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tabRatio="94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workbook>
</file>

<file path=xl/calcChain.xml><?xml version="1.0" encoding="utf-8"?>
<calcChain xmlns="http://schemas.openxmlformats.org/spreadsheetml/2006/main">
  <c r="AU88" i="12" l="1"/>
  <c r="AF84" i="12" l="1"/>
  <c r="AA84" i="12"/>
  <c r="V84" i="12"/>
  <c r="Q84" i="12"/>
  <c r="AF81" i="12"/>
  <c r="AA81" i="12"/>
  <c r="V81" i="12"/>
  <c r="Q81" i="12"/>
  <c r="AK75" i="12"/>
  <c r="AF75" i="12"/>
  <c r="AA75" i="12"/>
  <c r="V75" i="12"/>
  <c r="Q75" i="12"/>
  <c r="AP72" i="12"/>
  <c r="AP88" i="12" s="1"/>
  <c r="AK72" i="12"/>
  <c r="AF72" i="12"/>
  <c r="AA72" i="12"/>
  <c r="V72" i="12"/>
  <c r="Q72" i="12"/>
  <c r="AK68" i="12"/>
  <c r="AF68" i="12"/>
  <c r="AF88" i="12" s="1"/>
  <c r="AA68" i="12"/>
  <c r="V68" i="12"/>
  <c r="Q68"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<sst xmlns="http://schemas.openxmlformats.org/spreadsheetml/2006/main" count="1155" uniqueCount="616">
  <si>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</si>
  <si>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</si>
  <si>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</si>
  <si>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</si>
  <si>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</si>
  <si>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</si>
  <si>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</si>
  <si>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</si>
  <si>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</si>
  <si>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</si>
  <si>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</si>
  <si>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</si>
  <si>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</si>
  <si>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</si>
  <si>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</si>
  <si>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</si>
  <si>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</si>
  <si>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</si>
  <si>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</si>
  <si>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</si>
  <si>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</si>
  <si>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</si>
  <si>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</si>
  <si>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</si>
  <si>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</si>
  <si>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</si>
  <si>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</si>
  <si>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</si>
  <si>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</si>
  <si>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</si>
  <si>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</si>
  <si>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</si>
  <si>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</si>
  <si>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</si>
  <si>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</si>
  <si>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</si>
  <si>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</si>
  <si>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</si>
  <si>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</si>
  <si>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</si>
  <si>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</si>
  <si>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</si>
  <si>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</si>
  <si>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</si>
  <si>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</si>
  <si>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</si>
  <si>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</si>
  <si>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</si>
  <si>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</si>
  <si>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</si>
  <si>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</si>
  <si>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</si>
  <si>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</si>
  <si>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</si>
  <si>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</si>
  <si>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</si>
  <si>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</si>
  <si>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</si>
  <si>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</si>
  <si>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</si>
  <si>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</si>
  <si>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</si>
  <si>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</si>
  <si>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</si>
  <si>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</si>
  <si>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</si>
  <si>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</si>
  <si>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</si>
  <si>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</si>
  <si>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</si>
  <si>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</si>
  <si>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</si>
  <si>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</si>
  <si>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</si>
  <si>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</si>
  <si>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</si>
  <si>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</si>
  <si>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</si>
  <si>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</si>
  <si>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</si>
  <si>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</si>
  <si>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</si>
  <si>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</si>
  <si>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</si>
  <si>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</si>
  <si>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</si>
  <si>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</si>
  <si>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</si>
  <si>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</si>
  <si>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</si>
  <si>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</si>
  <si>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</si>
  <si>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</si>
  <si>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</si>
  <si>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</si>
  <si>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</si>
  <si>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</si>
  <si>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</si>
  <si>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</si>
  <si>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</si>
  <si>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</si>
  <si>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</si>
  <si>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</si>
  <si>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</si>
  <si>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</si>
  <si>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</si>
  <si>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</si>
  <si>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</si>
  <si>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</si>
  <si>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</si>
  <si>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</si>
  <si>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</si>
  <si>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</si>
  <si>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</si>
  <si>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</si>
  <si>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</si>
  <si>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</si>
  <si>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</si>
  <si>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</si>
  <si>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</si>
  <si>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</si>
  <si>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</si>
  <si>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</si>
  <si>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</si>
  <si>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</si>
  <si>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</si>
  <si>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</si>
  <si>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</si>
  <si>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</si>
  <si>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</si>
  <si>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</si>
  <si>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</si>
  <si>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</si>
  <si>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</si>
  <si>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</si>
  <si>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</si>
  <si>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</si>
  <si>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</si>
  <si>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</si>
  <si>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</si>
  <si>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</si>
  <si>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</si>
  <si>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</si>
  <si>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</si>
  <si>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</si>
  <si>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</si>
  <si>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</si>
  <si>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</si>
  <si>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0"/>
  </si>
  <si>
    <t>うち日本人(％)</t>
    <phoneticPr fontId="5"/>
  </si>
  <si>
    <t>-2.7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</si>
  <si>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</si>
  <si>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</si>
  <si>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</si>
  <si>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</si>
  <si>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</si>
  <si>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</si>
  <si>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</si>
  <si>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</si>
  <si>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</si>
  <si>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</si>
  <si>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</si>
  <si>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</si>
  <si>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</si>
  <si>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</si>
  <si>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</si>
  <si>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</si>
  <si>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</si>
  <si>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</si>
  <si>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</si>
  <si>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</si>
  <si>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</si>
  <si>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</si>
  <si>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</si>
  <si>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</si>
  <si>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</si>
  <si>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</si>
  <si>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</si>
  <si>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</si>
  <si>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</si>
  <si>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</si>
  <si>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</si>
  <si>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</si>
  <si>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</si>
  <si>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</si>
  <si>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</si>
  <si>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</si>
  <si>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</si>
  <si>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</si>
  <si>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</si>
  <si>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</si>
  <si>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</si>
  <si>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</si>
  <si>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</si>
  <si>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</si>
  <si>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</si>
  <si>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</si>
  <si>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</si>
  <si>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</si>
  <si>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</si>
  <si>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</si>
  <si>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</si>
  <si>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</si>
  <si>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</si>
  <si>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</si>
  <si>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</si>
  <si>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</si>
  <si>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</si>
  <si>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</si>
  <si>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</si>
  <si>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</si>
  <si>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</si>
  <si>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</si>
  <si>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三重県南伊勢町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</si>
  <si>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</si>
  <si>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</si>
  <si>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</si>
  <si>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</si>
  <si>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</si>
  <si>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</si>
  <si>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</si>
  <si>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</si>
  <si>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</si>
  <si>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</si>
  <si>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</si>
  <si>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</si>
  <si>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</si>
  <si>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</si>
  <si>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</si>
  <si>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</si>
  <si>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</si>
  <si>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</si>
  <si>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</si>
  <si>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</si>
  <si>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</si>
  <si>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</si>
  <si>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</si>
  <si>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</si>
  <si>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</si>
  <si>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</si>
  <si>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</si>
  <si>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</si>
  <si>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</si>
  <si>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</si>
  <si>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</si>
  <si>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</si>
  <si>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</si>
  <si>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</si>
  <si>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</si>
  <si>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</si>
  <si>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</si>
  <si>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</si>
  <si>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</si>
  <si>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</si>
  <si>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</si>
  <si>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</si>
  <si>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</si>
  <si>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</si>
  <si>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</si>
  <si>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</si>
  <si>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</si>
  <si>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</si>
  <si>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</si>
  <si>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</si>
  <si>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</si>
  <si>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</si>
  <si>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</si>
  <si>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</si>
  <si>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</si>
  <si>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</si>
  <si>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</si>
  <si>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</si>
  <si>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</si>
  <si>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</si>
  <si>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</si>
  <si>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</si>
  <si>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</si>
  <si>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</si>
  <si>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</si>
  <si>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</si>
  <si>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</si>
  <si>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</si>
  <si>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</si>
  <si>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</si>
  <si>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</si>
  <si>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</si>
  <si>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</si>
  <si>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</si>
  <si>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</si>
  <si>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</si>
  <si>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</si>
  <si>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</si>
  <si>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</si>
  <si>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</si>
  <si>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</si>
  <si>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</si>
  <si>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</si>
  <si>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</si>
  <si>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</si>
  <si>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</si>
  <si>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</si>
  <si>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</si>
  <si>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</si>
  <si>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</si>
  <si>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</si>
  <si>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</si>
  <si>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</si>
  <si>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</si>
  <si>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</si>
  <si>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</si>
  <si>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</si>
  <si>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</si>
  <si>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</si>
  <si>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</si>
  <si>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</si>
  <si>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</si>
  <si>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</si>
  <si>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</si>
  <si>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</si>
  <si>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</si>
  <si>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</si>
  <si>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</si>
  <si>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</si>
  <si>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</si>
  <si>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</si>
  <si>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</si>
  <si>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</si>
  <si>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</si>
  <si>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</si>
  <si>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</si>
  <si>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</si>
  <si>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</si>
  <si>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</si>
  <si>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</si>
  <si>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</si>
  <si>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</si>
  <si>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</si>
  <si>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</si>
  <si>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</si>
  <si>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</si>
  <si>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</si>
  <si>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</si>
  <si>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</si>
  <si>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</si>
  <si>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</si>
  <si>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</si>
  <si>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</si>
  <si>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</si>
  <si>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</si>
  <si>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</si>
  <si>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</si>
  <si>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</si>
  <si>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</si>
  <si>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</si>
  <si>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</si>
  <si>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</si>
  <si>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</si>
  <si>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</si>
  <si>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</si>
  <si>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</si>
  <si>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</si>
  <si>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</si>
  <si>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</si>
  <si>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三重県南伊勢町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</si>
  <si>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</si>
  <si>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</si>
  <si>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</si>
  <si>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</si>
  <si>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</si>
  <si>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</si>
  <si>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</si>
  <si>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</si>
  <si>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</si>
  <si>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</si>
  <si>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</si>
  <si>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</si>
  <si>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</si>
  <si>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</si>
  <si>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</si>
  <si>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</si>
  <si>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</si>
  <si>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</si>
  <si>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</si>
  <si>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</si>
  <si>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</si>
  <si>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</si>
  <si>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</si>
  <si>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</si>
  <si>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</si>
  <si>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</si>
  <si>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</si>
  <si>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</si>
  <si>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</si>
  <si>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</si>
  <si>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</si>
  <si>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</si>
  <si>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</si>
  <si>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</si>
  <si>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</si>
  <si>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</si>
  <si>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</si>
  <si>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</si>
  <si>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</si>
  <si>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</si>
  <si>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</si>
  <si>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下水道事業特別会計</t>
    <phoneticPr fontId="5"/>
  </si>
  <si>
    <t>法非適用企業</t>
    <phoneticPr fontId="5"/>
  </si>
  <si>
    <t>戸別合併処理浄化槽事業特別会計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</si>
  <si>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</si>
  <si>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</si>
  <si>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</si>
  <si>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</si>
  <si>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</si>
  <si>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</si>
  <si>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</si>
  <si>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</si>
  <si>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</si>
  <si>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</si>
  <si>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</si>
  <si>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</si>
  <si>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</si>
  <si>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</si>
  <si>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</si>
  <si>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</si>
  <si>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</si>
  <si>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</si>
  <si>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</si>
  <si>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</si>
  <si>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</si>
  <si>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</si>
  <si>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</si>
  <si>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</si>
  <si>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</si>
  <si>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</si>
  <si>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</si>
  <si>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</si>
  <si>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</si>
  <si>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</si>
  <si>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</si>
  <si>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</si>
  <si>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</si>
  <si>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</si>
  <si>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</si>
  <si>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</si>
  <si>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</si>
  <si>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</si>
  <si>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</si>
  <si>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</si>
  <si>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</si>
  <si>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</si>
  <si>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</si>
  <si>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</si>
  <si>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</si>
  <si>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</si>
  <si>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</si>
  <si>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</si>
  <si>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</si>
  <si>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</si>
  <si>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</si>
  <si>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</si>
  <si>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</si>
  <si>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</si>
  <si>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</si>
  <si>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</si>
  <si>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</si>
  <si>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</si>
  <si>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</si>
  <si>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</si>
  <si>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</si>
  <si>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</si>
  <si>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</si>
  <si>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</si>
  <si>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</si>
  <si>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</si>
  <si>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</si>
  <si>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戸別合併処理浄化槽事業特別会計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</si>
  <si>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</si>
  <si>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</si>
  <si>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</si>
  <si>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</si>
  <si>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</si>
  <si>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</si>
  <si>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</si>
  <si>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</si>
  <si>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</si>
  <si>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</si>
  <si>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</si>
  <si>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</si>
  <si>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</si>
  <si>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</si>
  <si>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</si>
  <si>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</si>
  <si>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</si>
  <si>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</si>
  <si>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</si>
  <si>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</si>
  <si>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</si>
  <si>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</si>
  <si>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</si>
  <si>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</si>
  <si>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</si>
  <si>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</si>
  <si>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</si>
  <si>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</si>
  <si>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</si>
  <si>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</si>
  <si>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</si>
  <si>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</si>
  <si>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</si>
  <si>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</si>
  <si>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</si>
  <si>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</si>
  <si>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</si>
  <si>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</si>
  <si>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</si>
  <si>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</si>
  <si>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</si>
  <si>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</si>
  <si>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</si>
  <si>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</si>
  <si>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</si>
  <si>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</si>
  <si>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</si>
  <si>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</si>
  <si>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</si>
  <si>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</si>
  <si>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</si>
  <si>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</si>
  <si>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</si>
  <si>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</si>
  <si>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</si>
  <si>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</si>
  <si>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</si>
  <si>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</si>
  <si>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</si>
  <si>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</si>
  <si>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</si>
  <si>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</si>
  <si>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</si>
  <si>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</si>
  <si>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</si>
  <si>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</si>
  <si>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</si>
  <si>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</si>
  <si>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</si>
  <si>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</si>
  <si>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</si>
  <si>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</si>
  <si>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</si>
  <si>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</si>
  <si>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</si>
  <si>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</si>
  <si>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</si>
  <si>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</si>
  <si>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</si>
  <si>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</si>
  <si>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</si>
  <si>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</si>
  <si>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</si>
  <si>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</si>
  <si>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</si>
  <si>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</si>
  <si>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</si>
  <si>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</si>
  <si>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1.35</t>
  </si>
  <si>
    <t>病院事業会計</t>
  </si>
  <si>
    <t>水道事業会計</t>
  </si>
  <si>
    <t>一般会計</t>
  </si>
  <si>
    <t>国民健康保険特別会計</t>
  </si>
  <si>
    <t>介護保険特別会計</t>
  </si>
  <si>
    <t>後期高齢者医療特別会計</t>
  </si>
  <si>
    <t>下水道事業特別会計</t>
  </si>
  <si>
    <t>戸別合併処理浄化槽事業特別会計</t>
  </si>
  <si>
    <t>その他会計（赤字）</t>
  </si>
  <si>
    <t>その他会計（黒字）</t>
  </si>
  <si>
    <t>-</t>
    <phoneticPr fontId="2"/>
  </si>
  <si>
    <t>-</t>
    <phoneticPr fontId="2"/>
  </si>
  <si>
    <t>-</t>
    <phoneticPr fontId="2"/>
  </si>
  <si>
    <t>-</t>
    <phoneticPr fontId="2"/>
  </si>
  <si>
    <t>-</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</si>
  <si>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</si>
  <si>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</si>
  <si>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</si>
  <si>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志摩広域消防組合</t>
    <rPh sb="0" eb="2">
      <t>シマ</t>
    </rPh>
    <rPh sb="2" eb="4">
      <t>コウイキ</t>
    </rPh>
    <rPh sb="4" eb="6">
      <t>ショウボウ</t>
    </rPh>
    <rPh sb="6" eb="8">
      <t>クミアイ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</si>
  <si>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</si>
  <si>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</si>
  <si>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</si>
  <si>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</si>
  <si>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</si>
  <si>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</si>
  <si>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</si>
  <si>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t>
    <phoneticPr fontId="2"/>
  </si>
  <si>
    <t>-</t>
    <phoneticPr fontId="2"/>
  </si>
  <si>
    <t>-</t>
    <phoneticPr fontId="2"/>
  </si>
  <si>
    <t>地域振興基金</t>
    <rPh sb="0" eb="2">
      <t>チイキ</t>
    </rPh>
    <rPh sb="2" eb="4">
      <t>シンコウ</t>
    </rPh>
    <rPh sb="4" eb="6">
      <t>キキン</t>
    </rPh>
    <phoneticPr fontId="11"/>
  </si>
  <si>
    <t>医療施設整備基金</t>
    <rPh sb="0" eb="2">
      <t>イリョウ</t>
    </rPh>
    <rPh sb="2" eb="4">
      <t>シセツ</t>
    </rPh>
    <rPh sb="4" eb="6">
      <t>セイビ</t>
    </rPh>
    <rPh sb="6" eb="8">
      <t>キキン</t>
    </rPh>
    <phoneticPr fontId="11"/>
  </si>
  <si>
    <t>医療対策特別基金</t>
    <rPh sb="0" eb="2">
      <t>イリョウ</t>
    </rPh>
    <rPh sb="2" eb="4">
      <t>タイサク</t>
    </rPh>
    <rPh sb="4" eb="6">
      <t>トクベツ</t>
    </rPh>
    <rPh sb="6" eb="8">
      <t>キキン</t>
    </rPh>
    <phoneticPr fontId="11"/>
  </si>
  <si>
    <t>ふるさと応援基金</t>
    <rPh sb="4" eb="6">
      <t>オウエン</t>
    </rPh>
    <rPh sb="6" eb="8">
      <t>キキン</t>
    </rPh>
    <phoneticPr fontId="11"/>
  </si>
  <si>
    <t>高齢者保健福祉対策基金</t>
    <rPh sb="0" eb="3">
      <t>コウレイシャ</t>
    </rPh>
    <rPh sb="3" eb="5">
      <t>ホケン</t>
    </rPh>
    <rPh sb="5" eb="7">
      <t>フクシ</t>
    </rPh>
    <rPh sb="7" eb="9">
      <t>タイサク</t>
    </rPh>
    <rPh sb="9" eb="11">
      <t>キキン</t>
    </rPh>
    <phoneticPr fontId="11"/>
  </si>
  <si>
    <t>株式会社みなみいせ商会</t>
    <rPh sb="0" eb="4">
      <t>カブシキガイシャ</t>
    </rPh>
    <rPh sb="9" eb="11">
      <t>ショウカイ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</si>
  <si>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</si>
  <si>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</si>
  <si>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</si>
  <si>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</si>
  <si>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</si>
  <si>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</si>
  <si>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</si>
  <si>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</si>
  <si>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</si>
  <si>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</si>
  <si>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</si>
  <si>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</si>
  <si>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</si>
  <si>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</si>
  <si>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上記の債務償還可能年数でも記述したように地震・津波対策による公共施設の高台移転事業に取り組んだ結果、地方債の発行額が増加し、将来負担比率上昇の一因となった。今後の施設の更新についても、取捨選択し、更新すべき施設や民間活用についても検討していく必要がある。</t>
    <rPh sb="0" eb="2">
      <t>ジョウキ</t>
    </rPh>
    <rPh sb="3" eb="5">
      <t>サイム</t>
    </rPh>
    <rPh sb="5" eb="7">
      <t>ショウカン</t>
    </rPh>
    <rPh sb="7" eb="9">
      <t>カノウ</t>
    </rPh>
    <rPh sb="9" eb="11">
      <t>ネンスウ</t>
    </rPh>
    <rPh sb="13" eb="15">
      <t>キジュツ</t>
    </rPh>
    <rPh sb="20" eb="22">
      <t>ジシン</t>
    </rPh>
    <rPh sb="23" eb="25">
      <t>ツナミ</t>
    </rPh>
    <rPh sb="25" eb="27">
      <t>タイサク</t>
    </rPh>
    <rPh sb="30" eb="32">
      <t>コウキョウ</t>
    </rPh>
    <rPh sb="32" eb="34">
      <t>シセツ</t>
    </rPh>
    <rPh sb="35" eb="37">
      <t>タカダイ</t>
    </rPh>
    <rPh sb="37" eb="39">
      <t>イテン</t>
    </rPh>
    <rPh sb="39" eb="41">
      <t>ジギョウ</t>
    </rPh>
    <rPh sb="42" eb="43">
      <t>ト</t>
    </rPh>
    <rPh sb="44" eb="45">
      <t>ク</t>
    </rPh>
    <rPh sb="47" eb="49">
      <t>ケッカ</t>
    </rPh>
    <rPh sb="50" eb="53">
      <t>チホウサイ</t>
    </rPh>
    <rPh sb="54" eb="57">
      <t>ハッコウガク</t>
    </rPh>
    <rPh sb="58" eb="60">
      <t>ゾウカ</t>
    </rPh>
    <rPh sb="62" eb="64">
      <t>ショウライ</t>
    </rPh>
    <rPh sb="64" eb="66">
      <t>フタン</t>
    </rPh>
    <rPh sb="66" eb="68">
      <t>ヒリツ</t>
    </rPh>
    <rPh sb="68" eb="70">
      <t>ジョウショウ</t>
    </rPh>
    <rPh sb="71" eb="73">
      <t>イチイン</t>
    </rPh>
    <rPh sb="78" eb="80">
      <t>コンゴ</t>
    </rPh>
    <rPh sb="81" eb="83">
      <t>シセツ</t>
    </rPh>
    <rPh sb="84" eb="86">
      <t>コウシン</t>
    </rPh>
    <rPh sb="92" eb="94">
      <t>シュシャ</t>
    </rPh>
    <rPh sb="94" eb="96">
      <t>センタク</t>
    </rPh>
    <rPh sb="98" eb="100">
      <t>コウシン</t>
    </rPh>
    <rPh sb="103" eb="105">
      <t>シセツ</t>
    </rPh>
    <rPh sb="106" eb="108">
      <t>ミンカン</t>
    </rPh>
    <rPh sb="108" eb="110">
      <t>カツヨウ</t>
    </rPh>
    <rPh sb="115" eb="117">
      <t>ケントウ</t>
    </rPh>
    <rPh sb="121" eb="123">
      <t>ヒツヨウ</t>
    </rPh>
    <phoneticPr fontId="5"/>
  </si>
  <si>
    <t>実質公債費比率については、類似団体と比較して低い傾向にある。しかし、今後も大型の施設整備を控えていることから注視していかなければならない。</t>
    <rPh sb="0" eb="2">
      <t>ジッシツ</t>
    </rPh>
    <rPh sb="2" eb="5">
      <t>コウサイヒ</t>
    </rPh>
    <rPh sb="5" eb="7">
      <t>ヒリツ</t>
    </rPh>
    <rPh sb="13" eb="15">
      <t>ルイジ</t>
    </rPh>
    <rPh sb="15" eb="17">
      <t>ダンタイ</t>
    </rPh>
    <rPh sb="18" eb="20">
      <t>ヒカク</t>
    </rPh>
    <rPh sb="22" eb="23">
      <t>ヒク</t>
    </rPh>
    <rPh sb="24" eb="26">
      <t>ケイコウ</t>
    </rPh>
    <rPh sb="34" eb="36">
      <t>コンゴ</t>
    </rPh>
    <rPh sb="37" eb="39">
      <t>オオガタ</t>
    </rPh>
    <rPh sb="40" eb="42">
      <t>シセツ</t>
    </rPh>
    <rPh sb="42" eb="44">
      <t>セイビ</t>
    </rPh>
    <rPh sb="45" eb="46">
      <t>ヒカ</t>
    </rPh>
    <rPh sb="54" eb="56">
      <t>チュウシ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</si>
</sst>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3" fillId="0" borderId="0">
      <alignment vertical="center"/>
    </xf>
    <xf numFmtId="0" fontId="35"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6" fillId="0" borderId="0" xfId="44"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45">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10" xfId="43"/>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4"/>
    <cellStyle name="標準 8" xfId="20"/>
    <cellStyle name="標準 9"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93741</c:v>
                </c:pt>
                <c:pt idx="3">
                  <c:v>107537</c:v>
                </c:pt>
                <c:pt idx="4">
                  <c:v>113913</c:v>
                </c:pt>
              </c:numCache>
            </c:numRef>
          </c:val>
          <c:smooth val="0"/>
          <c:extLst>
            <c:ext xmlns:c16="http://schemas.microsoft.com/office/drawing/2014/chart" uri="{C3380CC4-5D6E-409C-BE32-E72D297353CC}">
              <c16:uniqueId val="{00000000-484E-48B8-A52D-F97CECF3E4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122620</c:v>
                </c:pt>
                <c:pt idx="1">
                  <c:v>100661</c:v>
                </c:pt>
                <c:pt idx="2">
                  <c:v>68780</c:v>
                </c:pt>
                <c:pt idx="3">
                  <c:v>140685</c:v>
                </c:pt>
                <c:pt idx="4">
                  <c:v>126168</c:v>
                </c:pt>
              </c:numCache>
            </c:numRef>
          </c:val>
          <c:smooth val="0"/>
          <c:extLst>
            <c:ext xmlns:c16="http://schemas.microsoft.com/office/drawing/2014/chart" uri="{C3380CC4-5D6E-409C-BE32-E72D297353CC}">
              <c16:uniqueId val="{00000001-484E-48B8-A52D-F97CECF3E463}"/>
            </c:ext>
          </c:extLst>
        </c:ser>
        <c:dLbls>
          <c:showLegendKey val="0"/>
          <c:showVal val="0"/>
          <c:showCatName val="0"/>
          <c:showSerName val="0"/>
          <c:showPercent val="0"/>
          <c:showBubbleSize val="0"/>
        </c:dLbls>
        <c:marker val="1"/>
        <c:smooth val="0"/>
        <c:axId val="102637952"/>
        <c:axId val="102639872"/>
      </c:lineChart>
      <c:catAx>
        <c:axId val="102637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639872"/>
        <c:crosses val="autoZero"/>
        <c:auto val="1"/>
        <c:lblAlgn val="ctr"/>
        <c:lblOffset val="100"/>
        <c:tickLblSkip val="1"/>
        <c:tickMarkSkip val="1"/>
        <c:noMultiLvlLbl val="0"/>
      </c:catAx>
      <c:valAx>
        <c:axId val="1026398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637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6.09</c:v>
                </c:pt>
                <c:pt idx="1">
                  <c:v>5.13</c:v>
                </c:pt>
                <c:pt idx="2">
                  <c:v>5.42</c:v>
                </c:pt>
                <c:pt idx="3">
                  <c:v>3.53</c:v>
                </c:pt>
                <c:pt idx="4">
                  <c:v>2.23</c:v>
                </c:pt>
              </c:numCache>
            </c:numRef>
          </c:val>
          <c:extLst>
            <c:ext xmlns:c16="http://schemas.microsoft.com/office/drawing/2014/chart" uri="{C3380CC4-5D6E-409C-BE32-E72D297353CC}">
              <c16:uniqueId val="{00000000-05D7-451E-ADCA-146CA566FC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29.98</c:v>
                </c:pt>
                <c:pt idx="1">
                  <c:v>32.92</c:v>
                </c:pt>
                <c:pt idx="2">
                  <c:v>32.72</c:v>
                </c:pt>
                <c:pt idx="3">
                  <c:v>35.86</c:v>
                </c:pt>
                <c:pt idx="4">
                  <c:v>36.549999999999997</c:v>
                </c:pt>
              </c:numCache>
            </c:numRef>
          </c:val>
          <c:extLst>
            <c:ext xmlns:c16="http://schemas.microsoft.com/office/drawing/2014/chart" uri="{C3380CC4-5D6E-409C-BE32-E72D297353CC}">
              <c16:uniqueId val="{00000001-05D7-451E-ADCA-146CA566FC43}"/>
            </c:ext>
          </c:extLst>
        </c:ser>
        <c:dLbls>
          <c:showLegendKey val="0"/>
          <c:showVal val="0"/>
          <c:showCatName val="0"/>
          <c:showSerName val="0"/>
          <c:showPercent val="0"/>
          <c:showBubbleSize val="0"/>
        </c:dLbls>
        <c:gapWidth val="250"/>
        <c:overlap val="100"/>
        <c:axId val="148816256"/>
        <c:axId val="148818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1.35</c:v>
                </c:pt>
                <c:pt idx="1">
                  <c:v>1.83</c:v>
                </c:pt>
                <c:pt idx="2">
                  <c:v>0.86</c:v>
                </c:pt>
                <c:pt idx="3">
                  <c:v>0.05</c:v>
                </c:pt>
                <c:pt idx="4">
                  <c:v>-1.35</c:v>
                </c:pt>
              </c:numCache>
            </c:numRef>
          </c:val>
          <c:smooth val="0"/>
          <c:extLst>
            <c:ext xmlns:c16="http://schemas.microsoft.com/office/drawing/2014/chart" uri="{C3380CC4-5D6E-409C-BE32-E72D297353CC}">
              <c16:uniqueId val="{00000002-05D7-451E-ADCA-146CA566FC43}"/>
            </c:ext>
          </c:extLst>
        </c:ser>
        <c:dLbls>
          <c:showLegendKey val="0"/>
          <c:showVal val="0"/>
          <c:showCatName val="0"/>
          <c:showSerName val="0"/>
          <c:showPercent val="0"/>
          <c:showBubbleSize val="0"/>
        </c:dLbls>
        <c:marker val="1"/>
        <c:smooth val="0"/>
        <c:axId val="148816256"/>
        <c:axId val="148818176"/>
      </c:lineChart>
      <c:catAx>
        <c:axId val="14881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8818176"/>
        <c:crosses val="autoZero"/>
        <c:auto val="1"/>
        <c:lblAlgn val="ctr"/>
        <c:lblOffset val="100"/>
        <c:tickLblSkip val="1"/>
        <c:tickMarkSkip val="1"/>
        <c:noMultiLvlLbl val="0"/>
      </c:catAx>
      <c:valAx>
        <c:axId val="148818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81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3.5</c:v>
                </c:pt>
                <c:pt idx="2">
                  <c:v>#N/A</c:v>
                </c:pt>
                <c:pt idx="3">
                  <c:v>3.57</c:v>
                </c:pt>
                <c:pt idx="4">
                  <c:v>#N/A</c:v>
                </c:pt>
                <c:pt idx="5">
                  <c:v>2.4300000000000002</c:v>
                </c:pt>
                <c:pt idx="6">
                  <c:v>#N/A</c:v>
                </c:pt>
                <c:pt idx="7">
                  <c:v>2.37</c:v>
                </c:pt>
                <c:pt idx="8">
                  <c:v>0</c:v>
                </c:pt>
                <c:pt idx="9">
                  <c:v>0</c:v>
                </c:pt>
              </c:numCache>
            </c:numRef>
          </c:val>
          <c:extLst>
            <c:ext xmlns:c16="http://schemas.microsoft.com/office/drawing/2014/chart" uri="{C3380CC4-5D6E-409C-BE32-E72D297353CC}">
              <c16:uniqueId val="{00000000-65BB-4964-B1EB-312D6AA7F0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BB-4964-B1EB-312D6AA7F057}"/>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5BB-4964-B1EB-312D6AA7F057}"/>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5BB-4964-B1EB-312D6AA7F05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0.21</c:v>
                </c:pt>
                <c:pt idx="2">
                  <c:v>#N/A</c:v>
                </c:pt>
                <c:pt idx="3">
                  <c:v>0.33</c:v>
                </c:pt>
                <c:pt idx="4">
                  <c:v>#N/A</c:v>
                </c:pt>
                <c:pt idx="5">
                  <c:v>0.03</c:v>
                </c:pt>
                <c:pt idx="6">
                  <c:v>#N/A</c:v>
                </c:pt>
                <c:pt idx="7">
                  <c:v>0.06</c:v>
                </c:pt>
                <c:pt idx="8">
                  <c:v>#N/A</c:v>
                </c:pt>
                <c:pt idx="9">
                  <c:v>0.11</c:v>
                </c:pt>
              </c:numCache>
            </c:numRef>
          </c:val>
          <c:extLst>
            <c:ext xmlns:c16="http://schemas.microsoft.com/office/drawing/2014/chart" uri="{C3380CC4-5D6E-409C-BE32-E72D297353CC}">
              <c16:uniqueId val="{00000004-65BB-4964-B1EB-312D6AA7F05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1.29</c:v>
                </c:pt>
                <c:pt idx="2">
                  <c:v>#N/A</c:v>
                </c:pt>
                <c:pt idx="3">
                  <c:v>1.63</c:v>
                </c:pt>
                <c:pt idx="4">
                  <c:v>#N/A</c:v>
                </c:pt>
                <c:pt idx="5">
                  <c:v>1.28</c:v>
                </c:pt>
                <c:pt idx="6">
                  <c:v>#N/A</c:v>
                </c:pt>
                <c:pt idx="7">
                  <c:v>1.1399999999999999</c:v>
                </c:pt>
                <c:pt idx="8">
                  <c:v>#N/A</c:v>
                </c:pt>
                <c:pt idx="9">
                  <c:v>0.91</c:v>
                </c:pt>
              </c:numCache>
            </c:numRef>
          </c:val>
          <c:extLst>
            <c:ext xmlns:c16="http://schemas.microsoft.com/office/drawing/2014/chart" uri="{C3380CC4-5D6E-409C-BE32-E72D297353CC}">
              <c16:uniqueId val="{00000005-65BB-4964-B1EB-312D6AA7F05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2.08</c:v>
                </c:pt>
                <c:pt idx="2">
                  <c:v>#N/A</c:v>
                </c:pt>
                <c:pt idx="3">
                  <c:v>1.1200000000000001</c:v>
                </c:pt>
                <c:pt idx="4">
                  <c:v>#N/A</c:v>
                </c:pt>
                <c:pt idx="5">
                  <c:v>0.89</c:v>
                </c:pt>
                <c:pt idx="6">
                  <c:v>#N/A</c:v>
                </c:pt>
                <c:pt idx="7">
                  <c:v>1.1599999999999999</c:v>
                </c:pt>
                <c:pt idx="8">
                  <c:v>#N/A</c:v>
                </c:pt>
                <c:pt idx="9">
                  <c:v>1.87</c:v>
                </c:pt>
              </c:numCache>
            </c:numRef>
          </c:val>
          <c:extLst>
            <c:ext xmlns:c16="http://schemas.microsoft.com/office/drawing/2014/chart" uri="{C3380CC4-5D6E-409C-BE32-E72D297353CC}">
              <c16:uniqueId val="{00000006-65BB-4964-B1EB-312D6AA7F0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6.08</c:v>
                </c:pt>
                <c:pt idx="2">
                  <c:v>#N/A</c:v>
                </c:pt>
                <c:pt idx="3">
                  <c:v>5.12</c:v>
                </c:pt>
                <c:pt idx="4">
                  <c:v>#N/A</c:v>
                </c:pt>
                <c:pt idx="5">
                  <c:v>5.41</c:v>
                </c:pt>
                <c:pt idx="6">
                  <c:v>#N/A</c:v>
                </c:pt>
                <c:pt idx="7">
                  <c:v>3.53</c:v>
                </c:pt>
                <c:pt idx="8">
                  <c:v>#N/A</c:v>
                </c:pt>
                <c:pt idx="9">
                  <c:v>2.2200000000000002</c:v>
                </c:pt>
              </c:numCache>
            </c:numRef>
          </c:val>
          <c:extLst>
            <c:ext xmlns:c16="http://schemas.microsoft.com/office/drawing/2014/chart" uri="{C3380CC4-5D6E-409C-BE32-E72D297353CC}">
              <c16:uniqueId val="{00000007-65BB-4964-B1EB-312D6AA7F05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2.2400000000000002</c:v>
                </c:pt>
              </c:numCache>
            </c:numRef>
          </c:val>
          <c:extLst>
            <c:ext xmlns:c16="http://schemas.microsoft.com/office/drawing/2014/chart" uri="{C3380CC4-5D6E-409C-BE32-E72D297353CC}">
              <c16:uniqueId val="{00000008-65BB-4964-B1EB-312D6AA7F05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2.56</c:v>
                </c:pt>
                <c:pt idx="2">
                  <c:v>#N/A</c:v>
                </c:pt>
                <c:pt idx="3">
                  <c:v>2.98</c:v>
                </c:pt>
                <c:pt idx="4">
                  <c:v>#N/A</c:v>
                </c:pt>
                <c:pt idx="5">
                  <c:v>3.41</c:v>
                </c:pt>
                <c:pt idx="6">
                  <c:v>#N/A</c:v>
                </c:pt>
                <c:pt idx="7">
                  <c:v>3.75</c:v>
                </c:pt>
                <c:pt idx="8">
                  <c:v>#N/A</c:v>
                </c:pt>
                <c:pt idx="9">
                  <c:v>3.86</c:v>
                </c:pt>
              </c:numCache>
            </c:numRef>
          </c:val>
          <c:extLst>
            <c:ext xmlns:c16="http://schemas.microsoft.com/office/drawing/2014/chart" uri="{C3380CC4-5D6E-409C-BE32-E72D297353CC}">
              <c16:uniqueId val="{00000009-65BB-4964-B1EB-312D6AA7F057}"/>
            </c:ext>
          </c:extLst>
        </c:ser>
        <c:dLbls>
          <c:showLegendKey val="0"/>
          <c:showVal val="0"/>
          <c:showCatName val="0"/>
          <c:showSerName val="0"/>
          <c:showPercent val="0"/>
          <c:showBubbleSize val="0"/>
        </c:dLbls>
        <c:gapWidth val="150"/>
        <c:overlap val="100"/>
        <c:axId val="149178240"/>
        <c:axId val="149179776"/>
      </c:barChart>
      <c:catAx>
        <c:axId val="14917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179776"/>
        <c:crosses val="autoZero"/>
        <c:auto val="1"/>
        <c:lblAlgn val="ctr"/>
        <c:lblOffset val="100"/>
        <c:tickLblSkip val="1"/>
        <c:tickMarkSkip val="1"/>
        <c:noMultiLvlLbl val="0"/>
      </c:catAx>
      <c:valAx>
        <c:axId val="149179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178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1083</c:v>
                </c:pt>
                <c:pt idx="5">
                  <c:v>1158</c:v>
                </c:pt>
                <c:pt idx="8">
                  <c:v>1153</c:v>
                </c:pt>
                <c:pt idx="11">
                  <c:v>1134</c:v>
                </c:pt>
                <c:pt idx="14">
                  <c:v>1126</c:v>
                </c:pt>
              </c:numCache>
            </c:numRef>
          </c:val>
          <c:extLst>
            <c:ext xmlns:c16="http://schemas.microsoft.com/office/drawing/2014/chart" uri="{C3380CC4-5D6E-409C-BE32-E72D297353CC}">
              <c16:uniqueId val="{00000000-A35B-4607-AA11-954BF88104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5B-4607-AA11-954BF88104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5B-4607-AA11-954BF88104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63</c:v>
                </c:pt>
                <c:pt idx="3">
                  <c:v>63</c:v>
                </c:pt>
                <c:pt idx="6">
                  <c:v>66</c:v>
                </c:pt>
                <c:pt idx="9">
                  <c:v>68</c:v>
                </c:pt>
                <c:pt idx="12">
                  <c:v>62</c:v>
                </c:pt>
              </c:numCache>
            </c:numRef>
          </c:val>
          <c:extLst>
            <c:ext xmlns:c16="http://schemas.microsoft.com/office/drawing/2014/chart" uri="{C3380CC4-5D6E-409C-BE32-E72D297353CC}">
              <c16:uniqueId val="{00000003-A35B-4607-AA11-954BF88104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350</c:v>
                </c:pt>
                <c:pt idx="3">
                  <c:v>370</c:v>
                </c:pt>
                <c:pt idx="6">
                  <c:v>370</c:v>
                </c:pt>
                <c:pt idx="9">
                  <c:v>383</c:v>
                </c:pt>
                <c:pt idx="12">
                  <c:v>395</c:v>
                </c:pt>
              </c:numCache>
            </c:numRef>
          </c:val>
          <c:extLst>
            <c:ext xmlns:c16="http://schemas.microsoft.com/office/drawing/2014/chart" uri="{C3380CC4-5D6E-409C-BE32-E72D297353CC}">
              <c16:uniqueId val="{00000004-A35B-4607-AA11-954BF88104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5B-4607-AA11-954BF88104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5B-4607-AA11-954BF88104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1152</c:v>
                </c:pt>
                <c:pt idx="3">
                  <c:v>1197</c:v>
                </c:pt>
                <c:pt idx="6">
                  <c:v>1188</c:v>
                </c:pt>
                <c:pt idx="9">
                  <c:v>1102</c:v>
                </c:pt>
                <c:pt idx="12">
                  <c:v>1133</c:v>
                </c:pt>
              </c:numCache>
            </c:numRef>
          </c:val>
          <c:extLst>
            <c:ext xmlns:c16="http://schemas.microsoft.com/office/drawing/2014/chart" uri="{C3380CC4-5D6E-409C-BE32-E72D297353CC}">
              <c16:uniqueId val="{00000007-A35B-4607-AA11-954BF8810403}"/>
            </c:ext>
          </c:extLst>
        </c:ser>
        <c:dLbls>
          <c:showLegendKey val="0"/>
          <c:showVal val="0"/>
          <c:showCatName val="0"/>
          <c:showSerName val="0"/>
          <c:showPercent val="0"/>
          <c:showBubbleSize val="0"/>
        </c:dLbls>
        <c:gapWidth val="100"/>
        <c:overlap val="100"/>
        <c:axId val="102496896"/>
        <c:axId val="141357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482</c:v>
                </c:pt>
                <c:pt idx="2">
                  <c:v>#N/A</c:v>
                </c:pt>
                <c:pt idx="3">
                  <c:v>#N/A</c:v>
                </c:pt>
                <c:pt idx="4">
                  <c:v>472</c:v>
                </c:pt>
                <c:pt idx="5">
                  <c:v>#N/A</c:v>
                </c:pt>
                <c:pt idx="6">
                  <c:v>#N/A</c:v>
                </c:pt>
                <c:pt idx="7">
                  <c:v>471</c:v>
                </c:pt>
                <c:pt idx="8">
                  <c:v>#N/A</c:v>
                </c:pt>
                <c:pt idx="9">
                  <c:v>#N/A</c:v>
                </c:pt>
                <c:pt idx="10">
                  <c:v>419</c:v>
                </c:pt>
                <c:pt idx="11">
                  <c:v>#N/A</c:v>
                </c:pt>
                <c:pt idx="12">
                  <c:v>#N/A</c:v>
                </c:pt>
                <c:pt idx="13">
                  <c:v>464</c:v>
                </c:pt>
                <c:pt idx="14">
                  <c:v>#N/A</c:v>
                </c:pt>
              </c:numCache>
            </c:numRef>
          </c:val>
          <c:smooth val="0"/>
          <c:extLst>
            <c:ext xmlns:c16="http://schemas.microsoft.com/office/drawing/2014/chart" uri="{C3380CC4-5D6E-409C-BE32-E72D297353CC}">
              <c16:uniqueId val="{00000008-A35B-4607-AA11-954BF8810403}"/>
            </c:ext>
          </c:extLst>
        </c:ser>
        <c:dLbls>
          <c:showLegendKey val="0"/>
          <c:showVal val="0"/>
          <c:showCatName val="0"/>
          <c:showSerName val="0"/>
          <c:showPercent val="0"/>
          <c:showBubbleSize val="0"/>
        </c:dLbls>
        <c:marker val="1"/>
        <c:smooth val="0"/>
        <c:axId val="102496896"/>
        <c:axId val="141357824"/>
      </c:lineChart>
      <c:catAx>
        <c:axId val="10249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357824"/>
        <c:crosses val="autoZero"/>
        <c:auto val="1"/>
        <c:lblAlgn val="ctr"/>
        <c:lblOffset val="100"/>
        <c:tickLblSkip val="1"/>
        <c:tickMarkSkip val="1"/>
        <c:noMultiLvlLbl val="0"/>
      </c:catAx>
      <c:valAx>
        <c:axId val="141357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96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11477</c:v>
                </c:pt>
                <c:pt idx="5">
                  <c:v>11460</c:v>
                </c:pt>
                <c:pt idx="8">
                  <c:v>11266</c:v>
                </c:pt>
                <c:pt idx="11">
                  <c:v>11486</c:v>
                </c:pt>
                <c:pt idx="14">
                  <c:v>11847</c:v>
                </c:pt>
              </c:numCache>
            </c:numRef>
          </c:val>
          <c:extLst>
            <c:ext xmlns:c16="http://schemas.microsoft.com/office/drawing/2014/chart" uri="{C3380CC4-5D6E-409C-BE32-E72D297353CC}">
              <c16:uniqueId val="{00000000-2C09-42E8-B3DF-332FBC0367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129</c:v>
                </c:pt>
                <c:pt idx="5">
                  <c:v>94</c:v>
                </c:pt>
                <c:pt idx="8">
                  <c:v>77</c:v>
                </c:pt>
                <c:pt idx="11">
                  <c:v>107</c:v>
                </c:pt>
                <c:pt idx="14">
                  <c:v>107</c:v>
                </c:pt>
              </c:numCache>
            </c:numRef>
          </c:val>
          <c:extLst>
            <c:ext xmlns:c16="http://schemas.microsoft.com/office/drawing/2014/chart" uri="{C3380CC4-5D6E-409C-BE32-E72D297353CC}">
              <c16:uniqueId val="{00000001-2C09-42E8-B3DF-332FBC0367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4416</c:v>
                </c:pt>
                <c:pt idx="5">
                  <c:v>4570</c:v>
                </c:pt>
                <c:pt idx="8">
                  <c:v>4761</c:v>
                </c:pt>
                <c:pt idx="11">
                  <c:v>5085</c:v>
                </c:pt>
                <c:pt idx="14">
                  <c:v>5129</c:v>
                </c:pt>
              </c:numCache>
            </c:numRef>
          </c:val>
          <c:extLst>
            <c:ext xmlns:c16="http://schemas.microsoft.com/office/drawing/2014/chart" uri="{C3380CC4-5D6E-409C-BE32-E72D297353CC}">
              <c16:uniqueId val="{00000002-2C09-42E8-B3DF-332FBC0367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09-42E8-B3DF-332FBC0367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09-42E8-B3DF-332FBC0367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09-42E8-B3DF-332FBC0367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2351</c:v>
                </c:pt>
                <c:pt idx="3">
                  <c:v>2314</c:v>
                </c:pt>
                <c:pt idx="6">
                  <c:v>2177</c:v>
                </c:pt>
                <c:pt idx="9">
                  <c:v>2128</c:v>
                </c:pt>
                <c:pt idx="12">
                  <c:v>2074</c:v>
                </c:pt>
              </c:numCache>
            </c:numRef>
          </c:val>
          <c:extLst>
            <c:ext xmlns:c16="http://schemas.microsoft.com/office/drawing/2014/chart" uri="{C3380CC4-5D6E-409C-BE32-E72D297353CC}">
              <c16:uniqueId val="{00000006-2C09-42E8-B3DF-332FBC0367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437</c:v>
                </c:pt>
                <c:pt idx="3">
                  <c:v>416</c:v>
                </c:pt>
                <c:pt idx="6">
                  <c:v>373</c:v>
                </c:pt>
                <c:pt idx="9">
                  <c:v>313</c:v>
                </c:pt>
                <c:pt idx="12">
                  <c:v>668</c:v>
                </c:pt>
              </c:numCache>
            </c:numRef>
          </c:val>
          <c:extLst>
            <c:ext xmlns:c16="http://schemas.microsoft.com/office/drawing/2014/chart" uri="{C3380CC4-5D6E-409C-BE32-E72D297353CC}">
              <c16:uniqueId val="{00000007-2C09-42E8-B3DF-332FBC0367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4489</c:v>
                </c:pt>
                <c:pt idx="3">
                  <c:v>4301</c:v>
                </c:pt>
                <c:pt idx="6">
                  <c:v>4198</c:v>
                </c:pt>
                <c:pt idx="9">
                  <c:v>4174</c:v>
                </c:pt>
                <c:pt idx="12">
                  <c:v>3783</c:v>
                </c:pt>
              </c:numCache>
            </c:numRef>
          </c:val>
          <c:extLst>
            <c:ext xmlns:c16="http://schemas.microsoft.com/office/drawing/2014/chart" uri="{C3380CC4-5D6E-409C-BE32-E72D297353CC}">
              <c16:uniqueId val="{00000008-2C09-42E8-B3DF-332FBC0367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09-42E8-B3DF-332FBC0367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11592</c:v>
                </c:pt>
                <c:pt idx="3">
                  <c:v>11638</c:v>
                </c:pt>
                <c:pt idx="6">
                  <c:v>11493</c:v>
                </c:pt>
                <c:pt idx="9">
                  <c:v>11986</c:v>
                </c:pt>
                <c:pt idx="12">
                  <c:v>12790</c:v>
                </c:pt>
              </c:numCache>
            </c:numRef>
          </c:val>
          <c:extLst>
            <c:ext xmlns:c16="http://schemas.microsoft.com/office/drawing/2014/chart" uri="{C3380CC4-5D6E-409C-BE32-E72D297353CC}">
              <c16:uniqueId val="{0000000A-2C09-42E8-B3DF-332FBC036704}"/>
            </c:ext>
          </c:extLst>
        </c:ser>
        <c:dLbls>
          <c:showLegendKey val="0"/>
          <c:showVal val="0"/>
          <c:showCatName val="0"/>
          <c:showSerName val="0"/>
          <c:showPercent val="0"/>
          <c:showBubbleSize val="0"/>
        </c:dLbls>
        <c:gapWidth val="100"/>
        <c:overlap val="100"/>
        <c:axId val="149094400"/>
        <c:axId val="149096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2846</c:v>
                </c:pt>
                <c:pt idx="2">
                  <c:v>#N/A</c:v>
                </c:pt>
                <c:pt idx="3">
                  <c:v>#N/A</c:v>
                </c:pt>
                <c:pt idx="4">
                  <c:v>2544</c:v>
                </c:pt>
                <c:pt idx="5">
                  <c:v>#N/A</c:v>
                </c:pt>
                <c:pt idx="6">
                  <c:v>#N/A</c:v>
                </c:pt>
                <c:pt idx="7">
                  <c:v>2138</c:v>
                </c:pt>
                <c:pt idx="8">
                  <c:v>#N/A</c:v>
                </c:pt>
                <c:pt idx="9">
                  <c:v>#N/A</c:v>
                </c:pt>
                <c:pt idx="10">
                  <c:v>1923</c:v>
                </c:pt>
                <c:pt idx="11">
                  <c:v>#N/A</c:v>
                </c:pt>
                <c:pt idx="12">
                  <c:v>#N/A</c:v>
                </c:pt>
                <c:pt idx="13">
                  <c:v>2231</c:v>
                </c:pt>
                <c:pt idx="14">
                  <c:v>#N/A</c:v>
                </c:pt>
              </c:numCache>
            </c:numRef>
          </c:val>
          <c:smooth val="0"/>
          <c:extLst>
            <c:ext xmlns:c16="http://schemas.microsoft.com/office/drawing/2014/chart" uri="{C3380CC4-5D6E-409C-BE32-E72D297353CC}">
              <c16:uniqueId val="{0000000B-2C09-42E8-B3DF-332FBC036704}"/>
            </c:ext>
          </c:extLst>
        </c:ser>
        <c:dLbls>
          <c:showLegendKey val="0"/>
          <c:showVal val="0"/>
          <c:showCatName val="0"/>
          <c:showSerName val="0"/>
          <c:showPercent val="0"/>
          <c:showBubbleSize val="0"/>
        </c:dLbls>
        <c:marker val="1"/>
        <c:smooth val="0"/>
        <c:axId val="149094400"/>
        <c:axId val="149096320"/>
      </c:lineChart>
      <c:catAx>
        <c:axId val="14909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9096320"/>
        <c:crosses val="autoZero"/>
        <c:auto val="1"/>
        <c:lblAlgn val="ctr"/>
        <c:lblOffset val="100"/>
        <c:tickLblSkip val="1"/>
        <c:tickMarkSkip val="1"/>
        <c:noMultiLvlLbl val="0"/>
      </c:catAx>
      <c:valAx>
        <c:axId val="149096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09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2003</c:v>
                </c:pt>
                <c:pt idx="1">
                  <c:v>2128</c:v>
                </c:pt>
                <c:pt idx="2">
                  <c:v>2129</c:v>
                </c:pt>
              </c:numCache>
            </c:numRef>
          </c:val>
          <c:extLst>
            <c:ext xmlns:c16="http://schemas.microsoft.com/office/drawing/2014/chart" uri="{C3380CC4-5D6E-409C-BE32-E72D297353CC}">
              <c16:uniqueId val="{00000000-DF76-46CA-A0BA-8725CA2826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1698</c:v>
                </c:pt>
                <c:pt idx="1">
                  <c:v>1865</c:v>
                </c:pt>
                <c:pt idx="2">
                  <c:v>1949</c:v>
                </c:pt>
              </c:numCache>
            </c:numRef>
          </c:val>
          <c:extLst>
            <c:ext xmlns:c16="http://schemas.microsoft.com/office/drawing/2014/chart" uri="{C3380CC4-5D6E-409C-BE32-E72D297353CC}">
              <c16:uniqueId val="{00000001-DF76-46CA-A0BA-8725CA2826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2172</c:v>
                </c:pt>
                <c:pt idx="1">
                  <c:v>2189</c:v>
                </c:pt>
                <c:pt idx="2">
                  <c:v>2095</c:v>
                </c:pt>
              </c:numCache>
            </c:numRef>
          </c:val>
          <c:extLst>
            <c:ext xmlns:c16="http://schemas.microsoft.com/office/drawing/2014/chart" uri="{C3380CC4-5D6E-409C-BE32-E72D297353CC}">
              <c16:uniqueId val="{00000002-DF76-46CA-A0BA-8725CA28264E}"/>
            </c:ext>
          </c:extLst>
        </c:ser>
        <c:dLbls>
          <c:showLegendKey val="0"/>
          <c:showVal val="0"/>
          <c:showCatName val="0"/>
          <c:showSerName val="0"/>
          <c:showPercent val="0"/>
          <c:showBubbleSize val="0"/>
        </c:dLbls>
        <c:gapWidth val="120"/>
        <c:overlap val="100"/>
        <c:axId val="148964480"/>
        <c:axId val="148966016"/>
      </c:barChart>
      <c:catAx>
        <c:axId val="14896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8966016"/>
        <c:crosses val="autoZero"/>
        <c:auto val="1"/>
        <c:lblAlgn val="ctr"/>
        <c:lblOffset val="100"/>
        <c:tickLblSkip val="1"/>
        <c:tickMarkSkip val="1"/>
        <c:noMultiLvlLbl val="0"/>
      </c:catAx>
      <c:valAx>
        <c:axId val="148966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896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{BB54EC7B-2713-43EB-94C0-D765B941CB5B}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36F-49DA-87C5-4E03D9D9EB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{93192800-4AF7-48A7-BCD4-CB25D7AE9CA7}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6F-49DA-87C5-4E03D9D9EB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{3074D027-5863-4C3C-A513-8DEB205ACE11}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6F-49DA-87C5-4E03D9D9EB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{A54B9677-85A0-4476-8BA5-3634D38EAAD7}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6F-49DA-87C5-4E03D9D9EB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{ACF1644D-3A07-4EAF-9884-D6AFB6A33D4D}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6F-49DA-87C5-4E03D9D9EB2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{D0EB75AB-C2AC-4326-B022-9E5F41950821}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36F-49DA-87C5-4E03D9D9EB2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{DF73E969-9A07-4013-8743-9109C36D5B9E}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36F-49DA-87C5-4E03D9D9EB2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{25639C58-8356-4C12-9C3E-3307EE3BD221}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36F-49DA-87C5-4E03D9D9EB2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{F9B36B5E-7B57-41EA-ADF4-ED91C77C03FB}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36F-49DA-87C5-4E03D9D9EB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c:v>
                </c:pt>
                <c:pt idx="32">
                  <c:v>60.1</c:v>
                </c:pt>
              </c:numCache>
            </c:numRef>
          </c:xVal>
          <c:yVal>
            <c:numRef>
              <c:f>公会計指標分析・財政指標組合せ分析表!$BP$51:$DC$51</c:f>
              <c:numCache>
                <c:formatCode>#,##0.0;"▲ "#,##0.0</c:formatCode>
                <c:ptCount val="40"/>
                <c:pt idx="24">
                  <c:v>39.799999999999997</c:v>
                </c:pt>
                <c:pt idx="32">
                  <c:v>47.2</c:v>
                </c:pt>
              </c:numCache>
            </c:numRef>
          </c:yVal>
          <c:smooth val="0"/>
          <c:extLst>
            <c:ext xmlns:c16="http://schemas.microsoft.com/office/drawing/2014/chart" uri="{C3380CC4-5D6E-409C-BE32-E72D297353CC}">
              <c16:uniqueId val="{00000009-F36F-49DA-87C5-4E03D9D9EB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{A384832B-F8E3-459E-B6B1-7E12F79004EC}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36F-49DA-87C5-4E03D9D9EB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{B02BF31B-A681-439C-A76D-19E80A626B86}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6F-49DA-87C5-4E03D9D9EB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{26CC7613-F0A4-4DF3-AE41-0D7090F39EC5}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6F-49DA-87C5-4E03D9D9EB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{7A096E97-EA85-4952-B567-734866B13E21}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6F-49DA-87C5-4E03D9D9EB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{25B1209E-DCE3-476A-B940-23374F779FD2}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6F-49DA-87C5-4E03D9D9EB2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{5712169A-5FB9-4611-BB7E-1084E0AB2B92}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36F-49DA-87C5-4E03D9D9EB2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{8D751EAE-6DC2-4030-9E6F-3B52DFE2FE69}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36F-49DA-87C5-4E03D9D9EB2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{CCAE5032-16B4-492D-8E36-43AB99496394}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36F-49DA-87C5-4E03D9D9EB2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{ADA8AD27-AA0D-4292-A858-D9D678E2F991}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36F-49DA-87C5-4E03D9D9EB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59.8</c:v>
                </c:pt>
                <c:pt idx="32">
                  <c:v>60.5</c:v>
                </c:pt>
              </c:numCache>
            </c:numRef>
          </c:xVal>
          <c:yVal>
            <c:numRef>
              <c:f>公会計指標分析・財政指標組合せ分析表!$BP$55:$DC$55</c:f>
              <c:numCache>
                <c:formatCode>#,##0.0;"▲ "#,##0.0</c:formatCode>
                <c:ptCount val="40"/>
                <c:pt idx="24">
                  <c:v>51.4</c:v>
                </c:pt>
                <c:pt idx="32">
                  <c:v>46.8</c:v>
                </c:pt>
              </c:numCache>
            </c:numRef>
          </c:yVal>
          <c:smooth val="0"/>
          <c:extLst>
            <c:ext xmlns:c16="http://schemas.microsoft.com/office/drawing/2014/chart" uri="{C3380CC4-5D6E-409C-BE32-E72D297353CC}">
              <c16:uniqueId val="{00000013-F36F-49DA-87C5-4E03D9D9EB28}"/>
            </c:ext>
          </c:extLst>
        </c:ser>
        <c:dLbls>
          <c:showLegendKey val="0"/>
          <c:showVal val="1"/>
          <c:showCatName val="0"/>
          <c:showSerName val="0"/>
          <c:showPercent val="0"/>
          <c:showBubbleSize val="0"/>
        </c:dLbls>
        <c:axId val="46179840"/>
        <c:axId val="46181760"/>
      </c:scatterChart>
      <c:valAx>
        <c:axId val="46179840"/>
        <c:scaling>
          <c:orientation val="minMax"/>
          <c:max val="60.7"/>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{10208BD5-04CA-4C7B-A4F1-3360B0E2A3F4}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482-4AFF-A534-7118B717E6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{6A0B43D5-7320-45A5-9215-2284FED23744}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82-4AFF-A534-7118B717E6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{067A9A60-1482-4093-8244-86D2CF027452}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82-4AFF-A534-7118B717E6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{C02FACF1-04E3-43AA-A782-A418AE527F74}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82-4AFF-A534-7118B717E6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{B7BB4E8D-1CE2-4AB7-8FC1-5DDD2C1E6D85}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82-4AFF-A534-7118B717E6BC}"/>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{866CC2E7-3F87-4F90-AB17-897D16DF9BBB}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482-4AFF-A534-7118B717E6B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{A834ED9B-33BA-44FA-A39F-5C11BA8B74D1}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482-4AFF-A534-7118B717E6B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{BE83EF36-2CF8-430B-87FA-7448E42B79AA}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482-4AFF-A534-7118B717E6B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{CFFC8AC3-FAB7-48D3-A467-FD0B6B805519}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482-4AFF-A534-7118B717E6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9.6999999999999993</c:v>
                </c:pt>
                <c:pt idx="16">
                  <c:v>9.6</c:v>
                </c:pt>
                <c:pt idx="24">
                  <c:v>9.1999999999999993</c:v>
                </c:pt>
                <c:pt idx="32">
                  <c:v>9.3000000000000007</c:v>
                </c:pt>
              </c:numCache>
            </c:numRef>
          </c:xVal>
          <c:yVal>
            <c:numRef>
              <c:f>公会計指標分析・財政指標組合せ分析表!$BP$73:$DC$73</c:f>
              <c:numCache>
                <c:formatCode>#,##0.0;"▲ "#,##0.0</c:formatCode>
                <c:ptCount val="40"/>
                <c:pt idx="0">
                  <c:v>57.5</c:v>
                </c:pt>
                <c:pt idx="8">
                  <c:v>52.4</c:v>
                </c:pt>
                <c:pt idx="16">
                  <c:v>42.9</c:v>
                </c:pt>
                <c:pt idx="24">
                  <c:v>39.799999999999997</c:v>
                </c:pt>
                <c:pt idx="32">
                  <c:v>47.2</c:v>
                </c:pt>
              </c:numCache>
            </c:numRef>
          </c:yVal>
          <c:smooth val="0"/>
          <c:extLst>
            <c:ext xmlns:c16="http://schemas.microsoft.com/office/drawing/2014/chart" uri="{C3380CC4-5D6E-409C-BE32-E72D297353CC}">
              <c16:uniqueId val="{00000009-2482-4AFF-A534-7118B717E6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{E5C3CEDB-DBE1-4F6E-8C84-6EE7370FB399}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482-4AFF-A534-7118B717E6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{C869960B-972E-4A0F-B9B8-7951535FDE8E}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82-4AFF-A534-7118B717E6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{965BD484-BD40-40E3-AF93-7A2BCDD8C78E}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82-4AFF-A534-7118B717E6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{9C8961E6-302E-4B53-901E-619A6EEC4416}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82-4AFF-A534-7118B717E6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{A859DECD-EDB7-45B0-8823-7E6D095AC577}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82-4AFF-A534-7118B717E6B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{1EBE01F3-2E97-49C0-B211-153AFE5C2642}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482-4AFF-A534-7118B717E6B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{6CE44783-0431-44EA-9AA9-284E35D19E60}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482-4AFF-A534-7118B717E6B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{B4E3101D-3EC8-4EF2-A427-68EBDC13D06D}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482-4AFF-A534-7118B717E6B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{1F1A14BD-717E-4017-BE7E-CA9D09C4434E}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482-4AFF-A534-7118B717E6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c:ext xmlns:c16="http://schemas.microsoft.com/office/drawing/2014/chart" uri="{C3380CC4-5D6E-409C-BE32-E72D297353CC}">
              <c16:uniqueId val="{00000013-2482-4AFF-A534-7118B717E6BC}"/>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近年については元利償還金、算入公債費ともにほぼ横ばいで推移している。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発行については、財政措置（交付税措置）のある過疎対策事業債、合併特例債を優先的に選択しているため、比率が抑制されている。今後も統合保育所の建設等を予定しているため元利償還金が伸びていく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将来負担額については、これまでの大型建設事業の影響により高い水準で推移している。今後も町立病院の高台移転や統合保育所の建設などを予定しており、将来負担額の上昇が見込まれる。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適切な財源の確保と歳出の精査により、毎年基金積立額が伸びている状況にある。また、地方債の発行については、後年度に財政措置のある有利なものを選択しており、基準財政需要額算入見込額も伸びていくと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今後も地方債の新規発行の抑制、基金の積み増しを行い、健全な財政運営に努める。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減債基金に積立てている。一般会計については、適切な財源の確保が可能だったことから、財政調整基金については取り崩す必要がなかった。医療施設整備基金については町立病院の高台移転事業の実施のために若干取り崩した。高齢者保健福祉対策基金については特別養護老人ホームの高台移転に伴う用地整備のために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普通交付税の合併算定替えの縮減に伴う交付額の減少に対応するため、出来る限り温存することとする。減債基金については、今後の大型建設事業に伴う元利償還金の増大に備えるため、出来る限り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年度に建設を行う新町立病院の高台移転事業に取り崩す見込みである。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ふるさと応援基金：ふるさと応援寄附金（ふるさと納税）を財源として設置している基金。教育の充実、子育て支援、観光振興、道路整備等全般的なまちづくり事業に活用する。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高齢者保健福祉対策基金：高齢者の保健福祉対策事業の財源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医療施設整備基金：町立病院の高台移転事業に充当したため若干の減少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高齢者保健福祉対策基金：特別養護老人ホームの高台移転事業に充当したため若干の減少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地域振興基金：年少人口の回復を目指す事業に対して積極的に活用していく。具体的には平成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年度に本格実施する町立病院の高台移転事業に取り崩す予定。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ふるさと応援基金：今年度いただいた寄附金については全額基金に積み立て、翌年度に全額を取り崩す。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一般会計において、適切な財源確保が可能だったことから財政調整基金を取り崩さずに財政運営ができた。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今後の普通交付税の合併算定替えの縮減に伴う交付額の減少に対応するため、出来る限り温存していく。また、南海トラフ地震等の災害対応のためにも一定額を確保しておきたい。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町立病院の高台移転や統合保育所の建設を予定しており、元利償還金が平成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年にかけてをピークに高い水準で推移すると予想される。公債費が増大することが見込まれるため、これからも出来る限り積立てていく。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6BB14E-6B76-46FC-AF78-2DA41C253D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EDF81C-7D03-4089-90FC-5E72181593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9A05CD0-72AC-43B0-9E9C-0F2DBEF7834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6A21944-C073-4946-B8DC-D40CA8DC0D1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2D241AF-764B-453C-A5D0-2806725B0E6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231248A-8DFA-463B-A075-49FFFB7EBEC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EC7F7E9-6A22-47FC-B7B2-EE5F1C132A9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6F77BCC-2FF7-4BED-B267-C77ED21E0CE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A9EF1CC-B2EF-4050-A4BD-3C8CAA770D2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BEAF946-0E7E-4473-8FA0-7A9674F0AFE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A1E7F7E-C645-456D-B861-39FB267BD0B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59C5424-54F1-4106-BE32-5BC3322E3B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
13,099
241.89
9,934,181
9,749,029
129,852
5,824,254
12,456,038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2AA1320-0C5B-4C8A-BCFC-52EF714AF63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92E8335-F6FA-4AF6-9C61-432FBADF518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0DD4CF2-CFEB-4A76-88D1-ED30FD03BEF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BFA8F83-6D06-4DDD-9F8B-4CD20212E9B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D20C9A1-3959-4F3C-8E48-C2EE3CD5171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C0FD432-B22C-47DC-9224-3394C30FD26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96D0366-F046-423C-9D69-32ABB10B230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2E47421-4F32-4255-B0B7-9E3C7FC593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739AFEA-E6DD-4668-AFD9-E211590D63D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590A75C-8A34-4FA5-B9C7-3224C43CB3D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A1AE89C-0F09-4986-A2BF-D0DB161BCF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EE28FD3-EE0B-4DCB-9068-1E5B8C57BAC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74C2B78-73D6-4998-B7A7-EEEA57B07F0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C8B8DDC-2B7E-403A-B380-3406E602046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B144752-5A8B-46EB-9F9D-01A8F1A12C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A59219D-BFAC-49B0-A19B-7BBD25A63CB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1BC6489-AF65-4490-BC4F-5B2DCCBF7A2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BEEBCCC3-0576-44C0-830F-E1469E21BA5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9BC6805-4884-4965-80E6-D86C10CC5949}"/>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F94C7889-C610-4DBB-9282-C99BC8F347D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525AF2BF-3E15-48CD-8734-C0CDC96A601E}"/>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68E2BC6F-8EA6-430B-9666-0F680E67550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5AD70097-30BE-410C-9B97-63B06E9ED57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FBE7F5D0-97A7-42AE-9F46-F1B0EA8FDBD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2960116E-FA28-4BE1-AAA1-E512D1205A4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FDEC30B9-59CF-4613-988E-8EC45CF4B79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691C1E98-CB52-4BFC-B1FA-1E7CC5A47B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13E49953-7912-45D3-AE4A-DFABEB9D454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66F65657-19A5-4E0C-9EA1-10835F70DC7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8BF54EE9-6721-4AFA-9F8D-E7A4B5C099B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E5CEB8EA-D70F-46A5-9CA8-161E607A277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28D250FB-679B-4010-86DC-BA4EBE7E20F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6F30920-CEE4-41A1-9C69-7FAAC2F5126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77E58D8-F5D1-427C-A03E-93B3EF13A9B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全国平均、三重県平均とはほぼ同程度となっている。これから過去に建設した建物の更新時期を迎えることになるが、人口減少の著しい町であるため、統廃合等のスリム化を検討していかなければならない。</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24F3C2B0-9D86-4314-84B3-903B05B0109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BC065D3-2114-447B-BF9F-B10A6DA02C0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FCDA7E1C-F483-4FD9-8368-964F0E91173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1B1C8F7B-FD89-4D51-9DDB-72067A6FE0B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F84AF320-E7D0-498B-ABDF-CD8539C07C9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37C29089-BFC2-4141-BF73-D9E28150AD5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E9717997-BBA7-4BBA-A572-096472764FE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BFB3AE09-0AAD-4F0C-B926-9B89B699717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72FEAD1F-C950-49E3-BAE0-33F1B6C37C2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EBE1AC77-6EB3-4AD7-8732-683D4D81599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1AD7B6AD-41F0-48D2-9BB1-D40DE64447D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BD9AFA9E-9F62-4412-85F4-D63E71E3A95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8DA97193-1821-4000-A76E-246F5457235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5CDB568A-53F6-4994-AFA5-D5BC31D7402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138557</xdr:rowOff>
    </xdr:to>
    <xdr:cxnSp macro="">
      <xdr:nvCxnSpPr>
        <xdr:cNvPr id="62" name="直線コネクタ 61">
          <a:extLst>
            <a:ext uri="{FF2B5EF4-FFF2-40B4-BE49-F238E27FC236}">
              <a16:creationId xmlns:a16="http://schemas.microsoft.com/office/drawing/2014/main" id="{3782415F-5C1D-4B20-B0D3-D0AC82CDD769}"/>
            </a:ext>
          </a:extLst>
        </xdr:cNvPr>
        <xdr:cNvCxnSpPr/>
      </xdr:nvCxnSpPr>
      <xdr:spPr>
        <a:xfrm flipV="1">
          <a:off x="4760595" y="5492750"/>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142384</xdr:rowOff>
    </xdr:from>
    <xdr:ext cx="405111" cy="259045"/>
    <xdr:sp macro="" textlink="">
      <xdr:nvSpPr>
        <xdr:cNvPr id="63" name="有形固定資産減価償却率最小値テキスト">
          <a:extLst>
            <a:ext uri="{FF2B5EF4-FFF2-40B4-BE49-F238E27FC236}">
              <a16:creationId xmlns:a16="http://schemas.microsoft.com/office/drawing/2014/main" id="{2B54BCBF-987C-4B60-A8A6-E6C0EFC8AD14}"/>
            </a:ext>
          </a:extLst>
        </xdr:cNvPr>
        <xdr:cNvSpPr txBox="1"/>
      </xdr:nvSpPr>
      <xdr:spPr>
        <a:xfrm>
          <a:off x="4813300"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138557</xdr:rowOff>
    </xdr:from>
    <xdr:to>
      <xdr:col>23</xdr:col>
      <xdr:colOff>174625</xdr:colOff>
      <xdr:row>33</xdr:row>
      <xdr:rowOff>138557</xdr:rowOff>
    </xdr:to>
    <xdr:cxnSp macro="">
      <xdr:nvCxnSpPr>
        <xdr:cNvPr id="64" name="直線コネクタ 63">
          <a:extLst>
            <a:ext uri="{FF2B5EF4-FFF2-40B4-BE49-F238E27FC236}">
              <a16:creationId xmlns:a16="http://schemas.microsoft.com/office/drawing/2014/main" id="{06DC4540-122E-495B-9339-957A27064662}"/>
            </a:ext>
          </a:extLst>
        </xdr:cNvPr>
        <xdr:cNvCxnSpPr/>
      </xdr:nvCxnSpPr>
      <xdr:spPr>
        <a:xfrm>
          <a:off x="4673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5" name="有形固定資産減価償却率最大値テキスト">
          <a:extLst>
            <a:ext uri="{FF2B5EF4-FFF2-40B4-BE49-F238E27FC236}">
              <a16:creationId xmlns:a16="http://schemas.microsoft.com/office/drawing/2014/main" id="{8846CB66-DFDD-4A09-AD6C-B2C140031006}"/>
            </a:ext>
          </a:extLst>
        </xdr:cNvPr>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6" name="直線コネクタ 65">
          <a:extLst>
            <a:ext uri="{FF2B5EF4-FFF2-40B4-BE49-F238E27FC236}">
              <a16:creationId xmlns:a16="http://schemas.microsoft.com/office/drawing/2014/main" id="{2BF79D51-6FA7-4718-BEA2-5FAEB2F56754}"/>
            </a:ext>
          </a:extLst>
        </xdr:cNvPr>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112412</xdr:rowOff>
    </xdr:from>
    <xdr:ext cx="405111" cy="259045"/>
    <xdr:sp macro="" textlink="">
      <xdr:nvSpPr>
        <xdr:cNvPr id="67" name="有形固定資産減価償却率平均値テキスト">
          <a:extLst>
            <a:ext uri="{FF2B5EF4-FFF2-40B4-BE49-F238E27FC236}">
              <a16:creationId xmlns:a16="http://schemas.microsoft.com/office/drawing/2014/main" id="{CAFB6CD0-E9A0-4535-99C8-73786E4DCE64}"/>
            </a:ext>
          </a:extLst>
        </xdr:cNvPr>
        <xdr:cNvSpPr txBox="1"/>
      </xdr:nvSpPr>
      <xdr:spPr>
        <a:xfrm>
          <a:off x="4813300" y="602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68" name="フローチャート: 判断 67">
          <a:extLst>
            <a:ext uri="{FF2B5EF4-FFF2-40B4-BE49-F238E27FC236}">
              <a16:creationId xmlns:a16="http://schemas.microsoft.com/office/drawing/2014/main" id="{01D45489-0D25-4B04-919E-4B527191EDD6}"/>
            </a:ext>
          </a:extLst>
        </xdr:cNvPr>
        <xdr:cNvSpPr/>
      </xdr:nvSpPr>
      <xdr:spPr>
        <a:xfrm>
          <a:off x="4711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69" name="フローチャート: 判断 68">
          <a:extLst>
            <a:ext uri="{FF2B5EF4-FFF2-40B4-BE49-F238E27FC236}">
              <a16:creationId xmlns:a16="http://schemas.microsoft.com/office/drawing/2014/main" id="{9A6CE6CB-F2FE-4455-B21C-7A727553DC32}"/>
            </a:ext>
          </a:extLst>
        </xdr:cNvPr>
        <xdr:cNvSpPr/>
      </xdr:nvSpPr>
      <xdr:spPr>
        <a:xfrm>
          <a:off x="4000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129667</xdr:rowOff>
    </xdr:from>
    <xdr:to>
      <xdr:col>15</xdr:col>
      <xdr:colOff>187325</xdr:colOff>
      <xdr:row>33</xdr:row>
      <xdr:rowOff>59817</xdr:rowOff>
    </xdr:to>
    <xdr:sp macro="" textlink="">
      <xdr:nvSpPr>
        <xdr:cNvPr id="70" name="フローチャート: 判断 69">
          <a:extLst>
            <a:ext uri="{FF2B5EF4-FFF2-40B4-BE49-F238E27FC236}">
              <a16:creationId xmlns:a16="http://schemas.microsoft.com/office/drawing/2014/main" id="{436EE7FA-9832-4056-88F5-F8BF7513BC08}"/>
            </a:ext>
          </a:extLst>
        </xdr:cNvPr>
        <xdr:cNvSpPr/>
      </xdr:nvSpPr>
      <xdr:spPr>
        <a:xfrm>
          <a:off x="3238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8FE7276D-7E43-46BA-9239-23CD82711A3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A3941E26-BF7D-4FEA-B390-BAEF6DA1727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44E512FF-803E-4060-943D-04F6F107DB2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EABBB61-18C1-4AB6-B263-CD6B59D8DB3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36C8FA2-8D90-462C-8FB0-67A220D0A0D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106807</xdr:rowOff>
    </xdr:from>
    <xdr:to>
      <xdr:col>23</xdr:col>
      <xdr:colOff>136525</xdr:colOff>
      <xdr:row>32</xdr:row>
      <xdr:rowOff>36957</xdr:rowOff>
    </xdr:to>
    <xdr:sp macro="" textlink="">
      <xdr:nvSpPr>
        <xdr:cNvPr id="76" name="楕円 75">
          <a:extLst>
            <a:ext uri="{FF2B5EF4-FFF2-40B4-BE49-F238E27FC236}">
              <a16:creationId xmlns:a16="http://schemas.microsoft.com/office/drawing/2014/main" id="{ED5681F2-7268-41FC-8DCE-4D4D7A463AE0}"/>
            </a:ext>
          </a:extLst>
        </xdr:cNvPr>
        <xdr:cNvSpPr/>
      </xdr:nvSpPr>
      <xdr:spPr>
        <a:xfrm>
          <a:off x="4711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85234</xdr:rowOff>
    </xdr:from>
    <xdr:ext cx="405111" cy="259045"/>
    <xdr:sp macro="" textlink="">
      <xdr:nvSpPr>
        <xdr:cNvPr id="77" name="有形固定資産減価償却率該当値テキスト">
          <a:extLst>
            <a:ext uri="{FF2B5EF4-FFF2-40B4-BE49-F238E27FC236}">
              <a16:creationId xmlns:a16="http://schemas.microsoft.com/office/drawing/2014/main" id="{0C08A587-5B6A-45D9-A187-DAFB9E7D028B}"/>
            </a:ext>
          </a:extLst>
        </xdr:cNvPr>
        <xdr:cNvSpPr txBox="1"/>
      </xdr:nvSpPr>
      <xdr:spPr>
        <a:xfrm>
          <a:off x="4813300"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78" name="楕円 77">
          <a:extLst>
            <a:ext uri="{FF2B5EF4-FFF2-40B4-BE49-F238E27FC236}">
              <a16:creationId xmlns:a16="http://schemas.microsoft.com/office/drawing/2014/main" id="{531699A2-1260-4D51-8A51-8E08E2CA5884}"/>
            </a:ext>
          </a:extLst>
        </xdr:cNvPr>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157607</xdr:rowOff>
    </xdr:from>
    <xdr:to>
      <xdr:col>23</xdr:col>
      <xdr:colOff>85725</xdr:colOff>
      <xdr:row>32</xdr:row>
      <xdr:rowOff>33655</xdr:rowOff>
    </xdr:to>
    <xdr:cxnSp macro="">
      <xdr:nvCxnSpPr>
        <xdr:cNvPr id="79" name="直線コネクタ 78">
          <a:extLst>
            <a:ext uri="{FF2B5EF4-FFF2-40B4-BE49-F238E27FC236}">
              <a16:creationId xmlns:a16="http://schemas.microsoft.com/office/drawing/2014/main" id="{449E6462-2346-4271-92F8-4A7E982FD4CB}"/>
            </a:ext>
          </a:extLst>
        </xdr:cNvPr>
        <xdr:cNvCxnSpPr/>
      </xdr:nvCxnSpPr>
      <xdr:spPr>
        <a:xfrm flipV="1">
          <a:off x="4051300" y="6244082"/>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66438</xdr:rowOff>
    </xdr:from>
    <xdr:ext cx="405111" cy="259045"/>
    <xdr:sp macro="" textlink="">
      <xdr:nvSpPr>
        <xdr:cNvPr id="80" name="n_1aveValue有形固定資産減価償却率">
          <a:extLst>
            <a:ext uri="{FF2B5EF4-FFF2-40B4-BE49-F238E27FC236}">
              <a16:creationId xmlns:a16="http://schemas.microsoft.com/office/drawing/2014/main" id="{DDFA8227-CB75-4E70-9314-8D049B5771B5}"/>
            </a:ext>
          </a:extLst>
        </xdr:cNvPr>
        <xdr:cNvSpPr txBox="1"/>
      </xdr:nvSpPr>
      <xdr:spPr>
        <a:xfrm>
          <a:off x="3836044" y="598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76344</xdr:rowOff>
    </xdr:from>
    <xdr:ext cx="405111" cy="259045"/>
    <xdr:sp macro="" textlink="">
      <xdr:nvSpPr>
        <xdr:cNvPr id="81" name="n_2aveValue有形固定資産減価償却率">
          <a:extLst>
            <a:ext uri="{FF2B5EF4-FFF2-40B4-BE49-F238E27FC236}">
              <a16:creationId xmlns:a16="http://schemas.microsoft.com/office/drawing/2014/main" id="{F086179F-78DA-44CA-80AF-26BDFCFA27D5}"/>
            </a:ext>
          </a:extLst>
        </xdr:cNvPr>
        <xdr:cNvSpPr txBox="1"/>
      </xdr:nvSpPr>
      <xdr:spPr>
        <a:xfrm>
          <a:off x="30867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82" name="n_1mainValue有形固定資産減価償却率">
          <a:extLst>
            <a:ext uri="{FF2B5EF4-FFF2-40B4-BE49-F238E27FC236}">
              <a16:creationId xmlns:a16="http://schemas.microsoft.com/office/drawing/2014/main" id="{34D9BE77-D15E-41D4-B90C-E9FA104A6C4A}"/>
            </a:ext>
          </a:extLst>
        </xdr:cNvPr>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id="{6811DD89-E169-4ED7-A668-29676B70431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id="{C330BF31-388C-46CD-8B6F-537A2116A6D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id="{55C72BA2-813B-4A36-94C1-CF4B9EF6ABF7}"/>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id="{57B60CE0-B2DD-477A-AA64-47D3A374B95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id="{CBEB1F88-2E59-4141-A9D7-8A73DF3BD17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id="{587696C9-EBCA-413E-B4B8-C4A43DAF188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id="{2D4DA79C-D0AC-43AD-B04C-F1B6A42F05F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id="{5BD758ED-8EA3-4E7C-84F4-B5554F63FDF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id="{F5E1C8BA-B91D-4B50-B556-B442F99746E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id="{EF3D3676-0C34-4587-830D-CDDBA529184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id="{7A05C3EB-88CA-4AED-9C91-80C9947516A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id="{3B63A16B-2F5E-43B7-906C-467A0875EBF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id="{C35757A5-24B1-4F33-A228-D66B812B086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上回る結果となった。しかし、将来負担比率については地震・津波対策という観点から公共施設の高台移転に取り組んだ結果であり、これにより地方債の発行額が増加し債務償還年数が大きくなっている。</a:t>
          </a: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id="{E23D9684-E246-48DA-BC38-07B7B333540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id="{C022CCDD-4319-4A7A-AA16-645B48BE8F2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98" name="直線コネクタ 97">
          <a:extLst>
            <a:ext uri="{FF2B5EF4-FFF2-40B4-BE49-F238E27FC236}">
              <a16:creationId xmlns:a16="http://schemas.microsoft.com/office/drawing/2014/main" id="{DF531CE3-E24F-461C-9C52-9A860F33C626}"/>
            </a:ext>
          </a:extLst>
        </xdr:cNvPr>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99" name="テキスト ボックス 98">
          <a:extLst>
            <a:ext uri="{FF2B5EF4-FFF2-40B4-BE49-F238E27FC236}">
              <a16:creationId xmlns:a16="http://schemas.microsoft.com/office/drawing/2014/main" id="{78E15C56-A842-4FAE-8247-6DBF09662908}"/>
            </a:ext>
          </a:extLst>
        </xdr:cNvPr>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00" name="直線コネクタ 99">
          <a:extLst>
            <a:ext uri="{FF2B5EF4-FFF2-40B4-BE49-F238E27FC236}">
              <a16:creationId xmlns:a16="http://schemas.microsoft.com/office/drawing/2014/main" id="{F9825147-2128-4E2D-BAD2-35FB49CDDDFB}"/>
            </a:ext>
          </a:extLst>
        </xdr:cNvPr>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01" name="テキスト ボックス 100">
          <a:extLst>
            <a:ext uri="{FF2B5EF4-FFF2-40B4-BE49-F238E27FC236}">
              <a16:creationId xmlns:a16="http://schemas.microsoft.com/office/drawing/2014/main" id="{9CEF2E59-1558-4451-9C18-6B2DDC491B91}"/>
            </a:ext>
          </a:extLst>
        </xdr:cNvPr>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02" name="直線コネクタ 101">
          <a:extLst>
            <a:ext uri="{FF2B5EF4-FFF2-40B4-BE49-F238E27FC236}">
              <a16:creationId xmlns:a16="http://schemas.microsoft.com/office/drawing/2014/main" id="{96D4503D-2139-47E8-BF64-CFD96E90EA02}"/>
            </a:ext>
          </a:extLst>
        </xdr:cNvPr>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03" name="テキスト ボックス 102">
          <a:extLst>
            <a:ext uri="{FF2B5EF4-FFF2-40B4-BE49-F238E27FC236}">
              <a16:creationId xmlns:a16="http://schemas.microsoft.com/office/drawing/2014/main" id="{325D33A8-A943-48B5-AF09-36C4A06A7A9B}"/>
            </a:ext>
          </a:extLst>
        </xdr:cNvPr>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a:extLst>
            <a:ext uri="{FF2B5EF4-FFF2-40B4-BE49-F238E27FC236}">
              <a16:creationId xmlns:a16="http://schemas.microsoft.com/office/drawing/2014/main" id="{9C485EED-0886-4DEE-888C-C515426576D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a:extLst>
            <a:ext uri="{FF2B5EF4-FFF2-40B4-BE49-F238E27FC236}">
              <a16:creationId xmlns:a16="http://schemas.microsoft.com/office/drawing/2014/main" id="{F6841F95-676B-4CE3-BBE8-E235BB80A0FC}"/>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06" name="直線コネクタ 105">
          <a:extLst>
            <a:ext uri="{FF2B5EF4-FFF2-40B4-BE49-F238E27FC236}">
              <a16:creationId xmlns:a16="http://schemas.microsoft.com/office/drawing/2014/main" id="{F7E95C1A-7094-4177-AD05-62B23B137381}"/>
            </a:ext>
          </a:extLst>
        </xdr:cNvPr>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07" name="テキスト ボックス 106">
          <a:extLst>
            <a:ext uri="{FF2B5EF4-FFF2-40B4-BE49-F238E27FC236}">
              <a16:creationId xmlns:a16="http://schemas.microsoft.com/office/drawing/2014/main" id="{349DAD3F-DF27-4AD9-AB44-7C05AD2A2133}"/>
            </a:ext>
          </a:extLst>
        </xdr:cNvPr>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08" name="直線コネクタ 107">
          <a:extLst>
            <a:ext uri="{FF2B5EF4-FFF2-40B4-BE49-F238E27FC236}">
              <a16:creationId xmlns:a16="http://schemas.microsoft.com/office/drawing/2014/main" id="{ED222537-D290-4C26-837A-4CD7928A946F}"/>
            </a:ext>
          </a:extLst>
        </xdr:cNvPr>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09" name="テキスト ボックス 108">
          <a:extLst>
            <a:ext uri="{FF2B5EF4-FFF2-40B4-BE49-F238E27FC236}">
              <a16:creationId xmlns:a16="http://schemas.microsoft.com/office/drawing/2014/main" id="{D3CD4EE4-8EDD-4AF5-B8FA-1F54CE167019}"/>
            </a:ext>
          </a:extLst>
        </xdr:cNvPr>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10" name="直線コネクタ 109">
          <a:extLst>
            <a:ext uri="{FF2B5EF4-FFF2-40B4-BE49-F238E27FC236}">
              <a16:creationId xmlns:a16="http://schemas.microsoft.com/office/drawing/2014/main" id="{89DFBB64-2886-4788-9C4E-C420CAA3B2A5}"/>
            </a:ext>
          </a:extLst>
        </xdr:cNvPr>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11" name="テキスト ボックス 110">
          <a:extLst>
            <a:ext uri="{FF2B5EF4-FFF2-40B4-BE49-F238E27FC236}">
              <a16:creationId xmlns:a16="http://schemas.microsoft.com/office/drawing/2014/main" id="{8EA9B5BE-6B14-462B-BD9D-69BD6F2EDAAD}"/>
            </a:ext>
          </a:extLst>
        </xdr:cNvPr>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858B36E2-1D26-44A2-B196-C2E32A846F0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id="{3A39163F-5F19-42B1-8554-C68E11260598}"/>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id="{2227BE43-CA0C-401C-999E-078B33866F1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15" name="直線コネクタ 114">
          <a:extLst>
            <a:ext uri="{FF2B5EF4-FFF2-40B4-BE49-F238E27FC236}">
              <a16:creationId xmlns:a16="http://schemas.microsoft.com/office/drawing/2014/main" id="{EA3CB40D-599E-405E-8A17-68F9A6041E16}"/>
            </a:ext>
          </a:extLst>
        </xdr:cNvPr>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16" name="債務償還可能年数最小値テキスト">
          <a:extLst>
            <a:ext uri="{FF2B5EF4-FFF2-40B4-BE49-F238E27FC236}">
              <a16:creationId xmlns:a16="http://schemas.microsoft.com/office/drawing/2014/main" id="{834A7986-2856-43B1-809E-06FA4963AC42}"/>
            </a:ext>
          </a:extLst>
        </xdr:cNvPr>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17" name="直線コネクタ 116">
          <a:extLst>
            <a:ext uri="{FF2B5EF4-FFF2-40B4-BE49-F238E27FC236}">
              <a16:creationId xmlns:a16="http://schemas.microsoft.com/office/drawing/2014/main" id="{D49EBA61-7B7C-4FB9-A0FB-0B2DEC4E7204}"/>
            </a:ext>
          </a:extLst>
        </xdr:cNvPr>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18" name="債務償還可能年数最大値テキスト">
          <a:extLst>
            <a:ext uri="{FF2B5EF4-FFF2-40B4-BE49-F238E27FC236}">
              <a16:creationId xmlns:a16="http://schemas.microsoft.com/office/drawing/2014/main" id="{6FE4264D-2D31-41EF-9FBC-4C8AC03C7150}"/>
            </a:ext>
          </a:extLst>
        </xdr:cNvPr>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19" name="直線コネクタ 118">
          <a:extLst>
            <a:ext uri="{FF2B5EF4-FFF2-40B4-BE49-F238E27FC236}">
              <a16:creationId xmlns:a16="http://schemas.microsoft.com/office/drawing/2014/main" id="{AAB82139-4FE5-4BE4-BB27-85F34C6C4797}"/>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31608</xdr:rowOff>
    </xdr:from>
    <xdr:ext cx="340478" cy="259045"/>
    <xdr:sp macro="" textlink="">
      <xdr:nvSpPr>
        <xdr:cNvPr id="120" name="債務償還可能年数平均値テキスト">
          <a:extLst>
            <a:ext uri="{FF2B5EF4-FFF2-40B4-BE49-F238E27FC236}">
              <a16:creationId xmlns:a16="http://schemas.microsoft.com/office/drawing/2014/main" id="{7E3E46B0-EE2A-4C34-B933-7D92106A18DB}"/>
            </a:ext>
          </a:extLst>
        </xdr:cNvPr>
        <xdr:cNvSpPr txBox="1"/>
      </xdr:nvSpPr>
      <xdr:spPr>
        <a:xfrm>
          <a:off x="14846300" y="5946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21" name="フローチャート: 判断 120">
          <a:extLst>
            <a:ext uri="{FF2B5EF4-FFF2-40B4-BE49-F238E27FC236}">
              <a16:creationId xmlns:a16="http://schemas.microsoft.com/office/drawing/2014/main" id="{1A001459-EE37-40C6-8235-B269DFAC76E5}"/>
            </a:ext>
          </a:extLst>
        </xdr:cNvPr>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B87CE26E-5588-4227-B8C6-6DCB7E90799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AFF0FDCE-5BD5-49B2-BCF0-F42755891CF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79468E2-873E-4123-8B88-382F3AAD7B9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4433A4C4-AFFA-4135-A61A-8690B295091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FE89E2DD-4E4D-4F88-A7CE-73F9945258C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22225</xdr:rowOff>
    </xdr:from>
    <xdr:to>
      <xdr:col>76</xdr:col>
      <xdr:colOff>73025</xdr:colOff>
      <xdr:row>29</xdr:row>
      <xdr:rowOff>123825</xdr:rowOff>
    </xdr:to>
    <xdr:sp macro="" textlink="">
      <xdr:nvSpPr>
        <xdr:cNvPr id="127" name="楕円 126">
          <a:extLst>
            <a:ext uri="{FF2B5EF4-FFF2-40B4-BE49-F238E27FC236}">
              <a16:creationId xmlns:a16="http://schemas.microsoft.com/office/drawing/2014/main" id="{672AD892-635E-483F-9B3C-0852DE582983}"/>
            </a:ext>
          </a:extLst>
        </xdr:cNvPr>
        <xdr:cNvSpPr/>
      </xdr:nvSpPr>
      <xdr:spPr>
        <a:xfrm>
          <a:off x="14744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45102</xdr:rowOff>
    </xdr:from>
    <xdr:ext cx="340478" cy="259045"/>
    <xdr:sp macro="" textlink="">
      <xdr:nvSpPr>
        <xdr:cNvPr id="128" name="債務償還可能年数該当値テキスト">
          <a:extLst>
            <a:ext uri="{FF2B5EF4-FFF2-40B4-BE49-F238E27FC236}">
              <a16:creationId xmlns:a16="http://schemas.microsoft.com/office/drawing/2014/main" id="{C5239178-BF49-435D-BD0E-241C1B8DBB34}"/>
            </a:ext>
          </a:extLst>
        </xdr:cNvPr>
        <xdr:cNvSpPr txBox="1"/>
      </xdr:nvSpPr>
      <xdr:spPr>
        <a:xfrm>
          <a:off x="148463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id="{6558AA86-4EC3-480E-AEE2-463AA0CBB6E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id="{FBBC8A73-4C90-46F8-A2BE-08946AD60C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id="{878BA8B1-802F-4E51-BBC9-982DBBAF954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id="{21D179D8-87F4-4BCA-9080-3181A90FE72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id="{E9B142A2-4171-471B-876D-C9689CB7391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id="{E5EAD95D-1432-4B74-8275-45772F2E2C8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266E0A-D52A-4783-B174-5E63E707A2A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5CD653-82E7-4F94-A327-D2759A3B1F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2BC07C-7333-4F05-BAFB-96E43DBB74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372032-03F1-4A49-8DB7-821D7B386F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F889CD-22EF-4322-8F81-A1D957CCC6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0DFBA6-87A3-4424-AEB7-9733830151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09D831-7651-47CB-B740-2BBBA50D35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57EB41-3100-463B-87D7-9E559A295B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E23791-7526-449F-B718-949AC30B02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F1B19E-BA18-46DA-BF1C-04E1F4A91A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
13,099
241.89
9,934,181
9,749,029
129,852
5,824,254
12,456,038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ADFB97-B070-47E5-9DAD-A4FEA9C228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D8A3CF-5EE7-49CE-9C1E-C6605C5253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6A8D03-9C14-492E-BCFB-2AE07FBFF0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A053D3-57C6-48CD-B1BF-9CF2601180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FCA8F8-848E-4791-A8ED-DD37542358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A4D1DD-E728-4A21-885C-FFC4FE98ADB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0B0C07-0488-48BF-97C2-FDB97EBA06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4DEA57-D928-40CB-B0F7-B08D1ED285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C72E34-C5F2-4D88-9663-677016FFF6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395BAD-5661-4388-8449-2DAC8FFA17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FC78EA-D115-4DAA-B1E3-F896ECC08F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9C8193-63B9-43DB-AE9D-FDC61BF6DF9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6CA23E-8E39-4F69-9FAE-8255101C18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EF70F3-7E93-4F4D-90DE-0C463385DB5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1C6DEB-EA33-4377-BF5E-1DAD0F6A02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6E5DF3-C4E4-4E00-BEDB-FA8471EB13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4E443B-5889-4B50-90BA-493DEFFB254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457D67-8FD3-4900-BB4D-05A65E054D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434554A7-C046-43B8-B843-29B67EE8AE8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8E690D0-9F43-47D3-9ADD-62615BAA2BB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72A371C-F3ED-4DFD-930A-63695086E5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4AD12F5-FC1D-4ECF-96AD-2352AE6AAA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A0695E1-8F7C-42F1-9C2E-4D3E374FF2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F4AF0D5-41A2-4A29-A020-7C4DDFB21D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5F69273-C70C-4B0A-994B-0ADD31D1B9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7556626-3E00-4939-A21D-E7BA5EF7A6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CE37F32-E95F-499D-8A58-6683DA04C8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C6D6727-11C4-4E3C-B224-458B5F0AA0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276D0DE-65D1-4AE8-BDCF-6A33853279A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1ACE5B35-7C6F-4974-ADBF-27CE227562C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96534376-6BAA-49D8-986B-EFC7F7F4627A}"/>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a:extLst>
            <a:ext uri="{FF2B5EF4-FFF2-40B4-BE49-F238E27FC236}">
              <a16:creationId xmlns:a16="http://schemas.microsoft.com/office/drawing/2014/main" id="{F460DB53-01C5-4748-99BC-AFFF7234279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a:extLst>
            <a:ext uri="{FF2B5EF4-FFF2-40B4-BE49-F238E27FC236}">
              <a16:creationId xmlns:a16="http://schemas.microsoft.com/office/drawing/2014/main" id="{BF70DF88-1B1E-425F-B8E1-AEE4EDBFBD54}"/>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a:extLst>
            <a:ext uri="{FF2B5EF4-FFF2-40B4-BE49-F238E27FC236}">
              <a16:creationId xmlns:a16="http://schemas.microsoft.com/office/drawing/2014/main" id="{F1A2E643-F90A-448D-9D70-37AE85C69D9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a:extLst>
            <a:ext uri="{FF2B5EF4-FFF2-40B4-BE49-F238E27FC236}">
              <a16:creationId xmlns:a16="http://schemas.microsoft.com/office/drawing/2014/main" id="{5C623814-ED3D-4A34-943A-0008E4CE731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a:extLst>
            <a:ext uri="{FF2B5EF4-FFF2-40B4-BE49-F238E27FC236}">
              <a16:creationId xmlns:a16="http://schemas.microsoft.com/office/drawing/2014/main" id="{DB18E146-1A19-47E2-858A-1D5A4516EDB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a:extLst>
            <a:ext uri="{FF2B5EF4-FFF2-40B4-BE49-F238E27FC236}">
              <a16:creationId xmlns:a16="http://schemas.microsoft.com/office/drawing/2014/main" id="{6B2626EE-C68C-4DA7-97A2-5813ADF9395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a:extLst>
            <a:ext uri="{FF2B5EF4-FFF2-40B4-BE49-F238E27FC236}">
              <a16:creationId xmlns:a16="http://schemas.microsoft.com/office/drawing/2014/main" id="{A77595C2-90EA-41D8-B3AD-3020147C15D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a:extLst>
            <a:ext uri="{FF2B5EF4-FFF2-40B4-BE49-F238E27FC236}">
              <a16:creationId xmlns:a16="http://schemas.microsoft.com/office/drawing/2014/main" id="{25F932C9-3D6D-425D-914F-085702B01A2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a:extLst>
            <a:ext uri="{FF2B5EF4-FFF2-40B4-BE49-F238E27FC236}">
              <a16:creationId xmlns:a16="http://schemas.microsoft.com/office/drawing/2014/main" id="{704BE873-A7C1-49D4-812D-4F48FC24FA4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a:extLst>
            <a:ext uri="{FF2B5EF4-FFF2-40B4-BE49-F238E27FC236}">
              <a16:creationId xmlns:a16="http://schemas.microsoft.com/office/drawing/2014/main" id="{F2E2B975-E872-44D8-97BF-5C7C155D716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a:extLst>
            <a:ext uri="{FF2B5EF4-FFF2-40B4-BE49-F238E27FC236}">
              <a16:creationId xmlns:a16="http://schemas.microsoft.com/office/drawing/2014/main" id="{EDE0FE70-8A49-41C2-B247-BE65F6E85A2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a:extLst>
            <a:ext uri="{FF2B5EF4-FFF2-40B4-BE49-F238E27FC236}">
              <a16:creationId xmlns:a16="http://schemas.microsoft.com/office/drawing/2014/main" id="{E4FE0403-63D8-40AA-91B4-38B48AE6321C}"/>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a:extLst>
            <a:ext uri="{FF2B5EF4-FFF2-40B4-BE49-F238E27FC236}">
              <a16:creationId xmlns:a16="http://schemas.microsoft.com/office/drawing/2014/main" id="{70B14625-0F1F-408E-935F-D967E3ED59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a:extLst>
            <a:ext uri="{FF2B5EF4-FFF2-40B4-BE49-F238E27FC236}">
              <a16:creationId xmlns:a16="http://schemas.microsoft.com/office/drawing/2014/main" id="{E9DC9AEF-0728-4ABD-B614-8A9809D82A9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99210AA-733C-4DCB-8EBB-6FEB97339D2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a:extLst>
            <a:ext uri="{FF2B5EF4-FFF2-40B4-BE49-F238E27FC236}">
              <a16:creationId xmlns:a16="http://schemas.microsoft.com/office/drawing/2014/main" id="{B3475A0F-6CD6-41A9-83F9-F0FFC43D6832}"/>
            </a:ext>
          </a:extLst>
        </xdr:cNvPr>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a:extLst>
            <a:ext uri="{FF2B5EF4-FFF2-40B4-BE49-F238E27FC236}">
              <a16:creationId xmlns:a16="http://schemas.microsoft.com/office/drawing/2014/main" id="{B9F23429-EB1B-4DB2-B6DE-AFAD085D0D3E}"/>
            </a:ext>
          </a:extLst>
        </xdr:cNvPr>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a:extLst>
            <a:ext uri="{FF2B5EF4-FFF2-40B4-BE49-F238E27FC236}">
              <a16:creationId xmlns:a16="http://schemas.microsoft.com/office/drawing/2014/main" id="{B34F1E03-E288-4242-9120-279470BDC590}"/>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9F3688AE-A4D6-4801-955C-41F3F56087AD}"/>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7734CE95-6146-4E42-BFE2-82C0DC846BA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41746</xdr:rowOff>
    </xdr:from>
    <xdr:ext cx="405111" cy="259045"/>
    <xdr:sp macro="" textlink="">
      <xdr:nvSpPr>
        <xdr:cNvPr id="63" name="【道路】&#10;有形固定資産減価償却率平均値テキスト">
          <a:extLst>
            <a:ext uri="{FF2B5EF4-FFF2-40B4-BE49-F238E27FC236}">
              <a16:creationId xmlns:a16="http://schemas.microsoft.com/office/drawing/2014/main" id="{21BB1885-8A86-4835-AC99-1116FE230687}"/>
            </a:ext>
          </a:extLst>
        </xdr:cNvPr>
        <xdr:cNvSpPr txBox="1"/>
      </xdr:nvSpPr>
      <xdr:spPr>
        <a:xfrm>
          <a:off x="4673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a:extLst>
            <a:ext uri="{FF2B5EF4-FFF2-40B4-BE49-F238E27FC236}">
              <a16:creationId xmlns:a16="http://schemas.microsoft.com/office/drawing/2014/main" id="{00B2F0C3-F4E9-4F5D-BE65-6D0B78A3720B}"/>
            </a:ext>
          </a:extLst>
        </xdr:cNvPr>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a:extLst>
            <a:ext uri="{FF2B5EF4-FFF2-40B4-BE49-F238E27FC236}">
              <a16:creationId xmlns:a16="http://schemas.microsoft.com/office/drawing/2014/main" id="{776BF4BA-AD1D-420A-A24D-738B49858EC9}"/>
            </a:ext>
          </a:extLst>
        </xdr:cNvPr>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a:extLst>
            <a:ext uri="{FF2B5EF4-FFF2-40B4-BE49-F238E27FC236}">
              <a16:creationId xmlns:a16="http://schemas.microsoft.com/office/drawing/2014/main" id="{6E43BB48-19E5-45C4-9C9D-28AC7BA35137}"/>
            </a:ext>
          </a:extLst>
        </xdr:cNvPr>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4C489A3-3C55-4F90-8A1B-B6D0D509EB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5ACBCF3-FCD3-4C00-AF99-D516439AAB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23F500-4CF3-4311-8E7F-95ABBF6DA7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7C552F-D3E0-4810-84F4-FB432708E6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D3D87B-6C38-403D-8A76-4E362D7971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72" name="楕円 71">
          <a:extLst>
            <a:ext uri="{FF2B5EF4-FFF2-40B4-BE49-F238E27FC236}">
              <a16:creationId xmlns:a16="http://schemas.microsoft.com/office/drawing/2014/main" id="{7DC59F50-74B6-42AB-A08B-3E50136A2B1E}"/>
            </a:ext>
          </a:extLst>
        </xdr:cNvPr>
        <xdr:cNvSpPr/>
      </xdr:nvSpPr>
      <xdr:spPr>
        <a:xfrm>
          <a:off x="4584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46281</xdr:rowOff>
    </xdr:from>
    <xdr:ext cx="405111" cy="259045"/>
    <xdr:sp macro="" textlink="">
      <xdr:nvSpPr>
        <xdr:cNvPr id="73" name="【道路】&#10;有形固定資産減価償却率該当値テキスト">
          <a:extLst>
            <a:ext uri="{FF2B5EF4-FFF2-40B4-BE49-F238E27FC236}">
              <a16:creationId xmlns:a16="http://schemas.microsoft.com/office/drawing/2014/main" id="{309835EA-3F7D-4FF7-A15E-720FD20C07F8}"/>
            </a:ext>
          </a:extLst>
        </xdr:cNvPr>
        <xdr:cNvSpPr txBox="1"/>
      </xdr:nvSpPr>
      <xdr:spPr>
        <a:xfrm>
          <a:off x="4673600"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103777</xdr:rowOff>
    </xdr:from>
    <xdr:to>
      <xdr:col>20</xdr:col>
      <xdr:colOff>38100</xdr:colOff>
      <xdr:row>39</xdr:row>
      <xdr:rowOff>33927</xdr:rowOff>
    </xdr:to>
    <xdr:sp macro="" textlink="">
      <xdr:nvSpPr>
        <xdr:cNvPr id="74" name="楕円 73">
          <a:extLst>
            <a:ext uri="{FF2B5EF4-FFF2-40B4-BE49-F238E27FC236}">
              <a16:creationId xmlns:a16="http://schemas.microsoft.com/office/drawing/2014/main" id="{8FDCC28D-0FEE-41C5-8AE6-AA9EBFFE0BC1}"/>
            </a:ext>
          </a:extLst>
        </xdr:cNvPr>
        <xdr:cNvSpPr/>
      </xdr:nvSpPr>
      <xdr:spPr>
        <a:xfrm>
          <a:off x="3746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118654</xdr:rowOff>
    </xdr:from>
    <xdr:to>
      <xdr:col>24</xdr:col>
      <xdr:colOff>63500</xdr:colOff>
      <xdr:row>38</xdr:row>
      <xdr:rowOff>154577</xdr:rowOff>
    </xdr:to>
    <xdr:cxnSp macro="">
      <xdr:nvCxnSpPr>
        <xdr:cNvPr id="75" name="直線コネクタ 74">
          <a:extLst>
            <a:ext uri="{FF2B5EF4-FFF2-40B4-BE49-F238E27FC236}">
              <a16:creationId xmlns:a16="http://schemas.microsoft.com/office/drawing/2014/main" id="{1FB08DEF-26AB-45A6-BBFA-DBF90776D9D3}"/>
            </a:ext>
          </a:extLst>
        </xdr:cNvPr>
        <xdr:cNvCxnSpPr/>
      </xdr:nvCxnSpPr>
      <xdr:spPr>
        <a:xfrm flipV="1">
          <a:off x="3797300" y="66337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8000</xdr:rowOff>
    </xdr:from>
    <xdr:ext cx="405111" cy="259045"/>
    <xdr:sp macro="" textlink="">
      <xdr:nvSpPr>
        <xdr:cNvPr id="76" name="n_1aveValue【道路】&#10;有形固定資産減価償却率">
          <a:extLst>
            <a:ext uri="{FF2B5EF4-FFF2-40B4-BE49-F238E27FC236}">
              <a16:creationId xmlns:a16="http://schemas.microsoft.com/office/drawing/2014/main" id="{73687F8C-97F1-4C94-98E8-3C361EF5FE7B}"/>
            </a:ext>
          </a:extLst>
        </xdr:cNvPr>
        <xdr:cNvSpPr txBox="1"/>
      </xdr:nvSpPr>
      <xdr:spPr>
        <a:xfrm>
          <a:off x="3582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77" name="n_2aveValue【道路】&#10;有形固定資産減価償却率">
          <a:extLst>
            <a:ext uri="{FF2B5EF4-FFF2-40B4-BE49-F238E27FC236}">
              <a16:creationId xmlns:a16="http://schemas.microsoft.com/office/drawing/2014/main" id="{7E1660C2-939D-4D8E-8B4E-26FF7E7AC5D0}"/>
            </a:ext>
          </a:extLst>
        </xdr:cNvPr>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25054</xdr:rowOff>
    </xdr:from>
    <xdr:ext cx="405111" cy="259045"/>
    <xdr:sp macro="" textlink="">
      <xdr:nvSpPr>
        <xdr:cNvPr id="78" name="n_1mainValue【道路】&#10;有形固定資産減価償却率">
          <a:extLst>
            <a:ext uri="{FF2B5EF4-FFF2-40B4-BE49-F238E27FC236}">
              <a16:creationId xmlns:a16="http://schemas.microsoft.com/office/drawing/2014/main" id="{A0D7C138-051B-4D4C-AABC-A09A7E14FA17}"/>
            </a:ext>
          </a:extLst>
        </xdr:cNvPr>
        <xdr:cNvSpPr txBox="1"/>
      </xdr:nvSpPr>
      <xdr:spPr>
        <a:xfrm>
          <a:off x="3582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8A9E27D9-6818-44D5-AE43-85C09882B0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72C80741-FD11-44F7-83FE-7B06E8FD58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0BFF110D-591F-4635-9DEA-15912E1FC8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0EDFFC8F-AEAF-463E-8AD7-67C561A412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16AA9799-5A30-495B-9D48-7EBEE6E02C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83B042B7-5C67-49A4-AF02-A85659646E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6C21559F-E6E5-4761-8574-8D221D9094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1B4FEC8C-A249-4559-8784-41FAA5FE38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18A54ED1-4CF4-4C7C-9EE5-61B3D47E08A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C0E327E6-7D64-4EBB-AA40-DC3CA80294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6F8BD555-72E7-43C2-80DA-2CF908FE0A7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5ED9A180-BA18-4837-96D3-EF3A31CAC0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5CE1F01B-3344-4BCF-A795-33A9E2698F8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9DB791CE-26E0-43BF-9708-8CB06D6344F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4E6364D8-BE3D-4010-9C97-9CB64A9B3AD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id="{ED42EA96-215B-4AC7-B386-BBFD2C9C6F4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E534732E-1E71-473F-85AE-3A7C91DB0BD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id="{12B76EB4-1C99-4524-9AA1-8BBC41BB6E4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2619D640-BE75-4256-8308-1CA99D4A24A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id="{A734E780-D85E-42AD-A256-F788A7F81EF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55691367-E728-4852-B939-65BC2849F13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E7671FC0-E9BB-497F-87DD-391FD6D62B6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A5112470-DA18-45F6-8A1B-84DD5605CA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2" name="直線コネクタ 101">
          <a:extLst>
            <a:ext uri="{FF2B5EF4-FFF2-40B4-BE49-F238E27FC236}">
              <a16:creationId xmlns:a16="http://schemas.microsoft.com/office/drawing/2014/main" id="{5929CA3B-3E62-45E3-80B5-1B5558B74E27}"/>
            </a:ext>
          </a:extLst>
        </xdr:cNvPr>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3" name="【道路】&#10;一人当たり延長最小値テキスト">
          <a:extLst>
            <a:ext uri="{FF2B5EF4-FFF2-40B4-BE49-F238E27FC236}">
              <a16:creationId xmlns:a16="http://schemas.microsoft.com/office/drawing/2014/main" id="{9A51A797-EE37-4DD6-8278-B77B38C99F5D}"/>
            </a:ext>
          </a:extLst>
        </xdr:cNvPr>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4" name="直線コネクタ 103">
          <a:extLst>
            <a:ext uri="{FF2B5EF4-FFF2-40B4-BE49-F238E27FC236}">
              <a16:creationId xmlns:a16="http://schemas.microsoft.com/office/drawing/2014/main" id="{23054CC2-C68A-47A3-ABD3-11E09C89CE48}"/>
            </a:ext>
          </a:extLst>
        </xdr:cNvPr>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5" name="【道路】&#10;一人当たり延長最大値テキスト">
          <a:extLst>
            <a:ext uri="{FF2B5EF4-FFF2-40B4-BE49-F238E27FC236}">
              <a16:creationId xmlns:a16="http://schemas.microsoft.com/office/drawing/2014/main" id="{4F6D6123-5FE6-4D18-91CB-4E8BF850505F}"/>
            </a:ext>
          </a:extLst>
        </xdr:cNvPr>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6" name="直線コネクタ 105">
          <a:extLst>
            <a:ext uri="{FF2B5EF4-FFF2-40B4-BE49-F238E27FC236}">
              <a16:creationId xmlns:a16="http://schemas.microsoft.com/office/drawing/2014/main" id="{753D4305-DE42-474B-A5CA-074BF6CAC204}"/>
            </a:ext>
          </a:extLst>
        </xdr:cNvPr>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139355</xdr:rowOff>
    </xdr:from>
    <xdr:ext cx="534377" cy="259045"/>
    <xdr:sp macro="" textlink="">
      <xdr:nvSpPr>
        <xdr:cNvPr id="107" name="【道路】&#10;一人当たり延長平均値テキスト">
          <a:extLst>
            <a:ext uri="{FF2B5EF4-FFF2-40B4-BE49-F238E27FC236}">
              <a16:creationId xmlns:a16="http://schemas.microsoft.com/office/drawing/2014/main" id="{7ADC411B-E8C0-4E19-9FEE-1DDCC407F26E}"/>
            </a:ext>
          </a:extLst>
        </xdr:cNvPr>
        <xdr:cNvSpPr txBox="1"/>
      </xdr:nvSpPr>
      <xdr:spPr>
        <a:xfrm>
          <a:off x="10515600" y="631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08" name="フローチャート: 判断 107">
          <a:extLst>
            <a:ext uri="{FF2B5EF4-FFF2-40B4-BE49-F238E27FC236}">
              <a16:creationId xmlns:a16="http://schemas.microsoft.com/office/drawing/2014/main" id="{9FA4BD66-7203-4D40-A013-A563078AEC1F}"/>
            </a:ext>
          </a:extLst>
        </xdr:cNvPr>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09" name="フローチャート: 判断 108">
          <a:extLst>
            <a:ext uri="{FF2B5EF4-FFF2-40B4-BE49-F238E27FC236}">
              <a16:creationId xmlns:a16="http://schemas.microsoft.com/office/drawing/2014/main" id="{264923C3-6AA3-49CC-AEA8-CC23498A25B1}"/>
            </a:ext>
          </a:extLst>
        </xdr:cNvPr>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0" name="フローチャート: 判断 109">
          <a:extLst>
            <a:ext uri="{FF2B5EF4-FFF2-40B4-BE49-F238E27FC236}">
              <a16:creationId xmlns:a16="http://schemas.microsoft.com/office/drawing/2014/main" id="{BFFFDF35-1E84-4768-8E03-4A271700F4E3}"/>
            </a:ext>
          </a:extLst>
        </xdr:cNvPr>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72C3DF60-645A-406C-890E-0EB70DAD2F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E0B636E3-4169-4E3B-8C61-DFAABAFAFA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610EE7A6-6388-47C7-8029-2722E47A92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D08AF3DA-A4BB-4437-ABA3-1E7C6BAAF1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9BD8C3B-F96D-4CE3-9E1B-49D27603A1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137376</xdr:rowOff>
    </xdr:from>
    <xdr:to>
      <xdr:col>55</xdr:col>
      <xdr:colOff>50800</xdr:colOff>
      <xdr:row>39</xdr:row>
      <xdr:rowOff>67526</xdr:rowOff>
    </xdr:to>
    <xdr:sp macro="" textlink="">
      <xdr:nvSpPr>
        <xdr:cNvPr id="116" name="楕円 115">
          <a:extLst>
            <a:ext uri="{FF2B5EF4-FFF2-40B4-BE49-F238E27FC236}">
              <a16:creationId xmlns:a16="http://schemas.microsoft.com/office/drawing/2014/main" id="{484F6A2F-9F66-47A6-A2AF-5627736152CE}"/>
            </a:ext>
          </a:extLst>
        </xdr:cNvPr>
        <xdr:cNvSpPr/>
      </xdr:nvSpPr>
      <xdr:spPr>
        <a:xfrm>
          <a:off x="10426700" y="66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115803</xdr:rowOff>
    </xdr:from>
    <xdr:ext cx="534377" cy="259045"/>
    <xdr:sp macro="" textlink="">
      <xdr:nvSpPr>
        <xdr:cNvPr id="117" name="【道路】&#10;一人当たり延長該当値テキスト">
          <a:extLst>
            <a:ext uri="{FF2B5EF4-FFF2-40B4-BE49-F238E27FC236}">
              <a16:creationId xmlns:a16="http://schemas.microsoft.com/office/drawing/2014/main" id="{08020728-118C-423D-BC11-D2CB04BF08C8}"/>
            </a:ext>
          </a:extLst>
        </xdr:cNvPr>
        <xdr:cNvSpPr txBox="1"/>
      </xdr:nvSpPr>
      <xdr:spPr>
        <a:xfrm>
          <a:off x="10515600" y="66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157645</xdr:rowOff>
    </xdr:from>
    <xdr:to>
      <xdr:col>50</xdr:col>
      <xdr:colOff>165100</xdr:colOff>
      <xdr:row>39</xdr:row>
      <xdr:rowOff>87795</xdr:rowOff>
    </xdr:to>
    <xdr:sp macro="" textlink="">
      <xdr:nvSpPr>
        <xdr:cNvPr id="118" name="楕円 117">
          <a:extLst>
            <a:ext uri="{FF2B5EF4-FFF2-40B4-BE49-F238E27FC236}">
              <a16:creationId xmlns:a16="http://schemas.microsoft.com/office/drawing/2014/main" id="{90D020B0-C689-44D4-B378-249BC662C8F4}"/>
            </a:ext>
          </a:extLst>
        </xdr:cNvPr>
        <xdr:cNvSpPr/>
      </xdr:nvSpPr>
      <xdr:spPr>
        <a:xfrm>
          <a:off x="9588500" y="66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16726</xdr:rowOff>
    </xdr:from>
    <xdr:to>
      <xdr:col>55</xdr:col>
      <xdr:colOff>0</xdr:colOff>
      <xdr:row>39</xdr:row>
      <xdr:rowOff>36995</xdr:rowOff>
    </xdr:to>
    <xdr:cxnSp macro="">
      <xdr:nvCxnSpPr>
        <xdr:cNvPr id="119" name="直線コネクタ 118">
          <a:extLst>
            <a:ext uri="{FF2B5EF4-FFF2-40B4-BE49-F238E27FC236}">
              <a16:creationId xmlns:a16="http://schemas.microsoft.com/office/drawing/2014/main" id="{118B215E-C1E4-4402-A9CD-68B617A394F7}"/>
            </a:ext>
          </a:extLst>
        </xdr:cNvPr>
        <xdr:cNvCxnSpPr/>
      </xdr:nvCxnSpPr>
      <xdr:spPr>
        <a:xfrm flipV="1">
          <a:off x="9639300" y="6703276"/>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123315</xdr:rowOff>
    </xdr:from>
    <xdr:ext cx="534377" cy="259045"/>
    <xdr:sp macro="" textlink="">
      <xdr:nvSpPr>
        <xdr:cNvPr id="120" name="n_1aveValue【道路】&#10;一人当たり延長">
          <a:extLst>
            <a:ext uri="{FF2B5EF4-FFF2-40B4-BE49-F238E27FC236}">
              <a16:creationId xmlns:a16="http://schemas.microsoft.com/office/drawing/2014/main" id="{F8E43629-E58B-488C-AEF4-A2C72F36FE55}"/>
            </a:ext>
          </a:extLst>
        </xdr:cNvPr>
        <xdr:cNvSpPr txBox="1"/>
      </xdr:nvSpPr>
      <xdr:spPr>
        <a:xfrm>
          <a:off x="9359411" y="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34523</xdr:rowOff>
    </xdr:from>
    <xdr:ext cx="534377" cy="259045"/>
    <xdr:sp macro="" textlink="">
      <xdr:nvSpPr>
        <xdr:cNvPr id="121" name="n_2aveValue【道路】&#10;一人当たり延長">
          <a:extLst>
            <a:ext uri="{FF2B5EF4-FFF2-40B4-BE49-F238E27FC236}">
              <a16:creationId xmlns:a16="http://schemas.microsoft.com/office/drawing/2014/main" id="{EAC38BA3-45CF-4803-8B97-50B39CE92423}"/>
            </a:ext>
          </a:extLst>
        </xdr:cNvPr>
        <xdr:cNvSpPr txBox="1"/>
      </xdr:nvSpPr>
      <xdr:spPr>
        <a:xfrm>
          <a:off x="8483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78922</xdr:rowOff>
    </xdr:from>
    <xdr:ext cx="534377" cy="259045"/>
    <xdr:sp macro="" textlink="">
      <xdr:nvSpPr>
        <xdr:cNvPr id="122" name="n_1mainValue【道路】&#10;一人当たり延長">
          <a:extLst>
            <a:ext uri="{FF2B5EF4-FFF2-40B4-BE49-F238E27FC236}">
              <a16:creationId xmlns:a16="http://schemas.microsoft.com/office/drawing/2014/main" id="{FD43ADA1-3987-4B49-A195-813AFD14A480}"/>
            </a:ext>
          </a:extLst>
        </xdr:cNvPr>
        <xdr:cNvSpPr txBox="1"/>
      </xdr:nvSpPr>
      <xdr:spPr>
        <a:xfrm>
          <a:off x="9359411" y="67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6C016073-73EC-45A5-964C-B5A3D75FBB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46E065EC-8DAC-4E51-A597-6819079817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C5BD69B4-C89F-464C-80B4-C61DAE3FA8C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77C532D6-0826-4385-BC92-D663F7A602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387FB175-BEC9-45C3-B29B-E29DC45C53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A867E9A4-1DED-47AA-8165-51D9E9951C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B7A90C47-4F63-4F86-860E-AF05FF3BDD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37BFB014-5CB7-49D6-A732-37FF02D8CB2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35FFD1F7-0D5C-4667-9656-B73BE807DC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7C0349EB-997C-4305-AAA7-304886AB75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a:extLst>
            <a:ext uri="{FF2B5EF4-FFF2-40B4-BE49-F238E27FC236}">
              <a16:creationId xmlns:a16="http://schemas.microsoft.com/office/drawing/2014/main" id="{4A7942C1-8BCE-49BA-8F8C-35939DE203B4}"/>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4" name="直線コネクタ 133">
          <a:extLst>
            <a:ext uri="{FF2B5EF4-FFF2-40B4-BE49-F238E27FC236}">
              <a16:creationId xmlns:a16="http://schemas.microsoft.com/office/drawing/2014/main" id="{88F2D19B-17B6-48E4-B5CA-37A6779FFCA2}"/>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5" name="テキスト ボックス 134">
          <a:extLst>
            <a:ext uri="{FF2B5EF4-FFF2-40B4-BE49-F238E27FC236}">
              <a16:creationId xmlns:a16="http://schemas.microsoft.com/office/drawing/2014/main" id="{1AC04FC6-050F-4DDB-B3EC-896FCF325C65}"/>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6" name="直線コネクタ 135">
          <a:extLst>
            <a:ext uri="{FF2B5EF4-FFF2-40B4-BE49-F238E27FC236}">
              <a16:creationId xmlns:a16="http://schemas.microsoft.com/office/drawing/2014/main" id="{08683F3F-EB44-4C3D-A0DD-95764D4417D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7" name="テキスト ボックス 136">
          <a:extLst>
            <a:ext uri="{FF2B5EF4-FFF2-40B4-BE49-F238E27FC236}">
              <a16:creationId xmlns:a16="http://schemas.microsoft.com/office/drawing/2014/main" id="{1D799708-830A-46F0-8212-5C2EFF14192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8" name="直線コネクタ 137">
          <a:extLst>
            <a:ext uri="{FF2B5EF4-FFF2-40B4-BE49-F238E27FC236}">
              <a16:creationId xmlns:a16="http://schemas.microsoft.com/office/drawing/2014/main" id="{2E9619A1-B5DC-452D-8A30-F1F166E9624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9" name="テキスト ボックス 138">
          <a:extLst>
            <a:ext uri="{FF2B5EF4-FFF2-40B4-BE49-F238E27FC236}">
              <a16:creationId xmlns:a16="http://schemas.microsoft.com/office/drawing/2014/main" id="{79F6B074-B117-4D24-87D2-FAA54AD236F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0" name="直線コネクタ 139">
          <a:extLst>
            <a:ext uri="{FF2B5EF4-FFF2-40B4-BE49-F238E27FC236}">
              <a16:creationId xmlns:a16="http://schemas.microsoft.com/office/drawing/2014/main" id="{BD1C4254-2010-449E-934C-62EB5C4851B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1" name="テキスト ボックス 140">
          <a:extLst>
            <a:ext uri="{FF2B5EF4-FFF2-40B4-BE49-F238E27FC236}">
              <a16:creationId xmlns:a16="http://schemas.microsoft.com/office/drawing/2014/main" id="{79CC5B64-F7AE-4AE7-9167-42DCE5CEE0F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D8274002-28BC-41EB-8B8A-EE0CB520A0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FDD29499-A00E-4559-BB33-30BF580D680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83162CC6-4930-46AF-B0D6-EF44D709C8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63</xdr:row>
      <xdr:rowOff>112014</xdr:rowOff>
    </xdr:to>
    <xdr:cxnSp macro="">
      <xdr:nvCxnSpPr>
        <xdr:cNvPr id="145" name="直線コネクタ 144">
          <a:extLst>
            <a:ext uri="{FF2B5EF4-FFF2-40B4-BE49-F238E27FC236}">
              <a16:creationId xmlns:a16="http://schemas.microsoft.com/office/drawing/2014/main" id="{3C92E361-25AB-4750-B845-6235CD42290E}"/>
            </a:ext>
          </a:extLst>
        </xdr:cNvPr>
        <xdr:cNvCxnSpPr/>
      </xdr:nvCxnSpPr>
      <xdr:spPr>
        <a:xfrm flipV="1">
          <a:off x="4634865" y="961948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115841</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0D5C1DA1-D717-490B-8478-A7EF9E137DF8}"/>
            </a:ext>
          </a:extLst>
        </xdr:cNvPr>
        <xdr:cNvSpPr txBox="1"/>
      </xdr:nvSpPr>
      <xdr:spPr>
        <a:xfrm>
          <a:off x="4673600" y="1091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47" name="直線コネクタ 146">
          <a:extLst>
            <a:ext uri="{FF2B5EF4-FFF2-40B4-BE49-F238E27FC236}">
              <a16:creationId xmlns:a16="http://schemas.microsoft.com/office/drawing/2014/main" id="{FDA3CA7A-F541-4680-933C-6CE7B34D7147}"/>
            </a:ext>
          </a:extLst>
        </xdr:cNvPr>
        <xdr:cNvCxnSpPr/>
      </xdr:nvCxnSpPr>
      <xdr:spPr>
        <a:xfrm>
          <a:off x="4546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615802FF-06D0-4302-AE2F-67F9BC5CC106}"/>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49" name="直線コネクタ 148">
          <a:extLst>
            <a:ext uri="{FF2B5EF4-FFF2-40B4-BE49-F238E27FC236}">
              <a16:creationId xmlns:a16="http://schemas.microsoft.com/office/drawing/2014/main" id="{25F76D39-D0F4-41BF-8A40-E59296734030}"/>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A8B09A23-17AF-45BB-A24D-F6CF0403AD87}"/>
            </a:ext>
          </a:extLst>
        </xdr:cNvPr>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51" name="フローチャート: 判断 150">
          <a:extLst>
            <a:ext uri="{FF2B5EF4-FFF2-40B4-BE49-F238E27FC236}">
              <a16:creationId xmlns:a16="http://schemas.microsoft.com/office/drawing/2014/main" id="{1E0F08B1-2F46-4FE7-9850-2D85FA102D9B}"/>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8636</xdr:rowOff>
    </xdr:from>
    <xdr:to>
      <xdr:col>20</xdr:col>
      <xdr:colOff>38100</xdr:colOff>
      <xdr:row>59</xdr:row>
      <xdr:rowOff>110236</xdr:rowOff>
    </xdr:to>
    <xdr:sp macro="" textlink="">
      <xdr:nvSpPr>
        <xdr:cNvPr id="152" name="フローチャート: 判断 151">
          <a:extLst>
            <a:ext uri="{FF2B5EF4-FFF2-40B4-BE49-F238E27FC236}">
              <a16:creationId xmlns:a16="http://schemas.microsoft.com/office/drawing/2014/main" id="{AFB78648-B9C7-4998-A8F9-AA0CF09DA307}"/>
            </a:ext>
          </a:extLst>
        </xdr:cNvPr>
        <xdr:cNvSpPr/>
      </xdr:nvSpPr>
      <xdr:spPr>
        <a:xfrm>
          <a:off x="3746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33782</xdr:rowOff>
    </xdr:from>
    <xdr:to>
      <xdr:col>15</xdr:col>
      <xdr:colOff>101600</xdr:colOff>
      <xdr:row>60</xdr:row>
      <xdr:rowOff>135382</xdr:rowOff>
    </xdr:to>
    <xdr:sp macro="" textlink="">
      <xdr:nvSpPr>
        <xdr:cNvPr id="153" name="フローチャート: 判断 152">
          <a:extLst>
            <a:ext uri="{FF2B5EF4-FFF2-40B4-BE49-F238E27FC236}">
              <a16:creationId xmlns:a16="http://schemas.microsoft.com/office/drawing/2014/main" id="{F58AD666-CBBF-41D4-96F4-81CB4225245F}"/>
            </a:ext>
          </a:extLst>
        </xdr:cNvPr>
        <xdr:cNvSpPr/>
      </xdr:nvSpPr>
      <xdr:spPr>
        <a:xfrm>
          <a:off x="2857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11F5A4CC-0B0A-4580-9429-506162BF7D7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91A961E6-55AB-43ED-9D54-B97005DFCB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6BDDB1A2-F6A5-4400-BAC7-23229A82BB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FFC9F16B-5DCC-4A8B-BBBF-934F1DF081D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B21F5BBD-8CA9-4E9F-B472-7111D1BA51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88646</xdr:rowOff>
    </xdr:from>
    <xdr:to>
      <xdr:col>24</xdr:col>
      <xdr:colOff>114300</xdr:colOff>
      <xdr:row>58</xdr:row>
      <xdr:rowOff>18796</xdr:rowOff>
    </xdr:to>
    <xdr:sp macro="" textlink="">
      <xdr:nvSpPr>
        <xdr:cNvPr id="159" name="楕円 158">
          <a:extLst>
            <a:ext uri="{FF2B5EF4-FFF2-40B4-BE49-F238E27FC236}">
              <a16:creationId xmlns:a16="http://schemas.microsoft.com/office/drawing/2014/main" id="{95015E11-100A-4CCD-9970-95BA7AAFCE5F}"/>
            </a:ext>
          </a:extLst>
        </xdr:cNvPr>
        <xdr:cNvSpPr/>
      </xdr:nvSpPr>
      <xdr:spPr>
        <a:xfrm>
          <a:off x="45847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111523</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id="{EB40BAA6-1B1B-485E-8E30-095FBB08B935}"/>
            </a:ext>
          </a:extLst>
        </xdr:cNvPr>
        <xdr:cNvSpPr txBox="1"/>
      </xdr:nvSpPr>
      <xdr:spPr>
        <a:xfrm>
          <a:off x="4673600" y="971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125222</xdr:rowOff>
    </xdr:from>
    <xdr:to>
      <xdr:col>20</xdr:col>
      <xdr:colOff>38100</xdr:colOff>
      <xdr:row>58</xdr:row>
      <xdr:rowOff>55372</xdr:rowOff>
    </xdr:to>
    <xdr:sp macro="" textlink="">
      <xdr:nvSpPr>
        <xdr:cNvPr id="161" name="楕円 160">
          <a:extLst>
            <a:ext uri="{FF2B5EF4-FFF2-40B4-BE49-F238E27FC236}">
              <a16:creationId xmlns:a16="http://schemas.microsoft.com/office/drawing/2014/main" id="{B70BC591-A415-4DBF-91BB-5616DACED612}"/>
            </a:ext>
          </a:extLst>
        </xdr:cNvPr>
        <xdr:cNvSpPr/>
      </xdr:nvSpPr>
      <xdr:spPr>
        <a:xfrm>
          <a:off x="3746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139446</xdr:rowOff>
    </xdr:from>
    <xdr:to>
      <xdr:col>24</xdr:col>
      <xdr:colOff>63500</xdr:colOff>
      <xdr:row>58</xdr:row>
      <xdr:rowOff>4572</xdr:rowOff>
    </xdr:to>
    <xdr:cxnSp macro="">
      <xdr:nvCxnSpPr>
        <xdr:cNvPr id="162" name="直線コネクタ 161">
          <a:extLst>
            <a:ext uri="{FF2B5EF4-FFF2-40B4-BE49-F238E27FC236}">
              <a16:creationId xmlns:a16="http://schemas.microsoft.com/office/drawing/2014/main" id="{1477324A-42A8-4976-A351-59ACAF0F52ED}"/>
            </a:ext>
          </a:extLst>
        </xdr:cNvPr>
        <xdr:cNvCxnSpPr/>
      </xdr:nvCxnSpPr>
      <xdr:spPr>
        <a:xfrm flipV="1">
          <a:off x="3797300" y="99120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101363</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620E6D4A-F3DF-4DB7-BF28-40C233E50838}"/>
            </a:ext>
          </a:extLst>
        </xdr:cNvPr>
        <xdr:cNvSpPr txBox="1"/>
      </xdr:nvSpPr>
      <xdr:spPr>
        <a:xfrm>
          <a:off x="35820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151909</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id="{24B2631A-34F5-44AE-B31B-27604237BA38}"/>
            </a:ext>
          </a:extLst>
        </xdr:cNvPr>
        <xdr:cNvSpPr txBox="1"/>
      </xdr:nvSpPr>
      <xdr:spPr>
        <a:xfrm>
          <a:off x="2705744" y="1009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71899</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id="{7D402530-67B7-4950-AABB-053839B4680C}"/>
            </a:ext>
          </a:extLst>
        </xdr:cNvPr>
        <xdr:cNvSpPr txBox="1"/>
      </xdr:nvSpPr>
      <xdr:spPr>
        <a:xfrm>
          <a:off x="35820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3B040707-F6A3-4A6C-868E-0D411EF3D6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113D5339-4391-44A2-A3DF-29C3449F64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467F4B1C-A8B9-43F6-828D-442E043933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7CF2F13D-2400-40EE-B200-B271BCDC5A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CB52CF4A-D35B-4A1B-8EDE-5AC5FD3F91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B3498215-4629-4C38-9EED-EED80B689E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6B0DDBD8-A80E-40A3-800E-3A02568B92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405B629C-2783-4D63-A18B-9E328AE662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32E8FB04-A763-4CE0-87A6-10ABB4F359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AB1F45E8-E8AF-4D6B-ABBB-D3D42E3B18A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a:extLst>
            <a:ext uri="{FF2B5EF4-FFF2-40B4-BE49-F238E27FC236}">
              <a16:creationId xmlns:a16="http://schemas.microsoft.com/office/drawing/2014/main" id="{DCB212BF-FEF8-4E86-89D0-325CCB68B10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a:extLst>
            <a:ext uri="{FF2B5EF4-FFF2-40B4-BE49-F238E27FC236}">
              <a16:creationId xmlns:a16="http://schemas.microsoft.com/office/drawing/2014/main" id="{86674B0F-CB11-4B39-8965-AA33772A69B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a:extLst>
            <a:ext uri="{FF2B5EF4-FFF2-40B4-BE49-F238E27FC236}">
              <a16:creationId xmlns:a16="http://schemas.microsoft.com/office/drawing/2014/main" id="{46550AFF-FC79-4447-AE1D-8ABE362889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a:extLst>
            <a:ext uri="{FF2B5EF4-FFF2-40B4-BE49-F238E27FC236}">
              <a16:creationId xmlns:a16="http://schemas.microsoft.com/office/drawing/2014/main" id="{67CB5991-3F45-4276-AF3A-4667A7E6FCA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a:extLst>
            <a:ext uri="{FF2B5EF4-FFF2-40B4-BE49-F238E27FC236}">
              <a16:creationId xmlns:a16="http://schemas.microsoft.com/office/drawing/2014/main" id="{47822C65-3E5D-47C4-968F-749CCAB210F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a:extLst>
            <a:ext uri="{FF2B5EF4-FFF2-40B4-BE49-F238E27FC236}">
              <a16:creationId xmlns:a16="http://schemas.microsoft.com/office/drawing/2014/main" id="{9ACE4998-43DE-46C0-B9BA-1A0F86A58C8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a:extLst>
            <a:ext uri="{FF2B5EF4-FFF2-40B4-BE49-F238E27FC236}">
              <a16:creationId xmlns:a16="http://schemas.microsoft.com/office/drawing/2014/main" id="{72F2CCD3-17BD-4A2D-A24C-949A4128F2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a:extLst>
            <a:ext uri="{FF2B5EF4-FFF2-40B4-BE49-F238E27FC236}">
              <a16:creationId xmlns:a16="http://schemas.microsoft.com/office/drawing/2014/main" id="{0710E9BC-4EC4-44E8-B167-DE8D98901DC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a:extLst>
            <a:ext uri="{FF2B5EF4-FFF2-40B4-BE49-F238E27FC236}">
              <a16:creationId xmlns:a16="http://schemas.microsoft.com/office/drawing/2014/main" id="{E03C008E-BEF6-4165-A8B5-11D2E60CDBA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5" name="テキスト ボックス 184">
          <a:extLst>
            <a:ext uri="{FF2B5EF4-FFF2-40B4-BE49-F238E27FC236}">
              <a16:creationId xmlns:a16="http://schemas.microsoft.com/office/drawing/2014/main" id="{0538D630-67FE-4A64-97B7-6B00EE8135D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id="{1B655E09-87C0-4B74-A813-0F4E0BB742D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a:extLst>
            <a:ext uri="{FF2B5EF4-FFF2-40B4-BE49-F238E27FC236}">
              <a16:creationId xmlns:a16="http://schemas.microsoft.com/office/drawing/2014/main" id="{F7FDD21C-D92B-47DF-90FD-BF6C88150D9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a:extLst>
            <a:ext uri="{FF2B5EF4-FFF2-40B4-BE49-F238E27FC236}">
              <a16:creationId xmlns:a16="http://schemas.microsoft.com/office/drawing/2014/main" id="{600D5A40-7BF6-44E7-8BAE-DCE6819C10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89" name="直線コネクタ 188">
          <a:extLst>
            <a:ext uri="{FF2B5EF4-FFF2-40B4-BE49-F238E27FC236}">
              <a16:creationId xmlns:a16="http://schemas.microsoft.com/office/drawing/2014/main" id="{8C2D1005-90EA-4683-9B0E-DC4C984A1975}"/>
            </a:ext>
          </a:extLst>
        </xdr:cNvPr>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0" name="【橋りょう・トンネル】&#10;一人当たり有形固定資産（償却資産）額最小値テキスト">
          <a:extLst>
            <a:ext uri="{FF2B5EF4-FFF2-40B4-BE49-F238E27FC236}">
              <a16:creationId xmlns:a16="http://schemas.microsoft.com/office/drawing/2014/main" id="{D8A3053C-66D4-48EF-AD39-CCC49043C61F}"/>
            </a:ext>
          </a:extLst>
        </xdr:cNvPr>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191" name="直線コネクタ 190">
          <a:extLst>
            <a:ext uri="{FF2B5EF4-FFF2-40B4-BE49-F238E27FC236}">
              <a16:creationId xmlns:a16="http://schemas.microsoft.com/office/drawing/2014/main" id="{09898BDE-0E63-407A-A239-362617226AB3}"/>
            </a:ext>
          </a:extLst>
        </xdr:cNvPr>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192" name="【橋りょう・トンネル】&#10;一人当たり有形固定資産（償却資産）額最大値テキスト">
          <a:extLst>
            <a:ext uri="{FF2B5EF4-FFF2-40B4-BE49-F238E27FC236}">
              <a16:creationId xmlns:a16="http://schemas.microsoft.com/office/drawing/2014/main" id="{931B85DC-8329-4247-B400-25C3E7E18918}"/>
            </a:ext>
          </a:extLst>
        </xdr:cNvPr>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193" name="直線コネクタ 192">
          <a:extLst>
            <a:ext uri="{FF2B5EF4-FFF2-40B4-BE49-F238E27FC236}">
              <a16:creationId xmlns:a16="http://schemas.microsoft.com/office/drawing/2014/main" id="{E39AC2CA-86E9-4CF3-B768-F98383304114}"/>
            </a:ext>
          </a:extLst>
        </xdr:cNvPr>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144832</xdr:rowOff>
    </xdr:from>
    <xdr:ext cx="599010" cy="259045"/>
    <xdr:sp macro="" textlink="">
      <xdr:nvSpPr>
        <xdr:cNvPr id="194" name="【橋りょう・トンネル】&#10;一人当たり有形固定資産（償却資産）額平均値テキスト">
          <a:extLst>
            <a:ext uri="{FF2B5EF4-FFF2-40B4-BE49-F238E27FC236}">
              <a16:creationId xmlns:a16="http://schemas.microsoft.com/office/drawing/2014/main" id="{BF216B3D-F040-42B8-8B68-952ECBDEB2BB}"/>
            </a:ext>
          </a:extLst>
        </xdr:cNvPr>
        <xdr:cNvSpPr txBox="1"/>
      </xdr:nvSpPr>
      <xdr:spPr>
        <a:xfrm>
          <a:off x="10515600" y="1043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195" name="フローチャート: 判断 194">
          <a:extLst>
            <a:ext uri="{FF2B5EF4-FFF2-40B4-BE49-F238E27FC236}">
              <a16:creationId xmlns:a16="http://schemas.microsoft.com/office/drawing/2014/main" id="{EE73432F-2585-4E7F-B99F-EB821636B18C}"/>
            </a:ext>
          </a:extLst>
        </xdr:cNvPr>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196" name="フローチャート: 判断 195">
          <a:extLst>
            <a:ext uri="{FF2B5EF4-FFF2-40B4-BE49-F238E27FC236}">
              <a16:creationId xmlns:a16="http://schemas.microsoft.com/office/drawing/2014/main" id="{072DA17C-0C4E-44EE-8A31-AA4AFE62D6CB}"/>
            </a:ext>
          </a:extLst>
        </xdr:cNvPr>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197" name="フローチャート: 判断 196">
          <a:extLst>
            <a:ext uri="{FF2B5EF4-FFF2-40B4-BE49-F238E27FC236}">
              <a16:creationId xmlns:a16="http://schemas.microsoft.com/office/drawing/2014/main" id="{D996E5B3-C2E0-40F5-99A7-AB45C97E4975}"/>
            </a:ext>
          </a:extLst>
        </xdr:cNvPr>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175CEC85-321B-4EA7-87A2-A00BE14F1D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AB20868A-EBCE-4DFE-B3D2-E616E392FC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6CDC9066-D8B4-4080-86C2-9D497BEF6D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7E44235F-86D2-4EFA-9834-381AE533AC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99FFECA8-B721-4E78-AE08-4BD4AF7ECC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63188</xdr:rowOff>
    </xdr:from>
    <xdr:to>
      <xdr:col>55</xdr:col>
      <xdr:colOff>50800</xdr:colOff>
      <xdr:row>59</xdr:row>
      <xdr:rowOff>164788</xdr:rowOff>
    </xdr:to>
    <xdr:sp macro="" textlink="">
      <xdr:nvSpPr>
        <xdr:cNvPr id="203" name="楕円 202">
          <a:extLst>
            <a:ext uri="{FF2B5EF4-FFF2-40B4-BE49-F238E27FC236}">
              <a16:creationId xmlns:a16="http://schemas.microsoft.com/office/drawing/2014/main" id="{9D84AB80-9054-4C82-A62D-2AEDF50ECB9C}"/>
            </a:ext>
          </a:extLst>
        </xdr:cNvPr>
        <xdr:cNvSpPr/>
      </xdr:nvSpPr>
      <xdr:spPr>
        <a:xfrm>
          <a:off x="10426700" y="101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86065</xdr:rowOff>
    </xdr:from>
    <xdr:ext cx="599010" cy="259045"/>
    <xdr:sp macro="" textlink="">
      <xdr:nvSpPr>
        <xdr:cNvPr id="204" name="【橋りょう・トンネル】&#10;一人当たり有形固定資産（償却資産）額該当値テキスト">
          <a:extLst>
            <a:ext uri="{FF2B5EF4-FFF2-40B4-BE49-F238E27FC236}">
              <a16:creationId xmlns:a16="http://schemas.microsoft.com/office/drawing/2014/main" id="{995A26FC-35E5-4BF8-B635-8BE2B2197E43}"/>
            </a:ext>
          </a:extLst>
        </xdr:cNvPr>
        <xdr:cNvSpPr txBox="1"/>
      </xdr:nvSpPr>
      <xdr:spPr>
        <a:xfrm>
          <a:off x="10515600" y="1003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84521</xdr:rowOff>
    </xdr:from>
    <xdr:to>
      <xdr:col>50</xdr:col>
      <xdr:colOff>165100</xdr:colOff>
      <xdr:row>60</xdr:row>
      <xdr:rowOff>14671</xdr:rowOff>
    </xdr:to>
    <xdr:sp macro="" textlink="">
      <xdr:nvSpPr>
        <xdr:cNvPr id="205" name="楕円 204">
          <a:extLst>
            <a:ext uri="{FF2B5EF4-FFF2-40B4-BE49-F238E27FC236}">
              <a16:creationId xmlns:a16="http://schemas.microsoft.com/office/drawing/2014/main" id="{46421E14-A2D2-4A06-BBCE-E4D15F42FF46}"/>
            </a:ext>
          </a:extLst>
        </xdr:cNvPr>
        <xdr:cNvSpPr/>
      </xdr:nvSpPr>
      <xdr:spPr>
        <a:xfrm>
          <a:off x="9588500" y="102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113988</xdr:rowOff>
    </xdr:from>
    <xdr:to>
      <xdr:col>55</xdr:col>
      <xdr:colOff>0</xdr:colOff>
      <xdr:row>59</xdr:row>
      <xdr:rowOff>135321</xdr:rowOff>
    </xdr:to>
    <xdr:cxnSp macro="">
      <xdr:nvCxnSpPr>
        <xdr:cNvPr id="206" name="直線コネクタ 205">
          <a:extLst>
            <a:ext uri="{FF2B5EF4-FFF2-40B4-BE49-F238E27FC236}">
              <a16:creationId xmlns:a16="http://schemas.microsoft.com/office/drawing/2014/main" id="{3680D9C6-6BEC-444E-80E7-426D7A2A88CD}"/>
            </a:ext>
          </a:extLst>
        </xdr:cNvPr>
        <xdr:cNvCxnSpPr/>
      </xdr:nvCxnSpPr>
      <xdr:spPr>
        <a:xfrm flipV="1">
          <a:off x="9639300" y="10229538"/>
          <a:ext cx="838200" cy="2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135331</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id="{01491CA8-A7E0-426A-A9DA-2AA630542346}"/>
            </a:ext>
          </a:extLst>
        </xdr:cNvPr>
        <xdr:cNvSpPr txBox="1"/>
      </xdr:nvSpPr>
      <xdr:spPr>
        <a:xfrm>
          <a:off x="9327095" y="1059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87162</xdr:rowOff>
    </xdr:from>
    <xdr:ext cx="599010" cy="259045"/>
    <xdr:sp macro="" textlink="">
      <xdr:nvSpPr>
        <xdr:cNvPr id="208" name="n_2aveValue【橋りょう・トンネル】&#10;一人当たり有形固定資産（償却資産）額">
          <a:extLst>
            <a:ext uri="{FF2B5EF4-FFF2-40B4-BE49-F238E27FC236}">
              <a16:creationId xmlns:a16="http://schemas.microsoft.com/office/drawing/2014/main" id="{F54BA840-D9BB-4A98-9343-2E11F69F63E7}"/>
            </a:ext>
          </a:extLst>
        </xdr:cNvPr>
        <xdr:cNvSpPr txBox="1"/>
      </xdr:nvSpPr>
      <xdr:spPr>
        <a:xfrm>
          <a:off x="8450795" y="98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31198</xdr:rowOff>
    </xdr:from>
    <xdr:ext cx="599010" cy="259045"/>
    <xdr:sp macro="" textlink="">
      <xdr:nvSpPr>
        <xdr:cNvPr id="209" name="n_1mainValue【橋りょう・トンネル】&#10;一人当たり有形固定資産（償却資産）額">
          <a:extLst>
            <a:ext uri="{FF2B5EF4-FFF2-40B4-BE49-F238E27FC236}">
              <a16:creationId xmlns:a16="http://schemas.microsoft.com/office/drawing/2014/main" id="{4BEA9729-C435-4892-99A3-05267C9B400E}"/>
            </a:ext>
          </a:extLst>
        </xdr:cNvPr>
        <xdr:cNvSpPr txBox="1"/>
      </xdr:nvSpPr>
      <xdr:spPr>
        <a:xfrm>
          <a:off x="9327095" y="997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id="{6E386E26-BD82-45D2-A2A8-2E2146694C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id="{C5765EFC-DFEE-4F76-A4A4-BA02BECF39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id="{4F415F41-74E8-4872-A76F-1D10356137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id="{ADD94C19-677D-4CC8-822F-B9A52960CD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id="{994C340A-5563-45BF-A8CB-DCE8081618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id="{6935E750-8A93-4AC3-86FD-C945AD3793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id="{AF1DA43F-A86E-4F87-9FB3-5EE2284E06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id="{FD9F9541-1E6B-41ED-8FFF-20A6675748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id="{CFA3EA60-5BF6-4972-BEB1-B0E81E9988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id="{A68FCDCD-2137-43DB-8026-50402FAD37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a:extLst>
            <a:ext uri="{FF2B5EF4-FFF2-40B4-BE49-F238E27FC236}">
              <a16:creationId xmlns:a16="http://schemas.microsoft.com/office/drawing/2014/main" id="{BA1F39D0-8A85-4EF2-AAAE-50CFC769275E}"/>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a:extLst>
            <a:ext uri="{FF2B5EF4-FFF2-40B4-BE49-F238E27FC236}">
              <a16:creationId xmlns:a16="http://schemas.microsoft.com/office/drawing/2014/main" id="{1FAE128D-CD56-4CA4-BF58-632E79A1D41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a:extLst>
            <a:ext uri="{FF2B5EF4-FFF2-40B4-BE49-F238E27FC236}">
              <a16:creationId xmlns:a16="http://schemas.microsoft.com/office/drawing/2014/main" id="{9186FE61-0BAE-4BBE-B436-AB40CD1B4E5E}"/>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a:extLst>
            <a:ext uri="{FF2B5EF4-FFF2-40B4-BE49-F238E27FC236}">
              <a16:creationId xmlns:a16="http://schemas.microsoft.com/office/drawing/2014/main" id="{8ED8EFE0-CA26-409E-A682-7398D960E4B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a:extLst>
            <a:ext uri="{FF2B5EF4-FFF2-40B4-BE49-F238E27FC236}">
              <a16:creationId xmlns:a16="http://schemas.microsoft.com/office/drawing/2014/main" id="{6E7C618D-040D-49C2-B3A4-958212DBA48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a:extLst>
            <a:ext uri="{FF2B5EF4-FFF2-40B4-BE49-F238E27FC236}">
              <a16:creationId xmlns:a16="http://schemas.microsoft.com/office/drawing/2014/main" id="{21234BC2-B3F8-4ED6-BBF2-F41159B1794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a:extLst>
            <a:ext uri="{FF2B5EF4-FFF2-40B4-BE49-F238E27FC236}">
              <a16:creationId xmlns:a16="http://schemas.microsoft.com/office/drawing/2014/main" id="{75C96114-4F33-4182-93C8-884021EA66B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a:extLst>
            <a:ext uri="{FF2B5EF4-FFF2-40B4-BE49-F238E27FC236}">
              <a16:creationId xmlns:a16="http://schemas.microsoft.com/office/drawing/2014/main" id="{51E2B443-A23A-48DB-860B-2B3F66CA7CD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a:extLst>
            <a:ext uri="{FF2B5EF4-FFF2-40B4-BE49-F238E27FC236}">
              <a16:creationId xmlns:a16="http://schemas.microsoft.com/office/drawing/2014/main" id="{26D27FA6-B968-4AAF-A038-D779688243C9}"/>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a:extLst>
            <a:ext uri="{FF2B5EF4-FFF2-40B4-BE49-F238E27FC236}">
              <a16:creationId xmlns:a16="http://schemas.microsoft.com/office/drawing/2014/main" id="{E81F5ED0-10E7-4ADB-A5D6-28490C99B60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3BB51592-546A-4918-9A52-9F8AB4F0F4E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a:extLst>
            <a:ext uri="{FF2B5EF4-FFF2-40B4-BE49-F238E27FC236}">
              <a16:creationId xmlns:a16="http://schemas.microsoft.com/office/drawing/2014/main" id="{7EAAB2B6-59DD-4D10-8E60-48268AECFD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32" name="直線コネクタ 231">
          <a:extLst>
            <a:ext uri="{FF2B5EF4-FFF2-40B4-BE49-F238E27FC236}">
              <a16:creationId xmlns:a16="http://schemas.microsoft.com/office/drawing/2014/main" id="{55E01942-4584-434E-9BF7-10EA42804C70}"/>
            </a:ext>
          </a:extLst>
        </xdr:cNvPr>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33" name="【公営住宅】&#10;有形固定資産減価償却率最小値テキスト">
          <a:extLst>
            <a:ext uri="{FF2B5EF4-FFF2-40B4-BE49-F238E27FC236}">
              <a16:creationId xmlns:a16="http://schemas.microsoft.com/office/drawing/2014/main" id="{8B548A5B-29A1-4111-B0BC-EBEBF10020AA}"/>
            </a:ext>
          </a:extLst>
        </xdr:cNvPr>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34" name="直線コネクタ 233">
          <a:extLst>
            <a:ext uri="{FF2B5EF4-FFF2-40B4-BE49-F238E27FC236}">
              <a16:creationId xmlns:a16="http://schemas.microsoft.com/office/drawing/2014/main" id="{AD216D4A-FE54-43A1-8556-B54E02C4C561}"/>
            </a:ext>
          </a:extLst>
        </xdr:cNvPr>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35" name="【公営住宅】&#10;有形固定資産減価償却率最大値テキスト">
          <a:extLst>
            <a:ext uri="{FF2B5EF4-FFF2-40B4-BE49-F238E27FC236}">
              <a16:creationId xmlns:a16="http://schemas.microsoft.com/office/drawing/2014/main" id="{F5177DA2-9945-48AB-8B08-BCF0600463E7}"/>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36" name="直線コネクタ 235">
          <a:extLst>
            <a:ext uri="{FF2B5EF4-FFF2-40B4-BE49-F238E27FC236}">
              <a16:creationId xmlns:a16="http://schemas.microsoft.com/office/drawing/2014/main" id="{9E2F1644-7229-4447-AABE-15F35AC3BC1B}"/>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37" name="【公営住宅】&#10;有形固定資産減価償却率平均値テキスト">
          <a:extLst>
            <a:ext uri="{FF2B5EF4-FFF2-40B4-BE49-F238E27FC236}">
              <a16:creationId xmlns:a16="http://schemas.microsoft.com/office/drawing/2014/main" id="{F1CD9A0D-3B87-43C4-9B6A-13C4D74B44BF}"/>
            </a:ext>
          </a:extLst>
        </xdr:cNvPr>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38" name="フローチャート: 判断 237">
          <a:extLst>
            <a:ext uri="{FF2B5EF4-FFF2-40B4-BE49-F238E27FC236}">
              <a16:creationId xmlns:a16="http://schemas.microsoft.com/office/drawing/2014/main" id="{9F1E0C3D-6D9E-430F-BC93-19EE19C1C44A}"/>
            </a:ext>
          </a:extLst>
        </xdr:cNvPr>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39" name="フローチャート: 判断 238">
          <a:extLst>
            <a:ext uri="{FF2B5EF4-FFF2-40B4-BE49-F238E27FC236}">
              <a16:creationId xmlns:a16="http://schemas.microsoft.com/office/drawing/2014/main" id="{0D18BFD9-54C0-4AB5-BC35-536DEA15E373}"/>
            </a:ext>
          </a:extLst>
        </xdr:cNvPr>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40" name="フローチャート: 判断 239">
          <a:extLst>
            <a:ext uri="{FF2B5EF4-FFF2-40B4-BE49-F238E27FC236}">
              <a16:creationId xmlns:a16="http://schemas.microsoft.com/office/drawing/2014/main" id="{F26A3BBB-C8A8-4FC4-A3E4-87CC566F04F9}"/>
            </a:ext>
          </a:extLst>
        </xdr:cNvPr>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FB1A6D1C-9F82-431E-AF90-2D0A3BA30B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375656D3-0D11-47E7-8EB2-233BFC0444A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7BF7F85-08A7-4D84-8551-477D6CC2EC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8ADF7135-5956-4727-8A4F-A9FF1C154C4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261FED07-ADC9-49D6-B31B-DDDBD720D2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108458</xdr:rowOff>
    </xdr:from>
    <xdr:to>
      <xdr:col>24</xdr:col>
      <xdr:colOff>114300</xdr:colOff>
      <xdr:row>83</xdr:row>
      <xdr:rowOff>38608</xdr:rowOff>
    </xdr:to>
    <xdr:sp macro="" textlink="">
      <xdr:nvSpPr>
        <xdr:cNvPr id="246" name="楕円 245">
          <a:extLst>
            <a:ext uri="{FF2B5EF4-FFF2-40B4-BE49-F238E27FC236}">
              <a16:creationId xmlns:a16="http://schemas.microsoft.com/office/drawing/2014/main" id="{A17AA9B2-C940-4F50-AC28-8341E095289E}"/>
            </a:ext>
          </a:extLst>
        </xdr:cNvPr>
        <xdr:cNvSpPr/>
      </xdr:nvSpPr>
      <xdr:spPr>
        <a:xfrm>
          <a:off x="45847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131335</xdr:rowOff>
    </xdr:from>
    <xdr:ext cx="405111" cy="259045"/>
    <xdr:sp macro="" textlink="">
      <xdr:nvSpPr>
        <xdr:cNvPr id="247" name="【公営住宅】&#10;有形固定資産減価償却率該当値テキスト">
          <a:extLst>
            <a:ext uri="{FF2B5EF4-FFF2-40B4-BE49-F238E27FC236}">
              <a16:creationId xmlns:a16="http://schemas.microsoft.com/office/drawing/2014/main" id="{258A4208-7FA1-4FE7-8132-DB7B5C02D60C}"/>
            </a:ext>
          </a:extLst>
        </xdr:cNvPr>
        <xdr:cNvSpPr txBox="1"/>
      </xdr:nvSpPr>
      <xdr:spPr>
        <a:xfrm>
          <a:off x="4673600" y="1401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138176</xdr:rowOff>
    </xdr:from>
    <xdr:to>
      <xdr:col>20</xdr:col>
      <xdr:colOff>38100</xdr:colOff>
      <xdr:row>83</xdr:row>
      <xdr:rowOff>68326</xdr:rowOff>
    </xdr:to>
    <xdr:sp macro="" textlink="">
      <xdr:nvSpPr>
        <xdr:cNvPr id="248" name="楕円 247">
          <a:extLst>
            <a:ext uri="{FF2B5EF4-FFF2-40B4-BE49-F238E27FC236}">
              <a16:creationId xmlns:a16="http://schemas.microsoft.com/office/drawing/2014/main" id="{0706631D-B3E7-421D-9EB1-BE07EC3CDC04}"/>
            </a:ext>
          </a:extLst>
        </xdr:cNvPr>
        <xdr:cNvSpPr/>
      </xdr:nvSpPr>
      <xdr:spPr>
        <a:xfrm>
          <a:off x="3746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159258</xdr:rowOff>
    </xdr:from>
    <xdr:to>
      <xdr:col>24</xdr:col>
      <xdr:colOff>63500</xdr:colOff>
      <xdr:row>83</xdr:row>
      <xdr:rowOff>17526</xdr:rowOff>
    </xdr:to>
    <xdr:cxnSp macro="">
      <xdr:nvCxnSpPr>
        <xdr:cNvPr id="249" name="直線コネクタ 248">
          <a:extLst>
            <a:ext uri="{FF2B5EF4-FFF2-40B4-BE49-F238E27FC236}">
              <a16:creationId xmlns:a16="http://schemas.microsoft.com/office/drawing/2014/main" id="{65D63426-ECE9-4206-9201-5A1A84E54356}"/>
            </a:ext>
          </a:extLst>
        </xdr:cNvPr>
        <xdr:cNvCxnSpPr/>
      </xdr:nvCxnSpPr>
      <xdr:spPr>
        <a:xfrm flipV="1">
          <a:off x="3797300" y="1421815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64279</xdr:rowOff>
    </xdr:from>
    <xdr:ext cx="405111" cy="259045"/>
    <xdr:sp macro="" textlink="">
      <xdr:nvSpPr>
        <xdr:cNvPr id="250" name="n_1aveValue【公営住宅】&#10;有形固定資産減価償却率">
          <a:extLst>
            <a:ext uri="{FF2B5EF4-FFF2-40B4-BE49-F238E27FC236}">
              <a16:creationId xmlns:a16="http://schemas.microsoft.com/office/drawing/2014/main" id="{2B07541A-DA26-4CB4-A168-9CCB1794339B}"/>
            </a:ext>
          </a:extLst>
        </xdr:cNvPr>
        <xdr:cNvSpPr txBox="1"/>
      </xdr:nvSpPr>
      <xdr:spPr>
        <a:xfrm>
          <a:off x="3582044" y="139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16273</xdr:rowOff>
    </xdr:from>
    <xdr:ext cx="405111" cy="259045"/>
    <xdr:sp macro="" textlink="">
      <xdr:nvSpPr>
        <xdr:cNvPr id="251" name="n_2aveValue【公営住宅】&#10;有形固定資産減価償却率">
          <a:extLst>
            <a:ext uri="{FF2B5EF4-FFF2-40B4-BE49-F238E27FC236}">
              <a16:creationId xmlns:a16="http://schemas.microsoft.com/office/drawing/2014/main" id="{CE3BEFCE-0B77-45CE-8277-4164940CF696}"/>
            </a:ext>
          </a:extLst>
        </xdr:cNvPr>
        <xdr:cNvSpPr txBox="1"/>
      </xdr:nvSpPr>
      <xdr:spPr>
        <a:xfrm>
          <a:off x="27057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59453</xdr:rowOff>
    </xdr:from>
    <xdr:ext cx="405111" cy="259045"/>
    <xdr:sp macro="" textlink="">
      <xdr:nvSpPr>
        <xdr:cNvPr id="252" name="n_1mainValue【公営住宅】&#10;有形固定資産減価償却率">
          <a:extLst>
            <a:ext uri="{FF2B5EF4-FFF2-40B4-BE49-F238E27FC236}">
              <a16:creationId xmlns:a16="http://schemas.microsoft.com/office/drawing/2014/main" id="{8911FC11-7FA5-4596-BF16-751425788AD3}"/>
            </a:ext>
          </a:extLst>
        </xdr:cNvPr>
        <xdr:cNvSpPr txBox="1"/>
      </xdr:nvSpPr>
      <xdr:spPr>
        <a:xfrm>
          <a:off x="3582044" y="1428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id="{3ED3E8B1-2DC1-4578-91F8-4992B2D56C0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id="{9AE909EF-7881-4120-A2E0-D26DF76F0C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id="{A33181B8-086B-40FC-94DC-0EFD2AAA2E9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id="{64F88488-4D98-4E71-A1DA-63E95BD13D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id="{A8F8E1D1-15AE-4D02-A555-9F5DEF6C90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id="{A5910534-7B38-4AC8-8337-B5BE48530FC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id="{CBCF2FA6-D5B5-4464-AAB5-0CF775F9A3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id="{150762FE-27E8-40A8-9384-D59D255B27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a:extLst>
            <a:ext uri="{FF2B5EF4-FFF2-40B4-BE49-F238E27FC236}">
              <a16:creationId xmlns:a16="http://schemas.microsoft.com/office/drawing/2014/main" id="{724EFF54-4A61-45A5-9B78-3527F4E313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a:extLst>
            <a:ext uri="{FF2B5EF4-FFF2-40B4-BE49-F238E27FC236}">
              <a16:creationId xmlns:a16="http://schemas.microsoft.com/office/drawing/2014/main" id="{E275CEB9-B88D-411F-8A08-F16749E64E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3" name="直線コネクタ 262">
          <a:extLst>
            <a:ext uri="{FF2B5EF4-FFF2-40B4-BE49-F238E27FC236}">
              <a16:creationId xmlns:a16="http://schemas.microsoft.com/office/drawing/2014/main" id="{8B2F7BC7-0222-40BD-91C6-3917A1724D4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7831619E-DAE7-4000-921E-42A0AF29D4E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5" name="直線コネクタ 264">
          <a:extLst>
            <a:ext uri="{FF2B5EF4-FFF2-40B4-BE49-F238E27FC236}">
              <a16:creationId xmlns:a16="http://schemas.microsoft.com/office/drawing/2014/main" id="{880AC1B2-D2E5-482F-A32A-0D787073499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6" name="テキスト ボックス 265">
          <a:extLst>
            <a:ext uri="{FF2B5EF4-FFF2-40B4-BE49-F238E27FC236}">
              <a16:creationId xmlns:a16="http://schemas.microsoft.com/office/drawing/2014/main" id="{DE9A9B10-5958-49D7-93F8-B5B42BA3B27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7" name="直線コネクタ 266">
          <a:extLst>
            <a:ext uri="{FF2B5EF4-FFF2-40B4-BE49-F238E27FC236}">
              <a16:creationId xmlns:a16="http://schemas.microsoft.com/office/drawing/2014/main" id="{CB40B6EE-F7C8-4B16-8783-65C4A165EAA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8" name="テキスト ボックス 267">
          <a:extLst>
            <a:ext uri="{FF2B5EF4-FFF2-40B4-BE49-F238E27FC236}">
              <a16:creationId xmlns:a16="http://schemas.microsoft.com/office/drawing/2014/main" id="{25924D5B-D74B-463B-AADF-455D6ABAD50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9" name="直線コネクタ 268">
          <a:extLst>
            <a:ext uri="{FF2B5EF4-FFF2-40B4-BE49-F238E27FC236}">
              <a16:creationId xmlns:a16="http://schemas.microsoft.com/office/drawing/2014/main" id="{EB631B8A-B1B8-4038-917F-143067CE973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0" name="テキスト ボックス 269">
          <a:extLst>
            <a:ext uri="{FF2B5EF4-FFF2-40B4-BE49-F238E27FC236}">
              <a16:creationId xmlns:a16="http://schemas.microsoft.com/office/drawing/2014/main" id="{014A9021-AEBD-4F59-A9EF-126C17C9F8B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1" name="直線コネクタ 270">
          <a:extLst>
            <a:ext uri="{FF2B5EF4-FFF2-40B4-BE49-F238E27FC236}">
              <a16:creationId xmlns:a16="http://schemas.microsoft.com/office/drawing/2014/main" id="{009E8413-34E9-4C1D-A3F1-5C20CDAD926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2" name="テキスト ボックス 271">
          <a:extLst>
            <a:ext uri="{FF2B5EF4-FFF2-40B4-BE49-F238E27FC236}">
              <a16:creationId xmlns:a16="http://schemas.microsoft.com/office/drawing/2014/main" id="{6D2C28C6-5E1D-49A2-973B-E44D3FB40BA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3" name="直線コネクタ 272">
          <a:extLst>
            <a:ext uri="{FF2B5EF4-FFF2-40B4-BE49-F238E27FC236}">
              <a16:creationId xmlns:a16="http://schemas.microsoft.com/office/drawing/2014/main" id="{26749963-27A5-4F70-8400-280011C5825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4" name="テキスト ボックス 273">
          <a:extLst>
            <a:ext uri="{FF2B5EF4-FFF2-40B4-BE49-F238E27FC236}">
              <a16:creationId xmlns:a16="http://schemas.microsoft.com/office/drawing/2014/main" id="{C7725E59-CFD3-4AF2-BCE0-75DA068316C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E7A6261F-9AED-4276-99C9-54BC851512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6" name="テキスト ボックス 275">
          <a:extLst>
            <a:ext uri="{FF2B5EF4-FFF2-40B4-BE49-F238E27FC236}">
              <a16:creationId xmlns:a16="http://schemas.microsoft.com/office/drawing/2014/main" id="{F1F16713-14D6-4603-9B44-2C270329FB3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a:extLst>
            <a:ext uri="{FF2B5EF4-FFF2-40B4-BE49-F238E27FC236}">
              <a16:creationId xmlns:a16="http://schemas.microsoft.com/office/drawing/2014/main" id="{BF240EC5-2CFC-4ED5-9FAB-15900D04285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78" name="直線コネクタ 277">
          <a:extLst>
            <a:ext uri="{FF2B5EF4-FFF2-40B4-BE49-F238E27FC236}">
              <a16:creationId xmlns:a16="http://schemas.microsoft.com/office/drawing/2014/main" id="{3FCF0AE1-B9CD-4FB8-90F7-A59FCD5A3655}"/>
            </a:ext>
          </a:extLst>
        </xdr:cNvPr>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79" name="【公営住宅】&#10;一人当たり面積最小値テキスト">
          <a:extLst>
            <a:ext uri="{FF2B5EF4-FFF2-40B4-BE49-F238E27FC236}">
              <a16:creationId xmlns:a16="http://schemas.microsoft.com/office/drawing/2014/main" id="{6E0ADC70-23E3-4A90-8AB9-1DF23F06F5DC}"/>
            </a:ext>
          </a:extLst>
        </xdr:cNvPr>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80" name="直線コネクタ 279">
          <a:extLst>
            <a:ext uri="{FF2B5EF4-FFF2-40B4-BE49-F238E27FC236}">
              <a16:creationId xmlns:a16="http://schemas.microsoft.com/office/drawing/2014/main" id="{64E91F38-1C3D-4F8C-AF71-08E00B49E5A1}"/>
            </a:ext>
          </a:extLst>
        </xdr:cNvPr>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81" name="【公営住宅】&#10;一人当たり面積最大値テキスト">
          <a:extLst>
            <a:ext uri="{FF2B5EF4-FFF2-40B4-BE49-F238E27FC236}">
              <a16:creationId xmlns:a16="http://schemas.microsoft.com/office/drawing/2014/main" id="{44C36030-EC9D-4B0B-AF6E-299E74046650}"/>
            </a:ext>
          </a:extLst>
        </xdr:cNvPr>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82" name="直線コネクタ 281">
          <a:extLst>
            <a:ext uri="{FF2B5EF4-FFF2-40B4-BE49-F238E27FC236}">
              <a16:creationId xmlns:a16="http://schemas.microsoft.com/office/drawing/2014/main" id="{BB17B061-5888-45B0-A2E5-32AF0BE7FF1D}"/>
            </a:ext>
          </a:extLst>
        </xdr:cNvPr>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12137</xdr:rowOff>
    </xdr:from>
    <xdr:ext cx="469744" cy="259045"/>
    <xdr:sp macro="" textlink="">
      <xdr:nvSpPr>
        <xdr:cNvPr id="283" name="【公営住宅】&#10;一人当たり面積平均値テキスト">
          <a:extLst>
            <a:ext uri="{FF2B5EF4-FFF2-40B4-BE49-F238E27FC236}">
              <a16:creationId xmlns:a16="http://schemas.microsoft.com/office/drawing/2014/main" id="{DC824127-23EE-4F26-99E6-972DEC3D722E}"/>
            </a:ext>
          </a:extLst>
        </xdr:cNvPr>
        <xdr:cNvSpPr txBox="1"/>
      </xdr:nvSpPr>
      <xdr:spPr>
        <a:xfrm>
          <a:off x="10515600" y="14413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84" name="フローチャート: 判断 283">
          <a:extLst>
            <a:ext uri="{FF2B5EF4-FFF2-40B4-BE49-F238E27FC236}">
              <a16:creationId xmlns:a16="http://schemas.microsoft.com/office/drawing/2014/main" id="{987C6C23-D50E-4AA0-8BE2-9244BB897BC1}"/>
            </a:ext>
          </a:extLst>
        </xdr:cNvPr>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285" name="フローチャート: 判断 284">
          <a:extLst>
            <a:ext uri="{FF2B5EF4-FFF2-40B4-BE49-F238E27FC236}">
              <a16:creationId xmlns:a16="http://schemas.microsoft.com/office/drawing/2014/main" id="{9E4191D1-386E-47DE-9B97-0FC6864BAFC5}"/>
            </a:ext>
          </a:extLst>
        </xdr:cNvPr>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286" name="フローチャート: 判断 285">
          <a:extLst>
            <a:ext uri="{FF2B5EF4-FFF2-40B4-BE49-F238E27FC236}">
              <a16:creationId xmlns:a16="http://schemas.microsoft.com/office/drawing/2014/main" id="{22C604D4-3DF3-4095-B5C5-DF3357259570}"/>
            </a:ext>
          </a:extLst>
        </xdr:cNvPr>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DAA3BDC-C939-4160-ADA5-7E8B02019C5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70B4477-CAA0-4EA0-806D-56B32AFC246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EBA307D-08BE-4F66-AF46-A620EF6F7F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017DA9C-CF29-4C2E-AC97-DD5ED01444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10887E1-0E67-4E8E-B99F-2470A26D49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166751</xdr:rowOff>
    </xdr:from>
    <xdr:to>
      <xdr:col>55</xdr:col>
      <xdr:colOff>50800</xdr:colOff>
      <xdr:row>86</xdr:row>
      <xdr:rowOff>96901</xdr:rowOff>
    </xdr:to>
    <xdr:sp macro="" textlink="">
      <xdr:nvSpPr>
        <xdr:cNvPr id="292" name="楕円 291">
          <a:extLst>
            <a:ext uri="{FF2B5EF4-FFF2-40B4-BE49-F238E27FC236}">
              <a16:creationId xmlns:a16="http://schemas.microsoft.com/office/drawing/2014/main" id="{23EACC36-EB12-415B-8A7C-BD5364A36D03}"/>
            </a:ext>
          </a:extLst>
        </xdr:cNvPr>
        <xdr:cNvSpPr/>
      </xdr:nvSpPr>
      <xdr:spPr>
        <a:xfrm>
          <a:off x="10426700" y="147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81678</xdr:rowOff>
    </xdr:from>
    <xdr:ext cx="469744" cy="259045"/>
    <xdr:sp macro="" textlink="">
      <xdr:nvSpPr>
        <xdr:cNvPr id="293" name="【公営住宅】&#10;一人当たり面積該当値テキスト">
          <a:extLst>
            <a:ext uri="{FF2B5EF4-FFF2-40B4-BE49-F238E27FC236}">
              <a16:creationId xmlns:a16="http://schemas.microsoft.com/office/drawing/2014/main" id="{77ECDADC-F365-45C7-AFBD-8385D9467E5F}"/>
            </a:ext>
          </a:extLst>
        </xdr:cNvPr>
        <xdr:cNvSpPr txBox="1"/>
      </xdr:nvSpPr>
      <xdr:spPr>
        <a:xfrm>
          <a:off x="10515600" y="1465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170016</xdr:rowOff>
    </xdr:from>
    <xdr:to>
      <xdr:col>50</xdr:col>
      <xdr:colOff>165100</xdr:colOff>
      <xdr:row>86</xdr:row>
      <xdr:rowOff>100166</xdr:rowOff>
    </xdr:to>
    <xdr:sp macro="" textlink="">
      <xdr:nvSpPr>
        <xdr:cNvPr id="294" name="楕円 293">
          <a:extLst>
            <a:ext uri="{FF2B5EF4-FFF2-40B4-BE49-F238E27FC236}">
              <a16:creationId xmlns:a16="http://schemas.microsoft.com/office/drawing/2014/main" id="{F0BF547D-B54D-4F31-96D4-2BD2BA15CA7A}"/>
            </a:ext>
          </a:extLst>
        </xdr:cNvPr>
        <xdr:cNvSpPr/>
      </xdr:nvSpPr>
      <xdr:spPr>
        <a:xfrm>
          <a:off x="9588500" y="147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46101</xdr:rowOff>
    </xdr:from>
    <xdr:to>
      <xdr:col>55</xdr:col>
      <xdr:colOff>0</xdr:colOff>
      <xdr:row>86</xdr:row>
      <xdr:rowOff>49366</xdr:rowOff>
    </xdr:to>
    <xdr:cxnSp macro="">
      <xdr:nvCxnSpPr>
        <xdr:cNvPr id="295" name="直線コネクタ 294">
          <a:extLst>
            <a:ext uri="{FF2B5EF4-FFF2-40B4-BE49-F238E27FC236}">
              <a16:creationId xmlns:a16="http://schemas.microsoft.com/office/drawing/2014/main" id="{119BE093-8162-4C16-AB78-34BA46108BC1}"/>
            </a:ext>
          </a:extLst>
        </xdr:cNvPr>
        <xdr:cNvCxnSpPr/>
      </xdr:nvCxnSpPr>
      <xdr:spPr>
        <a:xfrm flipV="1">
          <a:off x="9639300" y="1479080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125511</xdr:rowOff>
    </xdr:from>
    <xdr:ext cx="469744" cy="259045"/>
    <xdr:sp macro="" textlink="">
      <xdr:nvSpPr>
        <xdr:cNvPr id="296" name="n_1aveValue【公営住宅】&#10;一人当たり面積">
          <a:extLst>
            <a:ext uri="{FF2B5EF4-FFF2-40B4-BE49-F238E27FC236}">
              <a16:creationId xmlns:a16="http://schemas.microsoft.com/office/drawing/2014/main" id="{7DD8A86F-5A2E-4EE6-B94B-2B542E408C69}"/>
            </a:ext>
          </a:extLst>
        </xdr:cNvPr>
        <xdr:cNvSpPr txBox="1"/>
      </xdr:nvSpPr>
      <xdr:spPr>
        <a:xfrm>
          <a:off x="9391727" y="14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118817</xdr:rowOff>
    </xdr:from>
    <xdr:ext cx="469744" cy="259045"/>
    <xdr:sp macro="" textlink="">
      <xdr:nvSpPr>
        <xdr:cNvPr id="297" name="n_2aveValue【公営住宅】&#10;一人当たり面積">
          <a:extLst>
            <a:ext uri="{FF2B5EF4-FFF2-40B4-BE49-F238E27FC236}">
              <a16:creationId xmlns:a16="http://schemas.microsoft.com/office/drawing/2014/main" id="{011128A8-DB44-46EC-B0E8-64B0FDE6B316}"/>
            </a:ext>
          </a:extLst>
        </xdr:cNvPr>
        <xdr:cNvSpPr txBox="1"/>
      </xdr:nvSpPr>
      <xdr:spPr>
        <a:xfrm>
          <a:off x="8515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91293</xdr:rowOff>
    </xdr:from>
    <xdr:ext cx="469744" cy="259045"/>
    <xdr:sp macro="" textlink="">
      <xdr:nvSpPr>
        <xdr:cNvPr id="298" name="n_1mainValue【公営住宅】&#10;一人当たり面積">
          <a:extLst>
            <a:ext uri="{FF2B5EF4-FFF2-40B4-BE49-F238E27FC236}">
              <a16:creationId xmlns:a16="http://schemas.microsoft.com/office/drawing/2014/main" id="{ECA7625A-017B-4BF0-B836-11C1F2EEEB17}"/>
            </a:ext>
          </a:extLst>
        </xdr:cNvPr>
        <xdr:cNvSpPr txBox="1"/>
      </xdr:nvSpPr>
      <xdr:spPr>
        <a:xfrm>
          <a:off x="9391727" y="148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FB20BB93-E360-49DB-9F36-BB169B0796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id="{5ECFCE59-35F7-482C-93AE-596C3231A5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id="{20CA5197-4650-4E23-B817-1133AEE656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id="{82FB94E9-5725-4619-A636-0F0F36581C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id="{778067AF-7302-436B-A7B9-BB2083E6E56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id="{71F25195-4CC4-4934-81E2-77B311D864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id="{7914DEAB-51CF-4653-BDB4-EA89FEDE703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id="{AF1C2AAC-C70A-4C5D-8F06-2C92E4A937F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a:extLst>
            <a:ext uri="{FF2B5EF4-FFF2-40B4-BE49-F238E27FC236}">
              <a16:creationId xmlns:a16="http://schemas.microsoft.com/office/drawing/2014/main" id="{7A593B2D-2ED2-4939-A6E5-8853C725D33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a:extLst>
            <a:ext uri="{FF2B5EF4-FFF2-40B4-BE49-F238E27FC236}">
              <a16:creationId xmlns:a16="http://schemas.microsoft.com/office/drawing/2014/main" id="{E4B3AD11-B4BE-4321-B380-4CB793670C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09" name="直線コネクタ 308">
          <a:extLst>
            <a:ext uri="{FF2B5EF4-FFF2-40B4-BE49-F238E27FC236}">
              <a16:creationId xmlns:a16="http://schemas.microsoft.com/office/drawing/2014/main" id="{AC0690B2-A184-464A-B01B-D333A46117D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10" name="テキスト ボックス 309">
          <a:extLst>
            <a:ext uri="{FF2B5EF4-FFF2-40B4-BE49-F238E27FC236}">
              <a16:creationId xmlns:a16="http://schemas.microsoft.com/office/drawing/2014/main" id="{C06840F4-D5EB-4809-81C6-F70BB5D60163}"/>
            </a:ext>
          </a:extLst>
        </xdr:cNvPr>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1" name="直線コネクタ 310">
          <a:extLst>
            <a:ext uri="{FF2B5EF4-FFF2-40B4-BE49-F238E27FC236}">
              <a16:creationId xmlns:a16="http://schemas.microsoft.com/office/drawing/2014/main" id="{C7011409-28E9-41BE-8D86-AF81896C25FD}"/>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2" name="テキスト ボックス 311">
          <a:extLst>
            <a:ext uri="{FF2B5EF4-FFF2-40B4-BE49-F238E27FC236}">
              <a16:creationId xmlns:a16="http://schemas.microsoft.com/office/drawing/2014/main" id="{8F1D7580-B468-4680-B306-E34B75C0E7B5}"/>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3" name="直線コネクタ 312">
          <a:extLst>
            <a:ext uri="{FF2B5EF4-FFF2-40B4-BE49-F238E27FC236}">
              <a16:creationId xmlns:a16="http://schemas.microsoft.com/office/drawing/2014/main" id="{37BCE146-F94D-4EB1-AAD1-EE20CF3C4C0E}"/>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4" name="テキスト ボックス 313">
          <a:extLst>
            <a:ext uri="{FF2B5EF4-FFF2-40B4-BE49-F238E27FC236}">
              <a16:creationId xmlns:a16="http://schemas.microsoft.com/office/drawing/2014/main" id="{382E7763-2A19-47B9-BE47-4C6D68B6968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5" name="直線コネクタ 314">
          <a:extLst>
            <a:ext uri="{FF2B5EF4-FFF2-40B4-BE49-F238E27FC236}">
              <a16:creationId xmlns:a16="http://schemas.microsoft.com/office/drawing/2014/main" id="{6150BBD7-F06D-4C8E-8FDA-78B801464A6E}"/>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6" name="テキスト ボックス 315">
          <a:extLst>
            <a:ext uri="{FF2B5EF4-FFF2-40B4-BE49-F238E27FC236}">
              <a16:creationId xmlns:a16="http://schemas.microsoft.com/office/drawing/2014/main" id="{A2D6ECB2-4391-4C43-8783-9C88753D3FBE}"/>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a:extLst>
            <a:ext uri="{FF2B5EF4-FFF2-40B4-BE49-F238E27FC236}">
              <a16:creationId xmlns:a16="http://schemas.microsoft.com/office/drawing/2014/main" id="{0C661AA0-029C-4D27-A851-64867755926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18" name="テキスト ボックス 317">
          <a:extLst>
            <a:ext uri="{FF2B5EF4-FFF2-40B4-BE49-F238E27FC236}">
              <a16:creationId xmlns:a16="http://schemas.microsoft.com/office/drawing/2014/main" id="{37377889-9BE7-46D6-8CC7-0060310CE67D}"/>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港湾・漁港】&#10;有形固定資産減価償却率グラフ枠">
          <a:extLst>
            <a:ext uri="{FF2B5EF4-FFF2-40B4-BE49-F238E27FC236}">
              <a16:creationId xmlns:a16="http://schemas.microsoft.com/office/drawing/2014/main" id="{0D9D6DE8-DF5D-499C-9192-8707C4619F7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37337</xdr:rowOff>
    </xdr:from>
    <xdr:to>
      <xdr:col>24</xdr:col>
      <xdr:colOff>62865</xdr:colOff>
      <xdr:row>108</xdr:row>
      <xdr:rowOff>76200</xdr:rowOff>
    </xdr:to>
    <xdr:cxnSp macro="">
      <xdr:nvCxnSpPr>
        <xdr:cNvPr id="320" name="直線コネクタ 319">
          <a:extLst>
            <a:ext uri="{FF2B5EF4-FFF2-40B4-BE49-F238E27FC236}">
              <a16:creationId xmlns:a16="http://schemas.microsoft.com/office/drawing/2014/main" id="{56D90BDF-2A1E-4A35-9E03-E8750BA4110F}"/>
            </a:ext>
          </a:extLst>
        </xdr:cNvPr>
        <xdr:cNvCxnSpPr/>
      </xdr:nvCxnSpPr>
      <xdr:spPr>
        <a:xfrm flipV="1">
          <a:off x="4634865" y="17182337"/>
          <a:ext cx="0" cy="1410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340478" cy="259045"/>
    <xdr:sp macro="" textlink="">
      <xdr:nvSpPr>
        <xdr:cNvPr id="321" name="【港湾・漁港】&#10;有形固定資産減価償却率最小値テキスト">
          <a:extLst>
            <a:ext uri="{FF2B5EF4-FFF2-40B4-BE49-F238E27FC236}">
              <a16:creationId xmlns:a16="http://schemas.microsoft.com/office/drawing/2014/main" id="{8B7372B4-DE1C-4675-AB70-DF655663CB9A}"/>
            </a:ext>
          </a:extLst>
        </xdr:cNvPr>
        <xdr:cNvSpPr txBox="1"/>
      </xdr:nvSpPr>
      <xdr:spPr>
        <a:xfrm>
          <a:off x="4673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22" name="直線コネクタ 321">
          <a:extLst>
            <a:ext uri="{FF2B5EF4-FFF2-40B4-BE49-F238E27FC236}">
              <a16:creationId xmlns:a16="http://schemas.microsoft.com/office/drawing/2014/main" id="{DC4A6AEB-24C3-4AEA-B9F3-5134D63E2370}"/>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155464</xdr:rowOff>
    </xdr:from>
    <xdr:ext cx="405111" cy="259045"/>
    <xdr:sp macro="" textlink="">
      <xdr:nvSpPr>
        <xdr:cNvPr id="323" name="【港湾・漁港】&#10;有形固定資産減価償却率最大値テキスト">
          <a:extLst>
            <a:ext uri="{FF2B5EF4-FFF2-40B4-BE49-F238E27FC236}">
              <a16:creationId xmlns:a16="http://schemas.microsoft.com/office/drawing/2014/main" id="{499DFC25-854C-4813-8C0D-6EF879645773}"/>
            </a:ext>
          </a:extLst>
        </xdr:cNvPr>
        <xdr:cNvSpPr txBox="1"/>
      </xdr:nvSpPr>
      <xdr:spPr>
        <a:xfrm>
          <a:off x="4673600" y="1695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37337</xdr:rowOff>
    </xdr:from>
    <xdr:to>
      <xdr:col>24</xdr:col>
      <xdr:colOff>152400</xdr:colOff>
      <xdr:row>100</xdr:row>
      <xdr:rowOff>37337</xdr:rowOff>
    </xdr:to>
    <xdr:cxnSp macro="">
      <xdr:nvCxnSpPr>
        <xdr:cNvPr id="324" name="直線コネクタ 323">
          <a:extLst>
            <a:ext uri="{FF2B5EF4-FFF2-40B4-BE49-F238E27FC236}">
              <a16:creationId xmlns:a16="http://schemas.microsoft.com/office/drawing/2014/main" id="{883ABE82-218D-48EA-AD4D-85E72D1C471C}"/>
            </a:ext>
          </a:extLst>
        </xdr:cNvPr>
        <xdr:cNvCxnSpPr/>
      </xdr:nvCxnSpPr>
      <xdr:spPr>
        <a:xfrm>
          <a:off x="4546600" y="171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111015</xdr:rowOff>
    </xdr:from>
    <xdr:ext cx="405111" cy="259045"/>
    <xdr:sp macro="" textlink="">
      <xdr:nvSpPr>
        <xdr:cNvPr id="325" name="【港湾・漁港】&#10;有形固定資産減価償却率平均値テキスト">
          <a:extLst>
            <a:ext uri="{FF2B5EF4-FFF2-40B4-BE49-F238E27FC236}">
              <a16:creationId xmlns:a16="http://schemas.microsoft.com/office/drawing/2014/main" id="{67614BA0-3542-4F75-AE12-FC5E265E4E34}"/>
            </a:ext>
          </a:extLst>
        </xdr:cNvPr>
        <xdr:cNvSpPr txBox="1"/>
      </xdr:nvSpPr>
      <xdr:spPr>
        <a:xfrm>
          <a:off x="4673600" y="17084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73406</xdr:rowOff>
    </xdr:from>
    <xdr:to>
      <xdr:col>24</xdr:col>
      <xdr:colOff>114300</xdr:colOff>
      <xdr:row>101</xdr:row>
      <xdr:rowOff>3556</xdr:rowOff>
    </xdr:to>
    <xdr:sp macro="" textlink="">
      <xdr:nvSpPr>
        <xdr:cNvPr id="326" name="フローチャート: 判断 325">
          <a:extLst>
            <a:ext uri="{FF2B5EF4-FFF2-40B4-BE49-F238E27FC236}">
              <a16:creationId xmlns:a16="http://schemas.microsoft.com/office/drawing/2014/main" id="{EA9B075E-9ABB-4419-9748-92B6AFDD80CE}"/>
            </a:ext>
          </a:extLst>
        </xdr:cNvPr>
        <xdr:cNvSpPr/>
      </xdr:nvSpPr>
      <xdr:spPr>
        <a:xfrm>
          <a:off x="4584700" y="1721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103124</xdr:rowOff>
    </xdr:from>
    <xdr:to>
      <xdr:col>20</xdr:col>
      <xdr:colOff>38100</xdr:colOff>
      <xdr:row>101</xdr:row>
      <xdr:rowOff>33274</xdr:rowOff>
    </xdr:to>
    <xdr:sp macro="" textlink="">
      <xdr:nvSpPr>
        <xdr:cNvPr id="327" name="フローチャート: 判断 326">
          <a:extLst>
            <a:ext uri="{FF2B5EF4-FFF2-40B4-BE49-F238E27FC236}">
              <a16:creationId xmlns:a16="http://schemas.microsoft.com/office/drawing/2014/main" id="{A4E8097D-4397-4B48-AA9C-A5EB849A3F59}"/>
            </a:ext>
          </a:extLst>
        </xdr:cNvPr>
        <xdr:cNvSpPr/>
      </xdr:nvSpPr>
      <xdr:spPr>
        <a:xfrm>
          <a:off x="3746500" y="1724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66548</xdr:rowOff>
    </xdr:from>
    <xdr:to>
      <xdr:col>15</xdr:col>
      <xdr:colOff>101600</xdr:colOff>
      <xdr:row>100</xdr:row>
      <xdr:rowOff>168148</xdr:rowOff>
    </xdr:to>
    <xdr:sp macro="" textlink="">
      <xdr:nvSpPr>
        <xdr:cNvPr id="328" name="フローチャート: 判断 327">
          <a:extLst>
            <a:ext uri="{FF2B5EF4-FFF2-40B4-BE49-F238E27FC236}">
              <a16:creationId xmlns:a16="http://schemas.microsoft.com/office/drawing/2014/main" id="{38A0CA36-3930-4D10-BCF7-C08AD70BE3F3}"/>
            </a:ext>
          </a:extLst>
        </xdr:cNvPr>
        <xdr:cNvSpPr/>
      </xdr:nvSpPr>
      <xdr:spPr>
        <a:xfrm>
          <a:off x="2857500" y="1721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C8A02696-B07B-4D5E-9D93-7584ED63B3D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495AA33B-B1CE-48E8-8110-A95DF41A270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30DA0ADA-0CB6-459F-9C35-1E82E8CAA8A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626E463E-5BF9-4C16-B56E-5E72B00BDC0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474172B3-5A0C-46A2-ADF3-C7C0B523A16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98552</xdr:rowOff>
    </xdr:from>
    <xdr:to>
      <xdr:col>24</xdr:col>
      <xdr:colOff>114300</xdr:colOff>
      <xdr:row>101</xdr:row>
      <xdr:rowOff>28702</xdr:rowOff>
    </xdr:to>
    <xdr:sp macro="" textlink="">
      <xdr:nvSpPr>
        <xdr:cNvPr id="334" name="楕円 333">
          <a:extLst>
            <a:ext uri="{FF2B5EF4-FFF2-40B4-BE49-F238E27FC236}">
              <a16:creationId xmlns:a16="http://schemas.microsoft.com/office/drawing/2014/main" id="{AF09E566-65D8-4400-940A-BCDCE02D54FC}"/>
            </a:ext>
          </a:extLst>
        </xdr:cNvPr>
        <xdr:cNvSpPr/>
      </xdr:nvSpPr>
      <xdr:spPr>
        <a:xfrm>
          <a:off x="45847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140479</xdr:rowOff>
    </xdr:from>
    <xdr:ext cx="405111" cy="259045"/>
    <xdr:sp macro="" textlink="">
      <xdr:nvSpPr>
        <xdr:cNvPr id="335" name="【港湾・漁港】&#10;有形固定資産減価償却率該当値テキスト">
          <a:extLst>
            <a:ext uri="{FF2B5EF4-FFF2-40B4-BE49-F238E27FC236}">
              <a16:creationId xmlns:a16="http://schemas.microsoft.com/office/drawing/2014/main" id="{EA37DEEE-6B33-443F-AD3F-2983C8F63146}"/>
            </a:ext>
          </a:extLst>
        </xdr:cNvPr>
        <xdr:cNvSpPr txBox="1"/>
      </xdr:nvSpPr>
      <xdr:spPr>
        <a:xfrm>
          <a:off x="4673600" y="1728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135128</xdr:rowOff>
    </xdr:from>
    <xdr:to>
      <xdr:col>20</xdr:col>
      <xdr:colOff>38100</xdr:colOff>
      <xdr:row>101</xdr:row>
      <xdr:rowOff>65278</xdr:rowOff>
    </xdr:to>
    <xdr:sp macro="" textlink="">
      <xdr:nvSpPr>
        <xdr:cNvPr id="336" name="楕円 335">
          <a:extLst>
            <a:ext uri="{FF2B5EF4-FFF2-40B4-BE49-F238E27FC236}">
              <a16:creationId xmlns:a16="http://schemas.microsoft.com/office/drawing/2014/main" id="{6AF27A64-AB53-4B51-BB36-16525FAA8A72}"/>
            </a:ext>
          </a:extLst>
        </xdr:cNvPr>
        <xdr:cNvSpPr/>
      </xdr:nvSpPr>
      <xdr:spPr>
        <a:xfrm>
          <a:off x="3746500" y="172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149352</xdr:rowOff>
    </xdr:from>
    <xdr:to>
      <xdr:col>24</xdr:col>
      <xdr:colOff>63500</xdr:colOff>
      <xdr:row>101</xdr:row>
      <xdr:rowOff>14478</xdr:rowOff>
    </xdr:to>
    <xdr:cxnSp macro="">
      <xdr:nvCxnSpPr>
        <xdr:cNvPr id="337" name="直線コネクタ 336">
          <a:extLst>
            <a:ext uri="{FF2B5EF4-FFF2-40B4-BE49-F238E27FC236}">
              <a16:creationId xmlns:a16="http://schemas.microsoft.com/office/drawing/2014/main" id="{4E5173B3-6969-435A-B25B-0083A073A2AC}"/>
            </a:ext>
          </a:extLst>
        </xdr:cNvPr>
        <xdr:cNvCxnSpPr/>
      </xdr:nvCxnSpPr>
      <xdr:spPr>
        <a:xfrm flipV="1">
          <a:off x="3797300" y="172943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49801</xdr:rowOff>
    </xdr:from>
    <xdr:ext cx="405111" cy="259045"/>
    <xdr:sp macro="" textlink="">
      <xdr:nvSpPr>
        <xdr:cNvPr id="338" name="n_1aveValue【港湾・漁港】&#10;有形固定資産減価償却率">
          <a:extLst>
            <a:ext uri="{FF2B5EF4-FFF2-40B4-BE49-F238E27FC236}">
              <a16:creationId xmlns:a16="http://schemas.microsoft.com/office/drawing/2014/main" id="{527EA668-9A0C-4A18-9EA1-E09F5D00F464}"/>
            </a:ext>
          </a:extLst>
        </xdr:cNvPr>
        <xdr:cNvSpPr txBox="1"/>
      </xdr:nvSpPr>
      <xdr:spPr>
        <a:xfrm>
          <a:off x="3582044" y="170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13225</xdr:rowOff>
    </xdr:from>
    <xdr:ext cx="405111" cy="259045"/>
    <xdr:sp macro="" textlink="">
      <xdr:nvSpPr>
        <xdr:cNvPr id="339" name="n_2aveValue【港湾・漁港】&#10;有形固定資産減価償却率">
          <a:extLst>
            <a:ext uri="{FF2B5EF4-FFF2-40B4-BE49-F238E27FC236}">
              <a16:creationId xmlns:a16="http://schemas.microsoft.com/office/drawing/2014/main" id="{93A875FE-5F7D-497C-8C8C-0294BB5D5511}"/>
            </a:ext>
          </a:extLst>
        </xdr:cNvPr>
        <xdr:cNvSpPr txBox="1"/>
      </xdr:nvSpPr>
      <xdr:spPr>
        <a:xfrm>
          <a:off x="2705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56405</xdr:rowOff>
    </xdr:from>
    <xdr:ext cx="405111" cy="259045"/>
    <xdr:sp macro="" textlink="">
      <xdr:nvSpPr>
        <xdr:cNvPr id="340" name="n_1mainValue【港湾・漁港】&#10;有形固定資産減価償却率">
          <a:extLst>
            <a:ext uri="{FF2B5EF4-FFF2-40B4-BE49-F238E27FC236}">
              <a16:creationId xmlns:a16="http://schemas.microsoft.com/office/drawing/2014/main" id="{85DCB91D-20E8-40B5-8DDB-DF20B79D17D9}"/>
            </a:ext>
          </a:extLst>
        </xdr:cNvPr>
        <xdr:cNvSpPr txBox="1"/>
      </xdr:nvSpPr>
      <xdr:spPr>
        <a:xfrm>
          <a:off x="3582044" y="1737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B7A0459D-19AF-4649-ACF4-0F51536FEB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EC3367B0-B6F1-4EF3-81C0-34A43FA62DD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EFFB08F8-DAAF-40B9-A68F-5690A34898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591A7FB8-6D03-4951-93CA-9615B138AD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CA25227D-04D1-4758-A1C1-0D8B5A5506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32504968-747B-45B3-AD03-691F5EF9D8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DD2F5761-A05D-4B6D-8A04-F16A01374C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0B37BE63-E6C2-4FB6-897E-FB60CA9E98F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E14CC6B0-4421-4185-887F-3D692B9ED7C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5070057F-8EB4-4573-8414-DDEA961ED89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1" name="直線コネクタ 350">
          <a:extLst>
            <a:ext uri="{FF2B5EF4-FFF2-40B4-BE49-F238E27FC236}">
              <a16:creationId xmlns:a16="http://schemas.microsoft.com/office/drawing/2014/main" id="{B8894D49-6ED8-4C53-A4B0-A45E4DE4B484}"/>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2" name="テキスト ボックス 351">
          <a:extLst>
            <a:ext uri="{FF2B5EF4-FFF2-40B4-BE49-F238E27FC236}">
              <a16:creationId xmlns:a16="http://schemas.microsoft.com/office/drawing/2014/main" id="{D8B9E4FC-4B70-456D-8B9D-13FB9AB5DFE7}"/>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53646E79-7806-43CF-9937-CFC407DC76E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4" name="テキスト ボックス 353">
          <a:extLst>
            <a:ext uri="{FF2B5EF4-FFF2-40B4-BE49-F238E27FC236}">
              <a16:creationId xmlns:a16="http://schemas.microsoft.com/office/drawing/2014/main" id="{45A9B8FA-788B-47B3-B6A5-4C8F419A1929}"/>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5" name="直線コネクタ 354">
          <a:extLst>
            <a:ext uri="{FF2B5EF4-FFF2-40B4-BE49-F238E27FC236}">
              <a16:creationId xmlns:a16="http://schemas.microsoft.com/office/drawing/2014/main" id="{4EA48145-C17A-4EA5-B64E-80FD8D0920A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56" name="テキスト ボックス 355">
          <a:extLst>
            <a:ext uri="{FF2B5EF4-FFF2-40B4-BE49-F238E27FC236}">
              <a16:creationId xmlns:a16="http://schemas.microsoft.com/office/drawing/2014/main" id="{17136299-78FE-492C-A592-72C2DC08C5A2}"/>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C04FD5C0-BB3C-4F6A-87C8-940D0361F8C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8" name="テキスト ボックス 357">
          <a:extLst>
            <a:ext uri="{FF2B5EF4-FFF2-40B4-BE49-F238E27FC236}">
              <a16:creationId xmlns:a16="http://schemas.microsoft.com/office/drawing/2014/main" id="{A660FFD9-1961-4435-BEB0-ADC786C0F94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港湾・漁港】&#10;一人当たり有形固定資産（償却資産）額グラフ枠">
          <a:extLst>
            <a:ext uri="{FF2B5EF4-FFF2-40B4-BE49-F238E27FC236}">
              <a16:creationId xmlns:a16="http://schemas.microsoft.com/office/drawing/2014/main" id="{57C4D182-491F-49C4-9EA2-A432814BC62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167660</xdr:rowOff>
    </xdr:from>
    <xdr:to>
      <xdr:col>54</xdr:col>
      <xdr:colOff>189865</xdr:colOff>
      <xdr:row>107</xdr:row>
      <xdr:rowOff>133104</xdr:rowOff>
    </xdr:to>
    <xdr:cxnSp macro="">
      <xdr:nvCxnSpPr>
        <xdr:cNvPr id="360" name="直線コネクタ 359">
          <a:extLst>
            <a:ext uri="{FF2B5EF4-FFF2-40B4-BE49-F238E27FC236}">
              <a16:creationId xmlns:a16="http://schemas.microsoft.com/office/drawing/2014/main" id="{6BA80787-F7C9-4ABE-9756-62294AE636A9}"/>
            </a:ext>
          </a:extLst>
        </xdr:cNvPr>
        <xdr:cNvCxnSpPr/>
      </xdr:nvCxnSpPr>
      <xdr:spPr>
        <a:xfrm flipV="1">
          <a:off x="10476865" y="17312660"/>
          <a:ext cx="0" cy="1165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136931</xdr:rowOff>
    </xdr:from>
    <xdr:ext cx="378565" cy="259045"/>
    <xdr:sp macro="" textlink="">
      <xdr:nvSpPr>
        <xdr:cNvPr id="361" name="【港湾・漁港】&#10;一人当たり有形固定資産（償却資産）額最小値テキスト">
          <a:extLst>
            <a:ext uri="{FF2B5EF4-FFF2-40B4-BE49-F238E27FC236}">
              <a16:creationId xmlns:a16="http://schemas.microsoft.com/office/drawing/2014/main" id="{B0D179D0-B555-467A-9A65-B549A96A4078}"/>
            </a:ext>
          </a:extLst>
        </xdr:cNvPr>
        <xdr:cNvSpPr txBox="1"/>
      </xdr:nvSpPr>
      <xdr:spPr>
        <a:xfrm>
          <a:off x="10515600" y="1848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133104</xdr:rowOff>
    </xdr:from>
    <xdr:to>
      <xdr:col>55</xdr:col>
      <xdr:colOff>88900</xdr:colOff>
      <xdr:row>107</xdr:row>
      <xdr:rowOff>133104</xdr:rowOff>
    </xdr:to>
    <xdr:cxnSp macro="">
      <xdr:nvCxnSpPr>
        <xdr:cNvPr id="362" name="直線コネクタ 361">
          <a:extLst>
            <a:ext uri="{FF2B5EF4-FFF2-40B4-BE49-F238E27FC236}">
              <a16:creationId xmlns:a16="http://schemas.microsoft.com/office/drawing/2014/main" id="{BFED3FBD-6732-47FD-91C4-5D1DF0E852E8}"/>
            </a:ext>
          </a:extLst>
        </xdr:cNvPr>
        <xdr:cNvCxnSpPr/>
      </xdr:nvCxnSpPr>
      <xdr:spPr>
        <a:xfrm>
          <a:off x="10388600" y="1847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114337</xdr:rowOff>
    </xdr:from>
    <xdr:ext cx="690189" cy="259045"/>
    <xdr:sp macro="" textlink="">
      <xdr:nvSpPr>
        <xdr:cNvPr id="363" name="【港湾・漁港】&#10;一人当たり有形固定資産（償却資産）額最大値テキスト">
          <a:extLst>
            <a:ext uri="{FF2B5EF4-FFF2-40B4-BE49-F238E27FC236}">
              <a16:creationId xmlns:a16="http://schemas.microsoft.com/office/drawing/2014/main" id="{05274818-4E25-4A17-94B4-36434E963361}"/>
            </a:ext>
          </a:extLst>
        </xdr:cNvPr>
        <xdr:cNvSpPr txBox="1"/>
      </xdr:nvSpPr>
      <xdr:spPr>
        <a:xfrm>
          <a:off x="10515600" y="17087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167660</xdr:rowOff>
    </xdr:from>
    <xdr:to>
      <xdr:col>55</xdr:col>
      <xdr:colOff>88900</xdr:colOff>
      <xdr:row>100</xdr:row>
      <xdr:rowOff>167660</xdr:rowOff>
    </xdr:to>
    <xdr:cxnSp macro="">
      <xdr:nvCxnSpPr>
        <xdr:cNvPr id="364" name="直線コネクタ 363">
          <a:extLst>
            <a:ext uri="{FF2B5EF4-FFF2-40B4-BE49-F238E27FC236}">
              <a16:creationId xmlns:a16="http://schemas.microsoft.com/office/drawing/2014/main" id="{688AF0EC-AAB3-4224-906E-FB1791AB6580}"/>
            </a:ext>
          </a:extLst>
        </xdr:cNvPr>
        <xdr:cNvCxnSpPr/>
      </xdr:nvCxnSpPr>
      <xdr:spPr>
        <a:xfrm>
          <a:off x="10388600" y="1731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135000</xdr:rowOff>
    </xdr:from>
    <xdr:ext cx="599010" cy="259045"/>
    <xdr:sp macro="" textlink="">
      <xdr:nvSpPr>
        <xdr:cNvPr id="365" name="【港湾・漁港】&#10;一人当たり有形固定資産（償却資産）額平均値テキスト">
          <a:extLst>
            <a:ext uri="{FF2B5EF4-FFF2-40B4-BE49-F238E27FC236}">
              <a16:creationId xmlns:a16="http://schemas.microsoft.com/office/drawing/2014/main" id="{653EC1F8-2BF9-49C4-A2BF-353249EE1910}"/>
            </a:ext>
          </a:extLst>
        </xdr:cNvPr>
        <xdr:cNvSpPr txBox="1"/>
      </xdr:nvSpPr>
      <xdr:spPr>
        <a:xfrm>
          <a:off x="10515600" y="1796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156573</xdr:rowOff>
    </xdr:from>
    <xdr:to>
      <xdr:col>55</xdr:col>
      <xdr:colOff>50800</xdr:colOff>
      <xdr:row>105</xdr:row>
      <xdr:rowOff>86723</xdr:rowOff>
    </xdr:to>
    <xdr:sp macro="" textlink="">
      <xdr:nvSpPr>
        <xdr:cNvPr id="366" name="フローチャート: 判断 365">
          <a:extLst>
            <a:ext uri="{FF2B5EF4-FFF2-40B4-BE49-F238E27FC236}">
              <a16:creationId xmlns:a16="http://schemas.microsoft.com/office/drawing/2014/main" id="{CD0A7F7B-1EDF-4969-AC00-BEF7D1042D3F}"/>
            </a:ext>
          </a:extLst>
        </xdr:cNvPr>
        <xdr:cNvSpPr/>
      </xdr:nvSpPr>
      <xdr:spPr>
        <a:xfrm>
          <a:off x="104267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50693</xdr:rowOff>
    </xdr:from>
    <xdr:to>
      <xdr:col>50</xdr:col>
      <xdr:colOff>165100</xdr:colOff>
      <xdr:row>104</xdr:row>
      <xdr:rowOff>152293</xdr:rowOff>
    </xdr:to>
    <xdr:sp macro="" textlink="">
      <xdr:nvSpPr>
        <xdr:cNvPr id="367" name="フローチャート: 判断 366">
          <a:extLst>
            <a:ext uri="{FF2B5EF4-FFF2-40B4-BE49-F238E27FC236}">
              <a16:creationId xmlns:a16="http://schemas.microsoft.com/office/drawing/2014/main" id="{6BF73ED0-4336-4A1B-9D0A-077446FDF6A0}"/>
            </a:ext>
          </a:extLst>
        </xdr:cNvPr>
        <xdr:cNvSpPr/>
      </xdr:nvSpPr>
      <xdr:spPr>
        <a:xfrm>
          <a:off x="9588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10781</xdr:rowOff>
    </xdr:from>
    <xdr:to>
      <xdr:col>46</xdr:col>
      <xdr:colOff>38100</xdr:colOff>
      <xdr:row>104</xdr:row>
      <xdr:rowOff>112381</xdr:rowOff>
    </xdr:to>
    <xdr:sp macro="" textlink="">
      <xdr:nvSpPr>
        <xdr:cNvPr id="368" name="フローチャート: 判断 367">
          <a:extLst>
            <a:ext uri="{FF2B5EF4-FFF2-40B4-BE49-F238E27FC236}">
              <a16:creationId xmlns:a16="http://schemas.microsoft.com/office/drawing/2014/main" id="{87353310-AD4D-40FE-B055-FC0C25D56DB9}"/>
            </a:ext>
          </a:extLst>
        </xdr:cNvPr>
        <xdr:cNvSpPr/>
      </xdr:nvSpPr>
      <xdr:spPr>
        <a:xfrm>
          <a:off x="8699500" y="1784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B04C1366-F278-4A7E-8AC2-C14975039FE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DB9E0DDA-B9BF-41A1-8A96-962472476F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8742E2A-276E-46A4-9073-6FE22775CB0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2D356F4F-A69C-41CE-B666-3BDE378B596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4049C8F-6A87-4AEB-A06A-CFBF1923D1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136939</xdr:rowOff>
    </xdr:from>
    <xdr:to>
      <xdr:col>55</xdr:col>
      <xdr:colOff>50800</xdr:colOff>
      <xdr:row>104</xdr:row>
      <xdr:rowOff>67089</xdr:rowOff>
    </xdr:to>
    <xdr:sp macro="" textlink="">
      <xdr:nvSpPr>
        <xdr:cNvPr id="374" name="楕円 373">
          <a:extLst>
            <a:ext uri="{FF2B5EF4-FFF2-40B4-BE49-F238E27FC236}">
              <a16:creationId xmlns:a16="http://schemas.microsoft.com/office/drawing/2014/main" id="{55C6440E-A514-4DC5-942A-9264EEB36C66}"/>
            </a:ext>
          </a:extLst>
        </xdr:cNvPr>
        <xdr:cNvSpPr/>
      </xdr:nvSpPr>
      <xdr:spPr>
        <a:xfrm>
          <a:off x="10426700" y="177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159816</xdr:rowOff>
    </xdr:from>
    <xdr:ext cx="690189" cy="259045"/>
    <xdr:sp macro="" textlink="">
      <xdr:nvSpPr>
        <xdr:cNvPr id="375" name="【港湾・漁港】&#10;一人当たり有形固定資産（償却資産）額該当値テキスト">
          <a:extLst>
            <a:ext uri="{FF2B5EF4-FFF2-40B4-BE49-F238E27FC236}">
              <a16:creationId xmlns:a16="http://schemas.microsoft.com/office/drawing/2014/main" id="{2B446428-82C5-47BE-832D-3D264B403515}"/>
            </a:ext>
          </a:extLst>
        </xdr:cNvPr>
        <xdr:cNvSpPr txBox="1"/>
      </xdr:nvSpPr>
      <xdr:spPr>
        <a:xfrm>
          <a:off x="10515600" y="176477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156406</xdr:rowOff>
    </xdr:from>
    <xdr:to>
      <xdr:col>50</xdr:col>
      <xdr:colOff>165100</xdr:colOff>
      <xdr:row>104</xdr:row>
      <xdr:rowOff>86556</xdr:rowOff>
    </xdr:to>
    <xdr:sp macro="" textlink="">
      <xdr:nvSpPr>
        <xdr:cNvPr id="376" name="楕円 375">
          <a:extLst>
            <a:ext uri="{FF2B5EF4-FFF2-40B4-BE49-F238E27FC236}">
              <a16:creationId xmlns:a16="http://schemas.microsoft.com/office/drawing/2014/main" id="{27323D58-7FBE-4735-B40B-EC6E632CCD4C}"/>
            </a:ext>
          </a:extLst>
        </xdr:cNvPr>
        <xdr:cNvSpPr/>
      </xdr:nvSpPr>
      <xdr:spPr>
        <a:xfrm>
          <a:off x="9588500" y="178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16289</xdr:rowOff>
    </xdr:from>
    <xdr:to>
      <xdr:col>55</xdr:col>
      <xdr:colOff>0</xdr:colOff>
      <xdr:row>104</xdr:row>
      <xdr:rowOff>35756</xdr:rowOff>
    </xdr:to>
    <xdr:cxnSp macro="">
      <xdr:nvCxnSpPr>
        <xdr:cNvPr id="377" name="直線コネクタ 376">
          <a:extLst>
            <a:ext uri="{FF2B5EF4-FFF2-40B4-BE49-F238E27FC236}">
              <a16:creationId xmlns:a16="http://schemas.microsoft.com/office/drawing/2014/main" id="{1100D344-3DA1-4664-9BCF-89DDF681191C}"/>
            </a:ext>
          </a:extLst>
        </xdr:cNvPr>
        <xdr:cNvCxnSpPr/>
      </xdr:nvCxnSpPr>
      <xdr:spPr>
        <a:xfrm flipV="1">
          <a:off x="9639300" y="17847089"/>
          <a:ext cx="838200" cy="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143420</xdr:rowOff>
    </xdr:from>
    <xdr:ext cx="599010" cy="259045"/>
    <xdr:sp macro="" textlink="">
      <xdr:nvSpPr>
        <xdr:cNvPr id="378" name="n_1aveValue【港湾・漁港】&#10;一人当たり有形固定資産（償却資産）額">
          <a:extLst>
            <a:ext uri="{FF2B5EF4-FFF2-40B4-BE49-F238E27FC236}">
              <a16:creationId xmlns:a16="http://schemas.microsoft.com/office/drawing/2014/main" id="{79B7F432-0381-4DE8-AFA0-8D2F9A5C7C72}"/>
            </a:ext>
          </a:extLst>
        </xdr:cNvPr>
        <xdr:cNvSpPr txBox="1"/>
      </xdr:nvSpPr>
      <xdr:spPr>
        <a:xfrm>
          <a:off x="9327095" y="1797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128908</xdr:rowOff>
    </xdr:from>
    <xdr:ext cx="690189" cy="259045"/>
    <xdr:sp macro="" textlink="">
      <xdr:nvSpPr>
        <xdr:cNvPr id="379" name="n_2aveValue【港湾・漁港】&#10;一人当たり有形固定資産（償却資産）額">
          <a:extLst>
            <a:ext uri="{FF2B5EF4-FFF2-40B4-BE49-F238E27FC236}">
              <a16:creationId xmlns:a16="http://schemas.microsoft.com/office/drawing/2014/main" id="{6710969F-1AD8-4033-AA5E-6AA0B3907335}"/>
            </a:ext>
          </a:extLst>
        </xdr:cNvPr>
        <xdr:cNvSpPr txBox="1"/>
      </xdr:nvSpPr>
      <xdr:spPr>
        <a:xfrm>
          <a:off x="8405205" y="17616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103083</xdr:rowOff>
    </xdr:from>
    <xdr:ext cx="690189" cy="259045"/>
    <xdr:sp macro="" textlink="">
      <xdr:nvSpPr>
        <xdr:cNvPr id="380" name="n_1mainValue【港湾・漁港】&#10;一人当たり有形固定資産（償却資産）額">
          <a:extLst>
            <a:ext uri="{FF2B5EF4-FFF2-40B4-BE49-F238E27FC236}">
              <a16:creationId xmlns:a16="http://schemas.microsoft.com/office/drawing/2014/main" id="{8DBB3B30-A79A-4EA2-B299-3A84849A7A86}"/>
            </a:ext>
          </a:extLst>
        </xdr:cNvPr>
        <xdr:cNvSpPr txBox="1"/>
      </xdr:nvSpPr>
      <xdr:spPr>
        <a:xfrm>
          <a:off x="9281505" y="17590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89D5F9BD-77DC-4779-BA76-C0BC0920B7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5B432071-332C-48BC-8B17-A46639FDDC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B425B4C6-9695-48C3-9262-16D9E72894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04A01D7B-E774-4E1C-B772-9F7FA991D0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04429929-A8DB-4D15-8C16-A921A43A57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D1353FBB-5442-4835-99D2-4326081344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3B8066BD-2C81-47D5-9720-09FC16387F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C0DA31C8-6F62-4F2C-B6AA-346FD460802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CA5D40DD-E1E0-4BC9-9782-43CDC266D4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7FB6569F-1527-401D-B8EF-C9CC5FEFF3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1" name="テキスト ボックス 390">
          <a:extLst>
            <a:ext uri="{FF2B5EF4-FFF2-40B4-BE49-F238E27FC236}">
              <a16:creationId xmlns:a16="http://schemas.microsoft.com/office/drawing/2014/main" id="{C562437F-699B-4087-9144-D26A0C0BE69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E72D3853-2C98-4FA0-A513-44265180629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3" name="テキスト ボックス 392">
          <a:extLst>
            <a:ext uri="{FF2B5EF4-FFF2-40B4-BE49-F238E27FC236}">
              <a16:creationId xmlns:a16="http://schemas.microsoft.com/office/drawing/2014/main" id="{2FDE9140-9AF3-4B81-AE4F-3077BA40376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8C1943F3-3694-432A-95D2-F908CDF5475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D5110FE0-95E6-4F80-BE72-36AA96573E2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389C8D7C-59A3-4EE5-94E1-592A5F53E3F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C1BDF04F-ACB3-44D2-A80E-4F8C8FDC343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A9FDA59E-B492-44FD-BB51-7B9D6B1EC6E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F0A4D2E9-48BE-40DC-A197-1A09B37E4DA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D8B5D486-FECC-4530-9D9E-16E2AA6EABF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1" name="テキスト ボックス 400">
          <a:extLst>
            <a:ext uri="{FF2B5EF4-FFF2-40B4-BE49-F238E27FC236}">
              <a16:creationId xmlns:a16="http://schemas.microsoft.com/office/drawing/2014/main" id="{9BB052AD-013B-4FB6-8F3B-F5399F8DC2E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3C2EDF1E-C3C7-4F03-9E19-2C4E02E9F1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3" name="テキスト ボックス 402">
          <a:extLst>
            <a:ext uri="{FF2B5EF4-FFF2-40B4-BE49-F238E27FC236}">
              <a16:creationId xmlns:a16="http://schemas.microsoft.com/office/drawing/2014/main" id="{AA6602C7-269E-4EAF-9253-B284B76389D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a:extLst>
            <a:ext uri="{FF2B5EF4-FFF2-40B4-BE49-F238E27FC236}">
              <a16:creationId xmlns:a16="http://schemas.microsoft.com/office/drawing/2014/main" id="{141BE13C-0DDE-4EEC-89B0-F2C9B0EAB5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405" name="直線コネクタ 404">
          <a:extLst>
            <a:ext uri="{FF2B5EF4-FFF2-40B4-BE49-F238E27FC236}">
              <a16:creationId xmlns:a16="http://schemas.microsoft.com/office/drawing/2014/main" id="{F858C3EC-4F19-4C95-AE6C-9B4D7C19DA33}"/>
            </a:ext>
          </a:extLst>
        </xdr:cNvPr>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406" name="【認定こども園・幼稚園・保育所】&#10;有形固定資産減価償却率最小値テキスト">
          <a:extLst>
            <a:ext uri="{FF2B5EF4-FFF2-40B4-BE49-F238E27FC236}">
              <a16:creationId xmlns:a16="http://schemas.microsoft.com/office/drawing/2014/main" id="{1B1736E7-61BF-425F-93A2-4ACFD0CCBB8A}"/>
            </a:ext>
          </a:extLst>
        </xdr:cNvPr>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407" name="直線コネクタ 406">
          <a:extLst>
            <a:ext uri="{FF2B5EF4-FFF2-40B4-BE49-F238E27FC236}">
              <a16:creationId xmlns:a16="http://schemas.microsoft.com/office/drawing/2014/main" id="{CF918627-FBF8-4ED7-B765-3218D9633F1B}"/>
            </a:ext>
          </a:extLst>
        </xdr:cNvPr>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08" name="【認定こども園・幼稚園・保育所】&#10;有形固定資産減価償却率最大値テキスト">
          <a:extLst>
            <a:ext uri="{FF2B5EF4-FFF2-40B4-BE49-F238E27FC236}">
              <a16:creationId xmlns:a16="http://schemas.microsoft.com/office/drawing/2014/main" id="{8196101E-ED90-46CF-BCE7-FDC911F9129F}"/>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9" name="直線コネクタ 408">
          <a:extLst>
            <a:ext uri="{FF2B5EF4-FFF2-40B4-BE49-F238E27FC236}">
              <a16:creationId xmlns:a16="http://schemas.microsoft.com/office/drawing/2014/main" id="{9823E475-B476-48D2-AC76-32CA7910FCC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10177</xdr:rowOff>
    </xdr:from>
    <xdr:ext cx="405111" cy="259045"/>
    <xdr:sp macro="" textlink="">
      <xdr:nvSpPr>
        <xdr:cNvPr id="410" name="【認定こども園・幼稚園・保育所】&#10;有形固定資産減価償却率平均値テキスト">
          <a:extLst>
            <a:ext uri="{FF2B5EF4-FFF2-40B4-BE49-F238E27FC236}">
              <a16:creationId xmlns:a16="http://schemas.microsoft.com/office/drawing/2014/main" id="{7DB23951-5057-46C5-BB9A-9D8BB0C91B62}"/>
            </a:ext>
          </a:extLst>
        </xdr:cNvPr>
        <xdr:cNvSpPr txBox="1"/>
      </xdr:nvSpPr>
      <xdr:spPr>
        <a:xfrm>
          <a:off x="16357600" y="635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11" name="フローチャート: 判断 410">
          <a:extLst>
            <a:ext uri="{FF2B5EF4-FFF2-40B4-BE49-F238E27FC236}">
              <a16:creationId xmlns:a16="http://schemas.microsoft.com/office/drawing/2014/main" id="{05312C12-7CBD-46CA-AAB0-F5A1FEEE9916}"/>
            </a:ext>
          </a:extLst>
        </xdr:cNvPr>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412" name="フローチャート: 判断 411">
          <a:extLst>
            <a:ext uri="{FF2B5EF4-FFF2-40B4-BE49-F238E27FC236}">
              <a16:creationId xmlns:a16="http://schemas.microsoft.com/office/drawing/2014/main" id="{E3AE2EF4-6B60-4AEC-8394-74E6991418D8}"/>
            </a:ext>
          </a:extLst>
        </xdr:cNvPr>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13" name="フローチャート: 判断 412">
          <a:extLst>
            <a:ext uri="{FF2B5EF4-FFF2-40B4-BE49-F238E27FC236}">
              <a16:creationId xmlns:a16="http://schemas.microsoft.com/office/drawing/2014/main" id="{7D1AD547-908F-4A94-8A44-B0991A148C5D}"/>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9E47550-E0FD-465E-9C01-5D03F269AA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3519D6FC-34DB-42E2-A1F0-38C41AC099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390ACB39-2244-4E29-A9DC-231AE567E9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DB8F5D97-38C0-4E4D-99D4-25C362957B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1C9FD46B-86DA-4898-80AC-87DF98E648C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419" name="楕円 418">
          <a:extLst>
            <a:ext uri="{FF2B5EF4-FFF2-40B4-BE49-F238E27FC236}">
              <a16:creationId xmlns:a16="http://schemas.microsoft.com/office/drawing/2014/main" id="{9CFCD3A9-C851-4937-9CBF-4CD0CAC16462}"/>
            </a:ext>
          </a:extLst>
        </xdr:cNvPr>
        <xdr:cNvSpPr/>
      </xdr:nvSpPr>
      <xdr:spPr>
        <a:xfrm>
          <a:off x="162687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70502</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FA60F2ED-1540-42C7-BDA8-A800C23B015A}"/>
            </a:ext>
          </a:extLst>
        </xdr:cNvPr>
        <xdr:cNvSpPr txBox="1"/>
      </xdr:nvSpPr>
      <xdr:spPr>
        <a:xfrm>
          <a:off x="16357600"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421" name="楕円 420">
          <a:extLst>
            <a:ext uri="{FF2B5EF4-FFF2-40B4-BE49-F238E27FC236}">
              <a16:creationId xmlns:a16="http://schemas.microsoft.com/office/drawing/2014/main" id="{F6998081-B4D1-45E9-B5F8-7CBB5E2282A5}"/>
            </a:ext>
          </a:extLst>
        </xdr:cNvPr>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142875</xdr:rowOff>
    </xdr:from>
    <xdr:to>
      <xdr:col>85</xdr:col>
      <xdr:colOff>127000</xdr:colOff>
      <xdr:row>39</xdr:row>
      <xdr:rowOff>7620</xdr:rowOff>
    </xdr:to>
    <xdr:cxnSp macro="">
      <xdr:nvCxnSpPr>
        <xdr:cNvPr id="422" name="直線コネクタ 421">
          <a:extLst>
            <a:ext uri="{FF2B5EF4-FFF2-40B4-BE49-F238E27FC236}">
              <a16:creationId xmlns:a16="http://schemas.microsoft.com/office/drawing/2014/main" id="{F08E3FCB-8C04-4EFD-B928-FB79CF549174}"/>
            </a:ext>
          </a:extLst>
        </xdr:cNvPr>
        <xdr:cNvCxnSpPr/>
      </xdr:nvCxnSpPr>
      <xdr:spPr>
        <a:xfrm flipV="1">
          <a:off x="15481300" y="6657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6367</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9BAC179F-3AE9-491A-8BC7-38EF6E7106CD}"/>
            </a:ext>
          </a:extLst>
        </xdr:cNvPr>
        <xdr:cNvSpPr txBox="1"/>
      </xdr:nvSpPr>
      <xdr:spPr>
        <a:xfrm>
          <a:off x="152660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3F469D81-6505-4439-87BD-8D1E2B41C095}"/>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425" name="n_1mainValue【認定こども園・幼稚園・保育所】&#10;有形固定資産減価償却率">
          <a:extLst>
            <a:ext uri="{FF2B5EF4-FFF2-40B4-BE49-F238E27FC236}">
              <a16:creationId xmlns:a16="http://schemas.microsoft.com/office/drawing/2014/main" id="{41318AFA-E81B-426C-B29A-D32CEB23A6DD}"/>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a:extLst>
            <a:ext uri="{FF2B5EF4-FFF2-40B4-BE49-F238E27FC236}">
              <a16:creationId xmlns:a16="http://schemas.microsoft.com/office/drawing/2014/main" id="{6D9DCCF2-B7A1-4560-9B06-C168CCC0BB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a:extLst>
            <a:ext uri="{FF2B5EF4-FFF2-40B4-BE49-F238E27FC236}">
              <a16:creationId xmlns:a16="http://schemas.microsoft.com/office/drawing/2014/main" id="{61AB2656-E5B5-4F13-9BD3-5586EBA084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a:extLst>
            <a:ext uri="{FF2B5EF4-FFF2-40B4-BE49-F238E27FC236}">
              <a16:creationId xmlns:a16="http://schemas.microsoft.com/office/drawing/2014/main" id="{277EEE50-DED2-483E-B990-94214E677BA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a:extLst>
            <a:ext uri="{FF2B5EF4-FFF2-40B4-BE49-F238E27FC236}">
              <a16:creationId xmlns:a16="http://schemas.microsoft.com/office/drawing/2014/main" id="{A57B3339-45DB-45FF-8ECE-FC9CAE2B55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a:extLst>
            <a:ext uri="{FF2B5EF4-FFF2-40B4-BE49-F238E27FC236}">
              <a16:creationId xmlns:a16="http://schemas.microsoft.com/office/drawing/2014/main" id="{A2237A27-B3F1-4E46-9D8C-035855DBFF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a:extLst>
            <a:ext uri="{FF2B5EF4-FFF2-40B4-BE49-F238E27FC236}">
              <a16:creationId xmlns:a16="http://schemas.microsoft.com/office/drawing/2014/main" id="{8200FCE6-AE54-4621-87EC-C64140CE6D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a:extLst>
            <a:ext uri="{FF2B5EF4-FFF2-40B4-BE49-F238E27FC236}">
              <a16:creationId xmlns:a16="http://schemas.microsoft.com/office/drawing/2014/main" id="{BD3084A9-C762-4527-8EB4-6234432AB5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a:extLst>
            <a:ext uri="{FF2B5EF4-FFF2-40B4-BE49-F238E27FC236}">
              <a16:creationId xmlns:a16="http://schemas.microsoft.com/office/drawing/2014/main" id="{98EF0E84-9D01-4887-AC0E-C17E3FEDA2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a:extLst>
            <a:ext uri="{FF2B5EF4-FFF2-40B4-BE49-F238E27FC236}">
              <a16:creationId xmlns:a16="http://schemas.microsoft.com/office/drawing/2014/main" id="{A9D5A35F-516B-4B88-B540-3AFECF49B9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a:extLst>
            <a:ext uri="{FF2B5EF4-FFF2-40B4-BE49-F238E27FC236}">
              <a16:creationId xmlns:a16="http://schemas.microsoft.com/office/drawing/2014/main" id="{A2C3D14C-8768-47C6-A46C-F27AC6B97A5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6" name="直線コネクタ 435">
          <a:extLst>
            <a:ext uri="{FF2B5EF4-FFF2-40B4-BE49-F238E27FC236}">
              <a16:creationId xmlns:a16="http://schemas.microsoft.com/office/drawing/2014/main" id="{D302053A-DB66-4607-971F-1A550A2EB94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7" name="テキスト ボックス 436">
          <a:extLst>
            <a:ext uri="{FF2B5EF4-FFF2-40B4-BE49-F238E27FC236}">
              <a16:creationId xmlns:a16="http://schemas.microsoft.com/office/drawing/2014/main" id="{61151ED9-E22F-46D8-9598-35D592868F4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8" name="直線コネクタ 437">
          <a:extLst>
            <a:ext uri="{FF2B5EF4-FFF2-40B4-BE49-F238E27FC236}">
              <a16:creationId xmlns:a16="http://schemas.microsoft.com/office/drawing/2014/main" id="{8DE9BDEB-94DD-4982-8C38-0C80C3D3380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9" name="テキスト ボックス 438">
          <a:extLst>
            <a:ext uri="{FF2B5EF4-FFF2-40B4-BE49-F238E27FC236}">
              <a16:creationId xmlns:a16="http://schemas.microsoft.com/office/drawing/2014/main" id="{9EEEE8C2-F759-48EA-A4AD-EC7EE1C27C9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0" name="直線コネクタ 439">
          <a:extLst>
            <a:ext uri="{FF2B5EF4-FFF2-40B4-BE49-F238E27FC236}">
              <a16:creationId xmlns:a16="http://schemas.microsoft.com/office/drawing/2014/main" id="{8EB7427D-3038-459D-B25B-FBE7224E4C3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1" name="テキスト ボックス 440">
          <a:extLst>
            <a:ext uri="{FF2B5EF4-FFF2-40B4-BE49-F238E27FC236}">
              <a16:creationId xmlns:a16="http://schemas.microsoft.com/office/drawing/2014/main" id="{0BBEC214-AC62-4D89-9875-D8CA101C809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2" name="直線コネクタ 441">
          <a:extLst>
            <a:ext uri="{FF2B5EF4-FFF2-40B4-BE49-F238E27FC236}">
              <a16:creationId xmlns:a16="http://schemas.microsoft.com/office/drawing/2014/main" id="{1177E62C-CF71-4006-A5BA-8341458D513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3" name="テキスト ボックス 442">
          <a:extLst>
            <a:ext uri="{FF2B5EF4-FFF2-40B4-BE49-F238E27FC236}">
              <a16:creationId xmlns:a16="http://schemas.microsoft.com/office/drawing/2014/main" id="{A8C33CC2-3485-4247-B238-6ACC460EC74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a:extLst>
            <a:ext uri="{FF2B5EF4-FFF2-40B4-BE49-F238E27FC236}">
              <a16:creationId xmlns:a16="http://schemas.microsoft.com/office/drawing/2014/main" id="{D8A6DBF9-B342-4C7D-8A84-0E5CDD20365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5" name="テキスト ボックス 444">
          <a:extLst>
            <a:ext uri="{FF2B5EF4-FFF2-40B4-BE49-F238E27FC236}">
              <a16:creationId xmlns:a16="http://schemas.microsoft.com/office/drawing/2014/main" id="{E5749CEE-0475-474F-A1F6-2918D518E20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認定こども園・幼稚園・保育所】&#10;一人当たり面積グラフ枠">
          <a:extLst>
            <a:ext uri="{FF2B5EF4-FFF2-40B4-BE49-F238E27FC236}">
              <a16:creationId xmlns:a16="http://schemas.microsoft.com/office/drawing/2014/main" id="{BD6299D9-54A9-4B4D-9345-D2B715B85ED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447" name="直線コネクタ 446">
          <a:extLst>
            <a:ext uri="{FF2B5EF4-FFF2-40B4-BE49-F238E27FC236}">
              <a16:creationId xmlns:a16="http://schemas.microsoft.com/office/drawing/2014/main" id="{5E316C9F-20EE-4EE7-A282-405F368BD314}"/>
            </a:ext>
          </a:extLst>
        </xdr:cNvPr>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448" name="【認定こども園・幼稚園・保育所】&#10;一人当たり面積最小値テキスト">
          <a:extLst>
            <a:ext uri="{FF2B5EF4-FFF2-40B4-BE49-F238E27FC236}">
              <a16:creationId xmlns:a16="http://schemas.microsoft.com/office/drawing/2014/main" id="{26130C2D-E801-41E2-ADD4-D734CC9373BC}"/>
            </a:ext>
          </a:extLst>
        </xdr:cNvPr>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449" name="直線コネクタ 448">
          <a:extLst>
            <a:ext uri="{FF2B5EF4-FFF2-40B4-BE49-F238E27FC236}">
              <a16:creationId xmlns:a16="http://schemas.microsoft.com/office/drawing/2014/main" id="{E515F68C-B901-4164-BF06-F5FADDD41FFE}"/>
            </a:ext>
          </a:extLst>
        </xdr:cNvPr>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450" name="【認定こども園・幼稚園・保育所】&#10;一人当たり面積最大値テキスト">
          <a:extLst>
            <a:ext uri="{FF2B5EF4-FFF2-40B4-BE49-F238E27FC236}">
              <a16:creationId xmlns:a16="http://schemas.microsoft.com/office/drawing/2014/main" id="{4BF20791-6924-460C-8E09-3C3AC209212D}"/>
            </a:ext>
          </a:extLst>
        </xdr:cNvPr>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451" name="直線コネクタ 450">
          <a:extLst>
            <a:ext uri="{FF2B5EF4-FFF2-40B4-BE49-F238E27FC236}">
              <a16:creationId xmlns:a16="http://schemas.microsoft.com/office/drawing/2014/main" id="{DE6FCB04-F84C-441A-BCD9-A0E933833EA9}"/>
            </a:ext>
          </a:extLst>
        </xdr:cNvPr>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124985</xdr:rowOff>
    </xdr:from>
    <xdr:ext cx="469744" cy="259045"/>
    <xdr:sp macro="" textlink="">
      <xdr:nvSpPr>
        <xdr:cNvPr id="452" name="【認定こども園・幼稚園・保育所】&#10;一人当たり面積平均値テキスト">
          <a:extLst>
            <a:ext uri="{FF2B5EF4-FFF2-40B4-BE49-F238E27FC236}">
              <a16:creationId xmlns:a16="http://schemas.microsoft.com/office/drawing/2014/main" id="{F766D58E-D804-4B45-9F5A-4BB855BE2840}"/>
            </a:ext>
          </a:extLst>
        </xdr:cNvPr>
        <xdr:cNvSpPr txBox="1"/>
      </xdr:nvSpPr>
      <xdr:spPr>
        <a:xfrm>
          <a:off x="22199600" y="646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53" name="フローチャート: 判断 452">
          <a:extLst>
            <a:ext uri="{FF2B5EF4-FFF2-40B4-BE49-F238E27FC236}">
              <a16:creationId xmlns:a16="http://schemas.microsoft.com/office/drawing/2014/main" id="{207F8A3D-BF9B-4B51-992D-2282755BA9E1}"/>
            </a:ext>
          </a:extLst>
        </xdr:cNvPr>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454" name="フローチャート: 判断 453">
          <a:extLst>
            <a:ext uri="{FF2B5EF4-FFF2-40B4-BE49-F238E27FC236}">
              <a16:creationId xmlns:a16="http://schemas.microsoft.com/office/drawing/2014/main" id="{74AB16EB-D957-4083-AC7A-7B7D69C2F459}"/>
            </a:ext>
          </a:extLst>
        </xdr:cNvPr>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455" name="フローチャート: 判断 454">
          <a:extLst>
            <a:ext uri="{FF2B5EF4-FFF2-40B4-BE49-F238E27FC236}">
              <a16:creationId xmlns:a16="http://schemas.microsoft.com/office/drawing/2014/main" id="{5D1748C9-AEEF-4E41-AD6B-43691F2074CA}"/>
            </a:ext>
          </a:extLst>
        </xdr:cNvPr>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53E57D44-46C2-4D66-AE00-C1CBF853A7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CA850E2F-64C8-4785-9727-58132E5A2C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C1341718-C0F7-424D-8FA6-5A515729F06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BD8A9D75-8B6C-4634-AA55-B448A71883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A9230816-4D88-48E0-AA3D-8F73169576D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93980</xdr:rowOff>
    </xdr:from>
    <xdr:to>
      <xdr:col>116</xdr:col>
      <xdr:colOff>114300</xdr:colOff>
      <xdr:row>37</xdr:row>
      <xdr:rowOff>24130</xdr:rowOff>
    </xdr:to>
    <xdr:sp macro="" textlink="">
      <xdr:nvSpPr>
        <xdr:cNvPr id="461" name="楕円 460">
          <a:extLst>
            <a:ext uri="{FF2B5EF4-FFF2-40B4-BE49-F238E27FC236}">
              <a16:creationId xmlns:a16="http://schemas.microsoft.com/office/drawing/2014/main" id="{B3CE01DC-C153-48C7-912D-C257FED081BE}"/>
            </a:ext>
          </a:extLst>
        </xdr:cNvPr>
        <xdr:cNvSpPr/>
      </xdr:nvSpPr>
      <xdr:spPr>
        <a:xfrm>
          <a:off x="22110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116857</xdr:rowOff>
    </xdr:from>
    <xdr:ext cx="469744" cy="259045"/>
    <xdr:sp macro="" textlink="">
      <xdr:nvSpPr>
        <xdr:cNvPr id="462" name="【認定こども園・幼稚園・保育所】&#10;一人当たり面積該当値テキスト">
          <a:extLst>
            <a:ext uri="{FF2B5EF4-FFF2-40B4-BE49-F238E27FC236}">
              <a16:creationId xmlns:a16="http://schemas.microsoft.com/office/drawing/2014/main" id="{91091426-2843-4F15-89C3-DDC0D00F8B15}"/>
            </a:ext>
          </a:extLst>
        </xdr:cNvPr>
        <xdr:cNvSpPr txBox="1"/>
      </xdr:nvSpPr>
      <xdr:spPr>
        <a:xfrm>
          <a:off x="22199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463" name="楕円 462">
          <a:extLst>
            <a:ext uri="{FF2B5EF4-FFF2-40B4-BE49-F238E27FC236}">
              <a16:creationId xmlns:a16="http://schemas.microsoft.com/office/drawing/2014/main" id="{D947E2AB-881C-4A86-AC96-DD3023C2E7D4}"/>
            </a:ext>
          </a:extLst>
        </xdr:cNvPr>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144780</xdr:rowOff>
    </xdr:from>
    <xdr:to>
      <xdr:col>116</xdr:col>
      <xdr:colOff>63500</xdr:colOff>
      <xdr:row>36</xdr:row>
      <xdr:rowOff>167640</xdr:rowOff>
    </xdr:to>
    <xdr:cxnSp macro="">
      <xdr:nvCxnSpPr>
        <xdr:cNvPr id="464" name="直線コネクタ 463">
          <a:extLst>
            <a:ext uri="{FF2B5EF4-FFF2-40B4-BE49-F238E27FC236}">
              <a16:creationId xmlns:a16="http://schemas.microsoft.com/office/drawing/2014/main" id="{8E7F1974-AC46-4DD5-82BA-B4C1EF25533F}"/>
            </a:ext>
          </a:extLst>
        </xdr:cNvPr>
        <xdr:cNvCxnSpPr/>
      </xdr:nvCxnSpPr>
      <xdr:spPr>
        <a:xfrm flipV="1">
          <a:off x="21323300" y="6316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131843</xdr:rowOff>
    </xdr:from>
    <xdr:ext cx="469744" cy="259045"/>
    <xdr:sp macro="" textlink="">
      <xdr:nvSpPr>
        <xdr:cNvPr id="465" name="n_1aveValue【認定こども園・幼稚園・保育所】&#10;一人当たり面積">
          <a:extLst>
            <a:ext uri="{FF2B5EF4-FFF2-40B4-BE49-F238E27FC236}">
              <a16:creationId xmlns:a16="http://schemas.microsoft.com/office/drawing/2014/main" id="{074841D2-C3EE-434D-ACD2-ED9CA676C306}"/>
            </a:ext>
          </a:extLst>
        </xdr:cNvPr>
        <xdr:cNvSpPr txBox="1"/>
      </xdr:nvSpPr>
      <xdr:spPr>
        <a:xfrm>
          <a:off x="210757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10939</xdr:rowOff>
    </xdr:from>
    <xdr:ext cx="469744" cy="259045"/>
    <xdr:sp macro="" textlink="">
      <xdr:nvSpPr>
        <xdr:cNvPr id="466" name="n_2aveValue【認定こども園・幼稚園・保育所】&#10;一人当たり面積">
          <a:extLst>
            <a:ext uri="{FF2B5EF4-FFF2-40B4-BE49-F238E27FC236}">
              <a16:creationId xmlns:a16="http://schemas.microsoft.com/office/drawing/2014/main" id="{4369746B-AC46-416A-B0D3-ACB32B38FC27}"/>
            </a:ext>
          </a:extLst>
        </xdr:cNvPr>
        <xdr:cNvSpPr txBox="1"/>
      </xdr:nvSpPr>
      <xdr:spPr>
        <a:xfrm>
          <a:off x="20199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467" name="n_1mainValue【認定こども園・幼稚園・保育所】&#10;一人当たり面積">
          <a:extLst>
            <a:ext uri="{FF2B5EF4-FFF2-40B4-BE49-F238E27FC236}">
              <a16:creationId xmlns:a16="http://schemas.microsoft.com/office/drawing/2014/main" id="{90834E21-18EB-4A27-AC9A-ED0823E68D3F}"/>
            </a:ext>
          </a:extLst>
        </xdr:cNvPr>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6229FC52-1DFA-497C-BFE4-34FFC61E524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B016ECC1-FF6C-47DC-8BDA-6362D9C825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E962E4A9-1F1D-417D-A934-B613EFECA1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73EF7302-C853-4276-9139-3A39D1A64D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380D6E98-FE65-4C9B-BAEB-4B47B6FD63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4FDEDB07-AF0F-4C00-B34B-09CC1D31EA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7B343B35-7B43-493F-97DB-8335951314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A3F80149-FF30-4BEB-AC1A-063467B6F6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CAAE8F27-A810-4D99-A549-E92F1A2C43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0D4EE9F4-3710-488B-BB76-3BAC363BF4F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a:extLst>
            <a:ext uri="{FF2B5EF4-FFF2-40B4-BE49-F238E27FC236}">
              <a16:creationId xmlns:a16="http://schemas.microsoft.com/office/drawing/2014/main" id="{0F04C24E-4487-417F-A1DA-28D9748CD01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a:extLst>
            <a:ext uri="{FF2B5EF4-FFF2-40B4-BE49-F238E27FC236}">
              <a16:creationId xmlns:a16="http://schemas.microsoft.com/office/drawing/2014/main" id="{3DF40748-B8DA-4DD0-93BC-120970DFE25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a:extLst>
            <a:ext uri="{FF2B5EF4-FFF2-40B4-BE49-F238E27FC236}">
              <a16:creationId xmlns:a16="http://schemas.microsoft.com/office/drawing/2014/main" id="{D3706410-BC90-4F2A-A676-79F77F94EA0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a:extLst>
            <a:ext uri="{FF2B5EF4-FFF2-40B4-BE49-F238E27FC236}">
              <a16:creationId xmlns:a16="http://schemas.microsoft.com/office/drawing/2014/main" id="{CCE6B3FE-510E-4CEE-B3B8-ED7B01A3F23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a:extLst>
            <a:ext uri="{FF2B5EF4-FFF2-40B4-BE49-F238E27FC236}">
              <a16:creationId xmlns:a16="http://schemas.microsoft.com/office/drawing/2014/main" id="{3BBEC337-2FA5-4120-9963-D1C9209FD90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a:extLst>
            <a:ext uri="{FF2B5EF4-FFF2-40B4-BE49-F238E27FC236}">
              <a16:creationId xmlns:a16="http://schemas.microsoft.com/office/drawing/2014/main" id="{3A482A38-0D69-4524-9B5A-EFDE1925B6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a:extLst>
            <a:ext uri="{FF2B5EF4-FFF2-40B4-BE49-F238E27FC236}">
              <a16:creationId xmlns:a16="http://schemas.microsoft.com/office/drawing/2014/main" id="{E5115317-2581-4934-A1B6-6CB9CDEE0D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a:extLst>
            <a:ext uri="{FF2B5EF4-FFF2-40B4-BE49-F238E27FC236}">
              <a16:creationId xmlns:a16="http://schemas.microsoft.com/office/drawing/2014/main" id="{35A4F20B-BFBF-431B-A438-603A58C56A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a:extLst>
            <a:ext uri="{FF2B5EF4-FFF2-40B4-BE49-F238E27FC236}">
              <a16:creationId xmlns:a16="http://schemas.microsoft.com/office/drawing/2014/main" id="{09CF6288-65B8-4398-A532-7B999FD8DD4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a:extLst>
            <a:ext uri="{FF2B5EF4-FFF2-40B4-BE49-F238E27FC236}">
              <a16:creationId xmlns:a16="http://schemas.microsoft.com/office/drawing/2014/main" id="{7F2F8240-1A54-4CDF-8334-18AA7ED8A92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8" name="テキスト ボックス 487">
          <a:extLst>
            <a:ext uri="{FF2B5EF4-FFF2-40B4-BE49-F238E27FC236}">
              <a16:creationId xmlns:a16="http://schemas.microsoft.com/office/drawing/2014/main" id="{06AC7F39-6C36-4147-AEEF-B68185F8841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a:extLst>
            <a:ext uri="{FF2B5EF4-FFF2-40B4-BE49-F238E27FC236}">
              <a16:creationId xmlns:a16="http://schemas.microsoft.com/office/drawing/2014/main" id="{E3A9A573-9F21-4106-BA6C-831CFA3E5B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CB02F954-F6ED-46BD-9132-BB615C4DE45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a:extLst>
            <a:ext uri="{FF2B5EF4-FFF2-40B4-BE49-F238E27FC236}">
              <a16:creationId xmlns:a16="http://schemas.microsoft.com/office/drawing/2014/main" id="{9755BA7C-C217-4973-A782-EE80980FCB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492" name="直線コネクタ 491">
          <a:extLst>
            <a:ext uri="{FF2B5EF4-FFF2-40B4-BE49-F238E27FC236}">
              <a16:creationId xmlns:a16="http://schemas.microsoft.com/office/drawing/2014/main" id="{4499C705-68DA-43EA-BA79-8975F3D2DC21}"/>
            </a:ext>
          </a:extLst>
        </xdr:cNvPr>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93" name="【学校施設】&#10;有形固定資産減価償却率最小値テキスト">
          <a:extLst>
            <a:ext uri="{FF2B5EF4-FFF2-40B4-BE49-F238E27FC236}">
              <a16:creationId xmlns:a16="http://schemas.microsoft.com/office/drawing/2014/main" id="{A020331D-98CA-44A1-8B0E-39F255EB1DBE}"/>
            </a:ext>
          </a:extLst>
        </xdr:cNvPr>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94" name="直線コネクタ 493">
          <a:extLst>
            <a:ext uri="{FF2B5EF4-FFF2-40B4-BE49-F238E27FC236}">
              <a16:creationId xmlns:a16="http://schemas.microsoft.com/office/drawing/2014/main" id="{26743B0A-897C-45C3-89E5-E8C42C962D89}"/>
            </a:ext>
          </a:extLst>
        </xdr:cNvPr>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495" name="【学校施設】&#10;有形固定資産減価償却率最大値テキスト">
          <a:extLst>
            <a:ext uri="{FF2B5EF4-FFF2-40B4-BE49-F238E27FC236}">
              <a16:creationId xmlns:a16="http://schemas.microsoft.com/office/drawing/2014/main" id="{C5B12365-F921-4716-8490-AED94E1544C0}"/>
            </a:ext>
          </a:extLst>
        </xdr:cNvPr>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496" name="直線コネクタ 495">
          <a:extLst>
            <a:ext uri="{FF2B5EF4-FFF2-40B4-BE49-F238E27FC236}">
              <a16:creationId xmlns:a16="http://schemas.microsoft.com/office/drawing/2014/main" id="{7240CE7E-16CD-4C1A-8DAC-A58626AEBB5A}"/>
            </a:ext>
          </a:extLst>
        </xdr:cNvPr>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13987</xdr:rowOff>
    </xdr:from>
    <xdr:ext cx="405111" cy="259045"/>
    <xdr:sp macro="" textlink="">
      <xdr:nvSpPr>
        <xdr:cNvPr id="497" name="【学校施設】&#10;有形固定資産減価償却率平均値テキスト">
          <a:extLst>
            <a:ext uri="{FF2B5EF4-FFF2-40B4-BE49-F238E27FC236}">
              <a16:creationId xmlns:a16="http://schemas.microsoft.com/office/drawing/2014/main" id="{4D3BFD80-D7A5-4F17-AC12-66207B385356}"/>
            </a:ext>
          </a:extLst>
        </xdr:cNvPr>
        <xdr:cNvSpPr txBox="1"/>
      </xdr:nvSpPr>
      <xdr:spPr>
        <a:xfrm>
          <a:off x="16357600" y="1030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98" name="フローチャート: 判断 497">
          <a:extLst>
            <a:ext uri="{FF2B5EF4-FFF2-40B4-BE49-F238E27FC236}">
              <a16:creationId xmlns:a16="http://schemas.microsoft.com/office/drawing/2014/main" id="{0B65339C-6112-4C44-A6B2-5560590B8B63}"/>
            </a:ext>
          </a:extLst>
        </xdr:cNvPr>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499" name="フローチャート: 判断 498">
          <a:extLst>
            <a:ext uri="{FF2B5EF4-FFF2-40B4-BE49-F238E27FC236}">
              <a16:creationId xmlns:a16="http://schemas.microsoft.com/office/drawing/2014/main" id="{B5F5216B-4025-46E0-B0DA-455D2C7FE897}"/>
            </a:ext>
          </a:extLst>
        </xdr:cNvPr>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500" name="フローチャート: 判断 499">
          <a:extLst>
            <a:ext uri="{FF2B5EF4-FFF2-40B4-BE49-F238E27FC236}">
              <a16:creationId xmlns:a16="http://schemas.microsoft.com/office/drawing/2014/main" id="{49E0CCB9-838D-4731-945C-1EA53847CEB8}"/>
            </a:ext>
          </a:extLst>
        </xdr:cNvPr>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0398C8D-C82F-4DFD-A236-06FDCE03B87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83DE755-6B49-4BD6-8D5C-7343EA7589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A498623-9DFC-4B93-8B89-6CB9846658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651ADE7-8EDA-42B2-A7D5-C94F224986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EE23792-ECA3-4635-BA94-4316EC1FA5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67310</xdr:rowOff>
    </xdr:from>
    <xdr:to>
      <xdr:col>85</xdr:col>
      <xdr:colOff>177800</xdr:colOff>
      <xdr:row>61</xdr:row>
      <xdr:rowOff>168910</xdr:rowOff>
    </xdr:to>
    <xdr:sp macro="" textlink="">
      <xdr:nvSpPr>
        <xdr:cNvPr id="506" name="楕円 505">
          <a:extLst>
            <a:ext uri="{FF2B5EF4-FFF2-40B4-BE49-F238E27FC236}">
              <a16:creationId xmlns:a16="http://schemas.microsoft.com/office/drawing/2014/main" id="{E6A5E1F9-385D-4C4F-B2C1-B0F7A1D4F5E7}"/>
            </a:ext>
          </a:extLst>
        </xdr:cNvPr>
        <xdr:cNvSpPr/>
      </xdr:nvSpPr>
      <xdr:spPr>
        <a:xfrm>
          <a:off x="16268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45737</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741DFB2E-B287-468F-82A5-22D8DA7B300A}"/>
            </a:ext>
          </a:extLst>
        </xdr:cNvPr>
        <xdr:cNvSpPr txBox="1"/>
      </xdr:nvSpPr>
      <xdr:spPr>
        <a:xfrm>
          <a:off x="16357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135890</xdr:rowOff>
    </xdr:from>
    <xdr:to>
      <xdr:col>81</xdr:col>
      <xdr:colOff>101600</xdr:colOff>
      <xdr:row>62</xdr:row>
      <xdr:rowOff>66040</xdr:rowOff>
    </xdr:to>
    <xdr:sp macro="" textlink="">
      <xdr:nvSpPr>
        <xdr:cNvPr id="508" name="楕円 507">
          <a:extLst>
            <a:ext uri="{FF2B5EF4-FFF2-40B4-BE49-F238E27FC236}">
              <a16:creationId xmlns:a16="http://schemas.microsoft.com/office/drawing/2014/main" id="{A6919B69-4E82-4D02-93E0-D01118B14463}"/>
            </a:ext>
          </a:extLst>
        </xdr:cNvPr>
        <xdr:cNvSpPr/>
      </xdr:nvSpPr>
      <xdr:spPr>
        <a:xfrm>
          <a:off x="1543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118110</xdr:rowOff>
    </xdr:from>
    <xdr:to>
      <xdr:col>85</xdr:col>
      <xdr:colOff>127000</xdr:colOff>
      <xdr:row>62</xdr:row>
      <xdr:rowOff>15240</xdr:rowOff>
    </xdr:to>
    <xdr:cxnSp macro="">
      <xdr:nvCxnSpPr>
        <xdr:cNvPr id="509" name="直線コネクタ 508">
          <a:extLst>
            <a:ext uri="{FF2B5EF4-FFF2-40B4-BE49-F238E27FC236}">
              <a16:creationId xmlns:a16="http://schemas.microsoft.com/office/drawing/2014/main" id="{3B2DE319-A345-4540-9A27-B2680E5C28FF}"/>
            </a:ext>
          </a:extLst>
        </xdr:cNvPr>
        <xdr:cNvCxnSpPr/>
      </xdr:nvCxnSpPr>
      <xdr:spPr>
        <a:xfrm flipV="1">
          <a:off x="15481300" y="10576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93997</xdr:rowOff>
    </xdr:from>
    <xdr:ext cx="405111" cy="259045"/>
    <xdr:sp macro="" textlink="">
      <xdr:nvSpPr>
        <xdr:cNvPr id="510" name="n_1aveValue【学校施設】&#10;有形固定資産減価償却率">
          <a:extLst>
            <a:ext uri="{FF2B5EF4-FFF2-40B4-BE49-F238E27FC236}">
              <a16:creationId xmlns:a16="http://schemas.microsoft.com/office/drawing/2014/main" id="{765A3C48-56B0-4D9F-9C78-74EB0124EB2E}"/>
            </a:ext>
          </a:extLst>
        </xdr:cNvPr>
        <xdr:cNvSpPr txBox="1"/>
      </xdr:nvSpPr>
      <xdr:spPr>
        <a:xfrm>
          <a:off x="15266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21607</xdr:rowOff>
    </xdr:from>
    <xdr:ext cx="405111" cy="259045"/>
    <xdr:sp macro="" textlink="">
      <xdr:nvSpPr>
        <xdr:cNvPr id="511" name="n_2aveValue【学校施設】&#10;有形固定資産減価償却率">
          <a:extLst>
            <a:ext uri="{FF2B5EF4-FFF2-40B4-BE49-F238E27FC236}">
              <a16:creationId xmlns:a16="http://schemas.microsoft.com/office/drawing/2014/main" id="{6C818734-40FE-4E25-AF3C-7D1071260850}"/>
            </a:ext>
          </a:extLst>
        </xdr:cNvPr>
        <xdr:cNvSpPr txBox="1"/>
      </xdr:nvSpPr>
      <xdr:spPr>
        <a:xfrm>
          <a:off x="14389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57167</xdr:rowOff>
    </xdr:from>
    <xdr:ext cx="405111" cy="259045"/>
    <xdr:sp macro="" textlink="">
      <xdr:nvSpPr>
        <xdr:cNvPr id="512" name="n_1mainValue【学校施設】&#10;有形固定資産減価償却率">
          <a:extLst>
            <a:ext uri="{FF2B5EF4-FFF2-40B4-BE49-F238E27FC236}">
              <a16:creationId xmlns:a16="http://schemas.microsoft.com/office/drawing/2014/main" id="{A1112489-75FC-4F97-A28D-3FE9E201EC8B}"/>
            </a:ext>
          </a:extLst>
        </xdr:cNvPr>
        <xdr:cNvSpPr txBox="1"/>
      </xdr:nvSpPr>
      <xdr:spPr>
        <a:xfrm>
          <a:off x="15266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1C12D393-D7E6-4CA1-B89C-5A746FA9A8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5DFEDC41-A48C-4EB9-9FEC-B3AF7B202D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72B9B78E-7062-4337-822A-D5B00E0637F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05BFD1B6-87A8-489B-9D7D-AB44BA52A9A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0F2F318B-5954-4FCA-9A28-CF88C025EDC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D71CA38A-9129-41D0-B1F1-78CE7E01CF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38AF17EC-FAE7-460D-B5FD-57E35089F1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250C52DE-3A78-4C9A-9293-B0F83648801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a:extLst>
            <a:ext uri="{FF2B5EF4-FFF2-40B4-BE49-F238E27FC236}">
              <a16:creationId xmlns:a16="http://schemas.microsoft.com/office/drawing/2014/main" id="{9746E852-CE20-48E1-817B-22E1D4752C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a:extLst>
            <a:ext uri="{FF2B5EF4-FFF2-40B4-BE49-F238E27FC236}">
              <a16:creationId xmlns:a16="http://schemas.microsoft.com/office/drawing/2014/main" id="{FB2C8188-F6A7-4850-8339-DD33E021BB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94D0CE10-A9EA-4AD6-A681-502C7E33AFF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4" name="直線コネクタ 523">
          <a:extLst>
            <a:ext uri="{FF2B5EF4-FFF2-40B4-BE49-F238E27FC236}">
              <a16:creationId xmlns:a16="http://schemas.microsoft.com/office/drawing/2014/main" id="{5921DD3D-A4C7-4AFD-A681-055EF0E74C6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00424FF2-7D40-40D3-B590-11E3B039630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6" name="直線コネクタ 525">
          <a:extLst>
            <a:ext uri="{FF2B5EF4-FFF2-40B4-BE49-F238E27FC236}">
              <a16:creationId xmlns:a16="http://schemas.microsoft.com/office/drawing/2014/main" id="{D3D3B337-D587-4A8A-9CC8-60012A15067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7" name="テキスト ボックス 526">
          <a:extLst>
            <a:ext uri="{FF2B5EF4-FFF2-40B4-BE49-F238E27FC236}">
              <a16:creationId xmlns:a16="http://schemas.microsoft.com/office/drawing/2014/main" id="{C25056B2-C44E-4AB2-A4C4-8CF36A027E3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8" name="直線コネクタ 527">
          <a:extLst>
            <a:ext uri="{FF2B5EF4-FFF2-40B4-BE49-F238E27FC236}">
              <a16:creationId xmlns:a16="http://schemas.microsoft.com/office/drawing/2014/main" id="{273F9A75-35C5-4B2C-AC60-EEF351020DD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9" name="テキスト ボックス 528">
          <a:extLst>
            <a:ext uri="{FF2B5EF4-FFF2-40B4-BE49-F238E27FC236}">
              <a16:creationId xmlns:a16="http://schemas.microsoft.com/office/drawing/2014/main" id="{6A489A95-D953-4F12-87B8-44136325560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0" name="直線コネクタ 529">
          <a:extLst>
            <a:ext uri="{FF2B5EF4-FFF2-40B4-BE49-F238E27FC236}">
              <a16:creationId xmlns:a16="http://schemas.microsoft.com/office/drawing/2014/main" id="{0A965AA6-A2CE-45E4-8A54-8A9C764033F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1" name="テキスト ボックス 530">
          <a:extLst>
            <a:ext uri="{FF2B5EF4-FFF2-40B4-BE49-F238E27FC236}">
              <a16:creationId xmlns:a16="http://schemas.microsoft.com/office/drawing/2014/main" id="{BCB961BB-9799-41CB-95AD-BF007D613CA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2" name="直線コネクタ 531">
          <a:extLst>
            <a:ext uri="{FF2B5EF4-FFF2-40B4-BE49-F238E27FC236}">
              <a16:creationId xmlns:a16="http://schemas.microsoft.com/office/drawing/2014/main" id="{72492822-518E-4488-AE7E-321FF579D41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3" name="テキスト ボックス 532">
          <a:extLst>
            <a:ext uri="{FF2B5EF4-FFF2-40B4-BE49-F238E27FC236}">
              <a16:creationId xmlns:a16="http://schemas.microsoft.com/office/drawing/2014/main" id="{9A25DEDF-0210-47FB-9B34-3A9D082DD2C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4" name="直線コネクタ 533">
          <a:extLst>
            <a:ext uri="{FF2B5EF4-FFF2-40B4-BE49-F238E27FC236}">
              <a16:creationId xmlns:a16="http://schemas.microsoft.com/office/drawing/2014/main" id="{FCDA5AF3-0C9A-414C-B460-10464E858F8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5" name="テキスト ボックス 534">
          <a:extLst>
            <a:ext uri="{FF2B5EF4-FFF2-40B4-BE49-F238E27FC236}">
              <a16:creationId xmlns:a16="http://schemas.microsoft.com/office/drawing/2014/main" id="{D3BE2312-C257-4703-88CA-9B6C8D636E4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a:extLst>
            <a:ext uri="{FF2B5EF4-FFF2-40B4-BE49-F238E27FC236}">
              <a16:creationId xmlns:a16="http://schemas.microsoft.com/office/drawing/2014/main" id="{106D7379-7BB0-4768-8308-281F50FCCB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a:extLst>
            <a:ext uri="{FF2B5EF4-FFF2-40B4-BE49-F238E27FC236}">
              <a16:creationId xmlns:a16="http://schemas.microsoft.com/office/drawing/2014/main" id="{D7BE9206-C403-45D9-A481-4A8E1BCBAE8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a:extLst>
            <a:ext uri="{FF2B5EF4-FFF2-40B4-BE49-F238E27FC236}">
              <a16:creationId xmlns:a16="http://schemas.microsoft.com/office/drawing/2014/main" id="{0E2D36FA-1D7D-45EA-B3CA-543D6BF9D5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539" name="直線コネクタ 538">
          <a:extLst>
            <a:ext uri="{FF2B5EF4-FFF2-40B4-BE49-F238E27FC236}">
              <a16:creationId xmlns:a16="http://schemas.microsoft.com/office/drawing/2014/main" id="{07EEF42C-050E-4BA9-8CA0-7AA16BBC8782}"/>
            </a:ext>
          </a:extLst>
        </xdr:cNvPr>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40" name="【学校施設】&#10;一人当たり面積最小値テキスト">
          <a:extLst>
            <a:ext uri="{FF2B5EF4-FFF2-40B4-BE49-F238E27FC236}">
              <a16:creationId xmlns:a16="http://schemas.microsoft.com/office/drawing/2014/main" id="{5E6726CB-5062-48F4-B842-7E493A32FAFF}"/>
            </a:ext>
          </a:extLst>
        </xdr:cNvPr>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41" name="直線コネクタ 540">
          <a:extLst>
            <a:ext uri="{FF2B5EF4-FFF2-40B4-BE49-F238E27FC236}">
              <a16:creationId xmlns:a16="http://schemas.microsoft.com/office/drawing/2014/main" id="{8443EAF3-C2C8-4DF5-93E7-FD71D795CB66}"/>
            </a:ext>
          </a:extLst>
        </xdr:cNvPr>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542" name="【学校施設】&#10;一人当たり面積最大値テキスト">
          <a:extLst>
            <a:ext uri="{FF2B5EF4-FFF2-40B4-BE49-F238E27FC236}">
              <a16:creationId xmlns:a16="http://schemas.microsoft.com/office/drawing/2014/main" id="{7B0DBF07-7B6A-46B2-A69E-202E0A8F2959}"/>
            </a:ext>
          </a:extLst>
        </xdr:cNvPr>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543" name="直線コネクタ 542">
          <a:extLst>
            <a:ext uri="{FF2B5EF4-FFF2-40B4-BE49-F238E27FC236}">
              <a16:creationId xmlns:a16="http://schemas.microsoft.com/office/drawing/2014/main" id="{CF37B673-E0CC-4D0E-896A-4444A14CF847}"/>
            </a:ext>
          </a:extLst>
        </xdr:cNvPr>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15184</xdr:rowOff>
    </xdr:from>
    <xdr:ext cx="469744" cy="259045"/>
    <xdr:sp macro="" textlink="">
      <xdr:nvSpPr>
        <xdr:cNvPr id="544" name="【学校施設】&#10;一人当たり面積平均値テキスト">
          <a:extLst>
            <a:ext uri="{FF2B5EF4-FFF2-40B4-BE49-F238E27FC236}">
              <a16:creationId xmlns:a16="http://schemas.microsoft.com/office/drawing/2014/main" id="{0F061164-BDC6-4682-A674-129E4373FD7A}"/>
            </a:ext>
          </a:extLst>
        </xdr:cNvPr>
        <xdr:cNvSpPr txBox="1"/>
      </xdr:nvSpPr>
      <xdr:spPr>
        <a:xfrm>
          <a:off x="22199600" y="10302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545" name="フローチャート: 判断 544">
          <a:extLst>
            <a:ext uri="{FF2B5EF4-FFF2-40B4-BE49-F238E27FC236}">
              <a16:creationId xmlns:a16="http://schemas.microsoft.com/office/drawing/2014/main" id="{F4F3EE25-3E5E-43F0-97DC-907218CA3680}"/>
            </a:ext>
          </a:extLst>
        </xdr:cNvPr>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546" name="フローチャート: 判断 545">
          <a:extLst>
            <a:ext uri="{FF2B5EF4-FFF2-40B4-BE49-F238E27FC236}">
              <a16:creationId xmlns:a16="http://schemas.microsoft.com/office/drawing/2014/main" id="{70902DAE-01F6-43CC-92F2-C048A85C1784}"/>
            </a:ext>
          </a:extLst>
        </xdr:cNvPr>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547" name="フローチャート: 判断 546">
          <a:extLst>
            <a:ext uri="{FF2B5EF4-FFF2-40B4-BE49-F238E27FC236}">
              <a16:creationId xmlns:a16="http://schemas.microsoft.com/office/drawing/2014/main" id="{6B31F5EC-40BB-459A-928E-3018B0AC835B}"/>
            </a:ext>
          </a:extLst>
        </xdr:cNvPr>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365FCDE-9190-4B5A-A13C-4A2F0DD5BA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F46BE10-D043-4EA1-8DC6-5B9802CB70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5B4DCC0-CE9E-4F73-847E-E154A7940B4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DF7F28B-9AE3-4605-9912-5E54340F43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49F9E64-F359-4A86-BA93-5B25835198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22678</xdr:rowOff>
    </xdr:from>
    <xdr:to>
      <xdr:col>116</xdr:col>
      <xdr:colOff>114300</xdr:colOff>
      <xdr:row>62</xdr:row>
      <xdr:rowOff>124278</xdr:rowOff>
    </xdr:to>
    <xdr:sp macro="" textlink="">
      <xdr:nvSpPr>
        <xdr:cNvPr id="553" name="楕円 552">
          <a:extLst>
            <a:ext uri="{FF2B5EF4-FFF2-40B4-BE49-F238E27FC236}">
              <a16:creationId xmlns:a16="http://schemas.microsoft.com/office/drawing/2014/main" id="{6CFE57C2-61BA-40A4-9731-49A22BBAE305}"/>
            </a:ext>
          </a:extLst>
        </xdr:cNvPr>
        <xdr:cNvSpPr/>
      </xdr:nvSpPr>
      <xdr:spPr>
        <a:xfrm>
          <a:off x="22110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xdr:rowOff>
    </xdr:from>
    <xdr:ext cx="469744" cy="259045"/>
    <xdr:sp macro="" textlink="">
      <xdr:nvSpPr>
        <xdr:cNvPr id="554" name="【学校施設】&#10;一人当たり面積該当値テキスト">
          <a:extLst>
            <a:ext uri="{FF2B5EF4-FFF2-40B4-BE49-F238E27FC236}">
              <a16:creationId xmlns:a16="http://schemas.microsoft.com/office/drawing/2014/main" id="{C943E034-8533-47D0-B43B-DD681633749E}"/>
            </a:ext>
          </a:extLst>
        </xdr:cNvPr>
        <xdr:cNvSpPr txBox="1"/>
      </xdr:nvSpPr>
      <xdr:spPr>
        <a:xfrm>
          <a:off x="22199600" y="106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41620</xdr:rowOff>
    </xdr:from>
    <xdr:to>
      <xdr:col>112</xdr:col>
      <xdr:colOff>38100</xdr:colOff>
      <xdr:row>62</xdr:row>
      <xdr:rowOff>143220</xdr:rowOff>
    </xdr:to>
    <xdr:sp macro="" textlink="">
      <xdr:nvSpPr>
        <xdr:cNvPr id="555" name="楕円 554">
          <a:extLst>
            <a:ext uri="{FF2B5EF4-FFF2-40B4-BE49-F238E27FC236}">
              <a16:creationId xmlns:a16="http://schemas.microsoft.com/office/drawing/2014/main" id="{2D81FDE1-CA5B-4EFD-B063-A0E78D7FBACD}"/>
            </a:ext>
          </a:extLst>
        </xdr:cNvPr>
        <xdr:cNvSpPr/>
      </xdr:nvSpPr>
      <xdr:spPr>
        <a:xfrm>
          <a:off x="21272500" y="106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73478</xdr:rowOff>
    </xdr:from>
    <xdr:to>
      <xdr:col>116</xdr:col>
      <xdr:colOff>63500</xdr:colOff>
      <xdr:row>62</xdr:row>
      <xdr:rowOff>92420</xdr:rowOff>
    </xdr:to>
    <xdr:cxnSp macro="">
      <xdr:nvCxnSpPr>
        <xdr:cNvPr id="556" name="直線コネクタ 555">
          <a:extLst>
            <a:ext uri="{FF2B5EF4-FFF2-40B4-BE49-F238E27FC236}">
              <a16:creationId xmlns:a16="http://schemas.microsoft.com/office/drawing/2014/main" id="{626FC4A5-2DAE-46E4-968E-9CD98735E243}"/>
            </a:ext>
          </a:extLst>
        </xdr:cNvPr>
        <xdr:cNvCxnSpPr/>
      </xdr:nvCxnSpPr>
      <xdr:spPr>
        <a:xfrm flipV="1">
          <a:off x="21323300" y="10703378"/>
          <a:ext cx="8382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132642</xdr:rowOff>
    </xdr:from>
    <xdr:ext cx="469744" cy="259045"/>
    <xdr:sp macro="" textlink="">
      <xdr:nvSpPr>
        <xdr:cNvPr id="557" name="n_1aveValue【学校施設】&#10;一人当たり面積">
          <a:extLst>
            <a:ext uri="{FF2B5EF4-FFF2-40B4-BE49-F238E27FC236}">
              <a16:creationId xmlns:a16="http://schemas.microsoft.com/office/drawing/2014/main" id="{483602FC-E70C-41C6-B622-F265829C03E7}"/>
            </a:ext>
          </a:extLst>
        </xdr:cNvPr>
        <xdr:cNvSpPr txBox="1"/>
      </xdr:nvSpPr>
      <xdr:spPr>
        <a:xfrm>
          <a:off x="210757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558" name="n_2aveValue【学校施設】&#10;一人当たり面積">
          <a:extLst>
            <a:ext uri="{FF2B5EF4-FFF2-40B4-BE49-F238E27FC236}">
              <a16:creationId xmlns:a16="http://schemas.microsoft.com/office/drawing/2014/main" id="{78A0791A-ED81-4AA6-99CA-C5C174192462}"/>
            </a:ext>
          </a:extLst>
        </xdr:cNvPr>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134347</xdr:rowOff>
    </xdr:from>
    <xdr:ext cx="469744" cy="259045"/>
    <xdr:sp macro="" textlink="">
      <xdr:nvSpPr>
        <xdr:cNvPr id="559" name="n_1mainValue【学校施設】&#10;一人当たり面積">
          <a:extLst>
            <a:ext uri="{FF2B5EF4-FFF2-40B4-BE49-F238E27FC236}">
              <a16:creationId xmlns:a16="http://schemas.microsoft.com/office/drawing/2014/main" id="{466C6671-7755-488D-B74F-296E7FEA46F4}"/>
            </a:ext>
          </a:extLst>
        </xdr:cNvPr>
        <xdr:cNvSpPr txBox="1"/>
      </xdr:nvSpPr>
      <xdr:spPr>
        <a:xfrm>
          <a:off x="21075727" y="1076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a:extLst>
            <a:ext uri="{FF2B5EF4-FFF2-40B4-BE49-F238E27FC236}">
              <a16:creationId xmlns:a16="http://schemas.microsoft.com/office/drawing/2014/main" id="{0FFA51CA-1BA5-44BC-A28E-0C992D639A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a:extLst>
            <a:ext uri="{FF2B5EF4-FFF2-40B4-BE49-F238E27FC236}">
              <a16:creationId xmlns:a16="http://schemas.microsoft.com/office/drawing/2014/main" id="{253B72A4-0122-4408-A122-517F844CED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a:extLst>
            <a:ext uri="{FF2B5EF4-FFF2-40B4-BE49-F238E27FC236}">
              <a16:creationId xmlns:a16="http://schemas.microsoft.com/office/drawing/2014/main" id="{ACED714B-0190-4FEA-B4CB-901D4837E7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a:extLst>
            <a:ext uri="{FF2B5EF4-FFF2-40B4-BE49-F238E27FC236}">
              <a16:creationId xmlns:a16="http://schemas.microsoft.com/office/drawing/2014/main" id="{D5366B34-C11A-4BF9-80CF-BBBE4FE286A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a:extLst>
            <a:ext uri="{FF2B5EF4-FFF2-40B4-BE49-F238E27FC236}">
              <a16:creationId xmlns:a16="http://schemas.microsoft.com/office/drawing/2014/main" id="{318131F3-631B-462C-A4F0-06D8E49C85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a:extLst>
            <a:ext uri="{FF2B5EF4-FFF2-40B4-BE49-F238E27FC236}">
              <a16:creationId xmlns:a16="http://schemas.microsoft.com/office/drawing/2014/main" id="{D240A713-78F0-404A-BFA3-462A58242A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a:extLst>
            <a:ext uri="{FF2B5EF4-FFF2-40B4-BE49-F238E27FC236}">
              <a16:creationId xmlns:a16="http://schemas.microsoft.com/office/drawing/2014/main" id="{8B351C43-8276-4B07-94CA-2BD4657CCA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a:extLst>
            <a:ext uri="{FF2B5EF4-FFF2-40B4-BE49-F238E27FC236}">
              <a16:creationId xmlns:a16="http://schemas.microsoft.com/office/drawing/2014/main" id="{97EE1021-485A-43E5-8018-49D372FD77D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a:extLst>
            <a:ext uri="{FF2B5EF4-FFF2-40B4-BE49-F238E27FC236}">
              <a16:creationId xmlns:a16="http://schemas.microsoft.com/office/drawing/2014/main" id="{1F5A06E5-6B29-4A36-AAB5-45B191885C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a:extLst>
            <a:ext uri="{FF2B5EF4-FFF2-40B4-BE49-F238E27FC236}">
              <a16:creationId xmlns:a16="http://schemas.microsoft.com/office/drawing/2014/main" id="{5AB2B2A6-F359-43DC-9B12-43396ED963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a:extLst>
            <a:ext uri="{FF2B5EF4-FFF2-40B4-BE49-F238E27FC236}">
              <a16:creationId xmlns:a16="http://schemas.microsoft.com/office/drawing/2014/main" id="{4EE97409-DF07-4A10-9357-31934B585A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a:extLst>
            <a:ext uri="{FF2B5EF4-FFF2-40B4-BE49-F238E27FC236}">
              <a16:creationId xmlns:a16="http://schemas.microsoft.com/office/drawing/2014/main" id="{C9B30F22-D94E-4E1F-9767-F0378AFFCB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a:extLst>
            <a:ext uri="{FF2B5EF4-FFF2-40B4-BE49-F238E27FC236}">
              <a16:creationId xmlns:a16="http://schemas.microsoft.com/office/drawing/2014/main" id="{3A5065DD-1753-4FF9-8B23-58B86908E3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a:extLst>
            <a:ext uri="{FF2B5EF4-FFF2-40B4-BE49-F238E27FC236}">
              <a16:creationId xmlns:a16="http://schemas.microsoft.com/office/drawing/2014/main" id="{7671FED7-E2ED-4474-9F5F-3AA45B222B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a:extLst>
            <a:ext uri="{FF2B5EF4-FFF2-40B4-BE49-F238E27FC236}">
              <a16:creationId xmlns:a16="http://schemas.microsoft.com/office/drawing/2014/main" id="{A972D02B-9756-433B-A767-86E5AC659D8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a:extLst>
            <a:ext uri="{FF2B5EF4-FFF2-40B4-BE49-F238E27FC236}">
              <a16:creationId xmlns:a16="http://schemas.microsoft.com/office/drawing/2014/main" id="{1D610B10-FDAD-4282-BF5C-6CADAD0BF07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a:extLst>
            <a:ext uri="{FF2B5EF4-FFF2-40B4-BE49-F238E27FC236}">
              <a16:creationId xmlns:a16="http://schemas.microsoft.com/office/drawing/2014/main" id="{81A89B1B-2EBF-4C89-B6FE-1F8C41A26A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a:extLst>
            <a:ext uri="{FF2B5EF4-FFF2-40B4-BE49-F238E27FC236}">
              <a16:creationId xmlns:a16="http://schemas.microsoft.com/office/drawing/2014/main" id="{737E91F8-2340-4C01-8445-3D57E0AD19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a:extLst>
            <a:ext uri="{FF2B5EF4-FFF2-40B4-BE49-F238E27FC236}">
              <a16:creationId xmlns:a16="http://schemas.microsoft.com/office/drawing/2014/main" id="{6E94F6C8-DD81-4D62-8001-4123BB0EC9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a:extLst>
            <a:ext uri="{FF2B5EF4-FFF2-40B4-BE49-F238E27FC236}">
              <a16:creationId xmlns:a16="http://schemas.microsoft.com/office/drawing/2014/main" id="{7E016CC8-7C31-4CC7-84AD-A61FE95D0F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a:extLst>
            <a:ext uri="{FF2B5EF4-FFF2-40B4-BE49-F238E27FC236}">
              <a16:creationId xmlns:a16="http://schemas.microsoft.com/office/drawing/2014/main" id="{F39C4CC6-BC62-4DD6-A762-29BA262030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a:extLst>
            <a:ext uri="{FF2B5EF4-FFF2-40B4-BE49-F238E27FC236}">
              <a16:creationId xmlns:a16="http://schemas.microsoft.com/office/drawing/2014/main" id="{3ACB210F-6854-4CBD-982A-DC3C787C5C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a:extLst>
            <a:ext uri="{FF2B5EF4-FFF2-40B4-BE49-F238E27FC236}">
              <a16:creationId xmlns:a16="http://schemas.microsoft.com/office/drawing/2014/main" id="{C5764C2C-9AD3-4937-BBD6-FEFBABBC93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a:extLst>
            <a:ext uri="{FF2B5EF4-FFF2-40B4-BE49-F238E27FC236}">
              <a16:creationId xmlns:a16="http://schemas.microsoft.com/office/drawing/2014/main" id="{1C1D458D-A1D5-45E2-AD11-8F6EF0F317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a:extLst>
            <a:ext uri="{FF2B5EF4-FFF2-40B4-BE49-F238E27FC236}">
              <a16:creationId xmlns:a16="http://schemas.microsoft.com/office/drawing/2014/main" id="{F2CDA1D2-DE60-478E-A17D-14B5881787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a:extLst>
            <a:ext uri="{FF2B5EF4-FFF2-40B4-BE49-F238E27FC236}">
              <a16:creationId xmlns:a16="http://schemas.microsoft.com/office/drawing/2014/main" id="{57242036-D3D4-4C10-9E82-21101931C9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6" name="テキスト ボックス 585">
          <a:extLst>
            <a:ext uri="{FF2B5EF4-FFF2-40B4-BE49-F238E27FC236}">
              <a16:creationId xmlns:a16="http://schemas.microsoft.com/office/drawing/2014/main" id="{E10E8CA9-6A10-4709-8064-C695F96F3453}"/>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7" name="直線コネクタ 586">
          <a:extLst>
            <a:ext uri="{FF2B5EF4-FFF2-40B4-BE49-F238E27FC236}">
              <a16:creationId xmlns:a16="http://schemas.microsoft.com/office/drawing/2014/main" id="{03C342BE-C8CE-4D7A-B822-7DD1467ABAB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8" name="テキスト ボックス 587">
          <a:extLst>
            <a:ext uri="{FF2B5EF4-FFF2-40B4-BE49-F238E27FC236}">
              <a16:creationId xmlns:a16="http://schemas.microsoft.com/office/drawing/2014/main" id="{4B19206F-D4F9-4CEF-8D4E-40557E026773}"/>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9" name="直線コネクタ 588">
          <a:extLst>
            <a:ext uri="{FF2B5EF4-FFF2-40B4-BE49-F238E27FC236}">
              <a16:creationId xmlns:a16="http://schemas.microsoft.com/office/drawing/2014/main" id="{447EE7C4-6CC4-4087-9124-2DD944E88A7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0" name="テキスト ボックス 589">
          <a:extLst>
            <a:ext uri="{FF2B5EF4-FFF2-40B4-BE49-F238E27FC236}">
              <a16:creationId xmlns:a16="http://schemas.microsoft.com/office/drawing/2014/main" id="{A24404A1-E792-49AE-B501-033AF09D284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1" name="直線コネクタ 590">
          <a:extLst>
            <a:ext uri="{FF2B5EF4-FFF2-40B4-BE49-F238E27FC236}">
              <a16:creationId xmlns:a16="http://schemas.microsoft.com/office/drawing/2014/main" id="{845A5883-4223-4B37-86B3-0E3D8FDAD04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2" name="テキスト ボックス 591">
          <a:extLst>
            <a:ext uri="{FF2B5EF4-FFF2-40B4-BE49-F238E27FC236}">
              <a16:creationId xmlns:a16="http://schemas.microsoft.com/office/drawing/2014/main" id="{D5910ADB-BDA4-4103-BE02-4D4CF75A2EE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3" name="直線コネクタ 592">
          <a:extLst>
            <a:ext uri="{FF2B5EF4-FFF2-40B4-BE49-F238E27FC236}">
              <a16:creationId xmlns:a16="http://schemas.microsoft.com/office/drawing/2014/main" id="{DC00D961-7374-4F22-84B7-E72C1FB6CAE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4" name="テキスト ボックス 593">
          <a:extLst>
            <a:ext uri="{FF2B5EF4-FFF2-40B4-BE49-F238E27FC236}">
              <a16:creationId xmlns:a16="http://schemas.microsoft.com/office/drawing/2014/main" id="{30D0320A-3F6C-4921-920E-BE3047EDDDF9}"/>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5" name="直線コネクタ 594">
          <a:extLst>
            <a:ext uri="{FF2B5EF4-FFF2-40B4-BE49-F238E27FC236}">
              <a16:creationId xmlns:a16="http://schemas.microsoft.com/office/drawing/2014/main" id="{A3544163-1EDA-453A-A6EC-C737B53636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6" name="テキスト ボックス 595">
          <a:extLst>
            <a:ext uri="{FF2B5EF4-FFF2-40B4-BE49-F238E27FC236}">
              <a16:creationId xmlns:a16="http://schemas.microsoft.com/office/drawing/2014/main" id="{6AE37D21-7F03-4986-9808-C32235D88E2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7" name="【公民館】&#10;有形固定資産減価償却率グラフ枠">
          <a:extLst>
            <a:ext uri="{FF2B5EF4-FFF2-40B4-BE49-F238E27FC236}">
              <a16:creationId xmlns:a16="http://schemas.microsoft.com/office/drawing/2014/main" id="{F46002EC-4941-4FE7-B61F-0403707168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158496</xdr:rowOff>
    </xdr:to>
    <xdr:cxnSp macro="">
      <xdr:nvCxnSpPr>
        <xdr:cNvPr id="598" name="直線コネクタ 597">
          <a:extLst>
            <a:ext uri="{FF2B5EF4-FFF2-40B4-BE49-F238E27FC236}">
              <a16:creationId xmlns:a16="http://schemas.microsoft.com/office/drawing/2014/main" id="{C2BBFAE2-73AC-4979-98DA-F786B849DEE1}"/>
            </a:ext>
          </a:extLst>
        </xdr:cNvPr>
        <xdr:cNvCxnSpPr/>
      </xdr:nvCxnSpPr>
      <xdr:spPr>
        <a:xfrm flipV="1">
          <a:off x="16318864" y="17221200"/>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599" name="【公民館】&#10;有形固定資産減価償却率最小値テキスト">
          <a:extLst>
            <a:ext uri="{FF2B5EF4-FFF2-40B4-BE49-F238E27FC236}">
              <a16:creationId xmlns:a16="http://schemas.microsoft.com/office/drawing/2014/main" id="{3D8C91C0-A18C-40CD-9479-E9AEEA87F3FB}"/>
            </a:ext>
          </a:extLst>
        </xdr:cNvPr>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600" name="直線コネクタ 599">
          <a:extLst>
            <a:ext uri="{FF2B5EF4-FFF2-40B4-BE49-F238E27FC236}">
              <a16:creationId xmlns:a16="http://schemas.microsoft.com/office/drawing/2014/main" id="{7B997D54-BB69-4FFA-BE33-9108CCFB48D1}"/>
            </a:ext>
          </a:extLst>
        </xdr:cNvPr>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1" name="【公民館】&#10;有形固定資産減価償却率最大値テキスト">
          <a:extLst>
            <a:ext uri="{FF2B5EF4-FFF2-40B4-BE49-F238E27FC236}">
              <a16:creationId xmlns:a16="http://schemas.microsoft.com/office/drawing/2014/main" id="{066EA6E9-E92A-4A3D-BD61-7F882224E833}"/>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02" name="直線コネクタ 601">
          <a:extLst>
            <a:ext uri="{FF2B5EF4-FFF2-40B4-BE49-F238E27FC236}">
              <a16:creationId xmlns:a16="http://schemas.microsoft.com/office/drawing/2014/main" id="{D9DCF144-E200-49DA-B8DC-06829228A982}"/>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170705</xdr:rowOff>
    </xdr:from>
    <xdr:ext cx="405111" cy="259045"/>
    <xdr:sp macro="" textlink="">
      <xdr:nvSpPr>
        <xdr:cNvPr id="603" name="【公民館】&#10;有形固定資産減価償却率平均値テキスト">
          <a:extLst>
            <a:ext uri="{FF2B5EF4-FFF2-40B4-BE49-F238E27FC236}">
              <a16:creationId xmlns:a16="http://schemas.microsoft.com/office/drawing/2014/main" id="{23A6F4B4-E138-49FA-A776-A6FFB69021D5}"/>
            </a:ext>
          </a:extLst>
        </xdr:cNvPr>
        <xdr:cNvSpPr txBox="1"/>
      </xdr:nvSpPr>
      <xdr:spPr>
        <a:xfrm>
          <a:off x="16357600" y="1800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604" name="フローチャート: 判断 603">
          <a:extLst>
            <a:ext uri="{FF2B5EF4-FFF2-40B4-BE49-F238E27FC236}">
              <a16:creationId xmlns:a16="http://schemas.microsoft.com/office/drawing/2014/main" id="{46D0492D-09AA-45D3-906A-DBD09A5F97FF}"/>
            </a:ext>
          </a:extLst>
        </xdr:cNvPr>
        <xdr:cNvSpPr/>
      </xdr:nvSpPr>
      <xdr:spPr>
        <a:xfrm>
          <a:off x="16268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605" name="フローチャート: 判断 604">
          <a:extLst>
            <a:ext uri="{FF2B5EF4-FFF2-40B4-BE49-F238E27FC236}">
              <a16:creationId xmlns:a16="http://schemas.microsoft.com/office/drawing/2014/main" id="{B44DA44D-B884-497A-9AEA-B3278220D180}"/>
            </a:ext>
          </a:extLst>
        </xdr:cNvPr>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52832</xdr:rowOff>
    </xdr:from>
    <xdr:to>
      <xdr:col>76</xdr:col>
      <xdr:colOff>165100</xdr:colOff>
      <xdr:row>105</xdr:row>
      <xdr:rowOff>154432</xdr:rowOff>
    </xdr:to>
    <xdr:sp macro="" textlink="">
      <xdr:nvSpPr>
        <xdr:cNvPr id="606" name="フローチャート: 判断 605">
          <a:extLst>
            <a:ext uri="{FF2B5EF4-FFF2-40B4-BE49-F238E27FC236}">
              <a16:creationId xmlns:a16="http://schemas.microsoft.com/office/drawing/2014/main" id="{CD0E37B7-D7D7-442B-9681-33E68DCE54B4}"/>
            </a:ext>
          </a:extLst>
        </xdr:cNvPr>
        <xdr:cNvSpPr/>
      </xdr:nvSpPr>
      <xdr:spPr>
        <a:xfrm>
          <a:off x="14541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7D7F949D-96B1-4DAC-A2A5-6BEC39D9EE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5D33C914-D036-4396-84D7-45D1F8FF40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C99CA2C0-78FE-4348-9682-29015F1404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C145F05B-6BB1-40D7-A836-4EA24A4183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80124E49-2B73-4CD1-9998-6E6E8CD8F5F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39115</xdr:rowOff>
    </xdr:from>
    <xdr:to>
      <xdr:col>85</xdr:col>
      <xdr:colOff>177800</xdr:colOff>
      <xdr:row>103</xdr:row>
      <xdr:rowOff>140715</xdr:rowOff>
    </xdr:to>
    <xdr:sp macro="" textlink="">
      <xdr:nvSpPr>
        <xdr:cNvPr id="612" name="楕円 611">
          <a:extLst>
            <a:ext uri="{FF2B5EF4-FFF2-40B4-BE49-F238E27FC236}">
              <a16:creationId xmlns:a16="http://schemas.microsoft.com/office/drawing/2014/main" id="{B349A8C1-E65B-4A07-8167-2E292D7AC9B4}"/>
            </a:ext>
          </a:extLst>
        </xdr:cNvPr>
        <xdr:cNvSpPr/>
      </xdr:nvSpPr>
      <xdr:spPr>
        <a:xfrm>
          <a:off x="162687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61992</xdr:rowOff>
    </xdr:from>
    <xdr:ext cx="405111" cy="259045"/>
    <xdr:sp macro="" textlink="">
      <xdr:nvSpPr>
        <xdr:cNvPr id="613" name="【公民館】&#10;有形固定資産減価償却率該当値テキスト">
          <a:extLst>
            <a:ext uri="{FF2B5EF4-FFF2-40B4-BE49-F238E27FC236}">
              <a16:creationId xmlns:a16="http://schemas.microsoft.com/office/drawing/2014/main" id="{6FF53F19-E273-4F26-BDFF-DEEBA943C94F}"/>
            </a:ext>
          </a:extLst>
        </xdr:cNvPr>
        <xdr:cNvSpPr txBox="1"/>
      </xdr:nvSpPr>
      <xdr:spPr>
        <a:xfrm>
          <a:off x="16357600" y="175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61976</xdr:rowOff>
    </xdr:from>
    <xdr:to>
      <xdr:col>81</xdr:col>
      <xdr:colOff>101600</xdr:colOff>
      <xdr:row>103</xdr:row>
      <xdr:rowOff>163576</xdr:rowOff>
    </xdr:to>
    <xdr:sp macro="" textlink="">
      <xdr:nvSpPr>
        <xdr:cNvPr id="614" name="楕円 613">
          <a:extLst>
            <a:ext uri="{FF2B5EF4-FFF2-40B4-BE49-F238E27FC236}">
              <a16:creationId xmlns:a16="http://schemas.microsoft.com/office/drawing/2014/main" id="{CDB413A0-856C-4D0F-9A44-D1FDA762C44F}"/>
            </a:ext>
          </a:extLst>
        </xdr:cNvPr>
        <xdr:cNvSpPr/>
      </xdr:nvSpPr>
      <xdr:spPr>
        <a:xfrm>
          <a:off x="15430500" y="1772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89915</xdr:rowOff>
    </xdr:from>
    <xdr:to>
      <xdr:col>85</xdr:col>
      <xdr:colOff>127000</xdr:colOff>
      <xdr:row>103</xdr:row>
      <xdr:rowOff>112776</xdr:rowOff>
    </xdr:to>
    <xdr:cxnSp macro="">
      <xdr:nvCxnSpPr>
        <xdr:cNvPr id="615" name="直線コネクタ 614">
          <a:extLst>
            <a:ext uri="{FF2B5EF4-FFF2-40B4-BE49-F238E27FC236}">
              <a16:creationId xmlns:a16="http://schemas.microsoft.com/office/drawing/2014/main" id="{19FAE455-BB4E-40F6-A7F7-654AEA4B56DA}"/>
            </a:ext>
          </a:extLst>
        </xdr:cNvPr>
        <xdr:cNvCxnSpPr/>
      </xdr:nvCxnSpPr>
      <xdr:spPr>
        <a:xfrm flipV="1">
          <a:off x="15481300" y="1774926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147845</xdr:rowOff>
    </xdr:from>
    <xdr:ext cx="405111" cy="259045"/>
    <xdr:sp macro="" textlink="">
      <xdr:nvSpPr>
        <xdr:cNvPr id="616" name="n_1aveValue【公民館】&#10;有形固定資産減価償却率">
          <a:extLst>
            <a:ext uri="{FF2B5EF4-FFF2-40B4-BE49-F238E27FC236}">
              <a16:creationId xmlns:a16="http://schemas.microsoft.com/office/drawing/2014/main" id="{9C49AC06-2FB2-4D45-BA3B-2CBE108EB531}"/>
            </a:ext>
          </a:extLst>
        </xdr:cNvPr>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170959</xdr:rowOff>
    </xdr:from>
    <xdr:ext cx="405111" cy="259045"/>
    <xdr:sp macro="" textlink="">
      <xdr:nvSpPr>
        <xdr:cNvPr id="617" name="n_2aveValue【公民館】&#10;有形固定資産減価償却率">
          <a:extLst>
            <a:ext uri="{FF2B5EF4-FFF2-40B4-BE49-F238E27FC236}">
              <a16:creationId xmlns:a16="http://schemas.microsoft.com/office/drawing/2014/main" id="{6C693790-6F8A-4D43-AC4A-4DDBE418D4D8}"/>
            </a:ext>
          </a:extLst>
        </xdr:cNvPr>
        <xdr:cNvSpPr txBox="1"/>
      </xdr:nvSpPr>
      <xdr:spPr>
        <a:xfrm>
          <a:off x="14389744" y="1783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8653</xdr:rowOff>
    </xdr:from>
    <xdr:ext cx="405111" cy="259045"/>
    <xdr:sp macro="" textlink="">
      <xdr:nvSpPr>
        <xdr:cNvPr id="618" name="n_1mainValue【公民館】&#10;有形固定資産減価償却率">
          <a:extLst>
            <a:ext uri="{FF2B5EF4-FFF2-40B4-BE49-F238E27FC236}">
              <a16:creationId xmlns:a16="http://schemas.microsoft.com/office/drawing/2014/main" id="{C764D362-9B16-4A20-8671-6D700B83E87B}"/>
            </a:ext>
          </a:extLst>
        </xdr:cNvPr>
        <xdr:cNvSpPr txBox="1"/>
      </xdr:nvSpPr>
      <xdr:spPr>
        <a:xfrm>
          <a:off x="15266044" y="1749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9" name="正方形/長方形 618">
          <a:extLst>
            <a:ext uri="{FF2B5EF4-FFF2-40B4-BE49-F238E27FC236}">
              <a16:creationId xmlns:a16="http://schemas.microsoft.com/office/drawing/2014/main" id="{9BB0CF6F-088B-4F70-A100-9FDE4E7587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0" name="正方形/長方形 619">
          <a:extLst>
            <a:ext uri="{FF2B5EF4-FFF2-40B4-BE49-F238E27FC236}">
              <a16:creationId xmlns:a16="http://schemas.microsoft.com/office/drawing/2014/main" id="{AFFB0AE6-8CFB-48A2-B427-3F63FC7475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1" name="正方形/長方形 620">
          <a:extLst>
            <a:ext uri="{FF2B5EF4-FFF2-40B4-BE49-F238E27FC236}">
              <a16:creationId xmlns:a16="http://schemas.microsoft.com/office/drawing/2014/main" id="{4960E94B-9626-4260-8459-C5CD880137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2" name="正方形/長方形 621">
          <a:extLst>
            <a:ext uri="{FF2B5EF4-FFF2-40B4-BE49-F238E27FC236}">
              <a16:creationId xmlns:a16="http://schemas.microsoft.com/office/drawing/2014/main" id="{6204B0E4-271F-49D1-BB47-5DE6E940D9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3" name="正方形/長方形 622">
          <a:extLst>
            <a:ext uri="{FF2B5EF4-FFF2-40B4-BE49-F238E27FC236}">
              <a16:creationId xmlns:a16="http://schemas.microsoft.com/office/drawing/2014/main" id="{6E644C47-20F1-4A36-928D-7C0C99B496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4" name="正方形/長方形 623">
          <a:extLst>
            <a:ext uri="{FF2B5EF4-FFF2-40B4-BE49-F238E27FC236}">
              <a16:creationId xmlns:a16="http://schemas.microsoft.com/office/drawing/2014/main" id="{2025FF4D-E5A4-445A-AE34-EAC7B0B21E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5" name="正方形/長方形 624">
          <a:extLst>
            <a:ext uri="{FF2B5EF4-FFF2-40B4-BE49-F238E27FC236}">
              <a16:creationId xmlns:a16="http://schemas.microsoft.com/office/drawing/2014/main" id="{DE1756D6-48BB-4D6E-901B-758154A4D1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6" name="正方形/長方形 625">
          <a:extLst>
            <a:ext uri="{FF2B5EF4-FFF2-40B4-BE49-F238E27FC236}">
              <a16:creationId xmlns:a16="http://schemas.microsoft.com/office/drawing/2014/main" id="{03C052DB-1E8A-4AC9-BA3C-BC7D698E99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7" name="テキスト ボックス 626">
          <a:extLst>
            <a:ext uri="{FF2B5EF4-FFF2-40B4-BE49-F238E27FC236}">
              <a16:creationId xmlns:a16="http://schemas.microsoft.com/office/drawing/2014/main" id="{19E55D1A-D8AE-45C0-BC7B-C249DCD5B95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8" name="直線コネクタ 627">
          <a:extLst>
            <a:ext uri="{FF2B5EF4-FFF2-40B4-BE49-F238E27FC236}">
              <a16:creationId xmlns:a16="http://schemas.microsoft.com/office/drawing/2014/main" id="{061A485B-EFFE-468B-9C1E-DBEEC0AE8C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9" name="直線コネクタ 628">
          <a:extLst>
            <a:ext uri="{FF2B5EF4-FFF2-40B4-BE49-F238E27FC236}">
              <a16:creationId xmlns:a16="http://schemas.microsoft.com/office/drawing/2014/main" id="{9625AA9E-6E92-490B-BF3E-B86DE455F5A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0" name="テキスト ボックス 629">
          <a:extLst>
            <a:ext uri="{FF2B5EF4-FFF2-40B4-BE49-F238E27FC236}">
              <a16:creationId xmlns:a16="http://schemas.microsoft.com/office/drawing/2014/main" id="{4D5B633F-1301-44E4-BB94-6DA7565CB5A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1" name="直線コネクタ 630">
          <a:extLst>
            <a:ext uri="{FF2B5EF4-FFF2-40B4-BE49-F238E27FC236}">
              <a16:creationId xmlns:a16="http://schemas.microsoft.com/office/drawing/2014/main" id="{323C45F1-AF66-4FF3-A060-75B7529F01B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2" name="テキスト ボックス 631">
          <a:extLst>
            <a:ext uri="{FF2B5EF4-FFF2-40B4-BE49-F238E27FC236}">
              <a16:creationId xmlns:a16="http://schemas.microsoft.com/office/drawing/2014/main" id="{7DD15FFD-C398-4AC4-BF6E-D8D1C5C31BE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3" name="直線コネクタ 632">
          <a:extLst>
            <a:ext uri="{FF2B5EF4-FFF2-40B4-BE49-F238E27FC236}">
              <a16:creationId xmlns:a16="http://schemas.microsoft.com/office/drawing/2014/main" id="{DF7F6FF5-F072-4C71-ADA3-1CEC2345E7C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4" name="テキスト ボックス 633">
          <a:extLst>
            <a:ext uri="{FF2B5EF4-FFF2-40B4-BE49-F238E27FC236}">
              <a16:creationId xmlns:a16="http://schemas.microsoft.com/office/drawing/2014/main" id="{3B445D6E-B5EF-4D82-9B14-3C928A7876E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5" name="直線コネクタ 634">
          <a:extLst>
            <a:ext uri="{FF2B5EF4-FFF2-40B4-BE49-F238E27FC236}">
              <a16:creationId xmlns:a16="http://schemas.microsoft.com/office/drawing/2014/main" id="{38ADCD78-16CD-435A-B2F3-1BA55E714AE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6" name="テキスト ボックス 635">
          <a:extLst>
            <a:ext uri="{FF2B5EF4-FFF2-40B4-BE49-F238E27FC236}">
              <a16:creationId xmlns:a16="http://schemas.microsoft.com/office/drawing/2014/main" id="{0C8695E9-35FE-47C4-AF24-59BEB980722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7" name="直線コネクタ 636">
          <a:extLst>
            <a:ext uri="{FF2B5EF4-FFF2-40B4-BE49-F238E27FC236}">
              <a16:creationId xmlns:a16="http://schemas.microsoft.com/office/drawing/2014/main" id="{1E993E8A-39EA-4322-926F-A5496F40AD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8" name="テキスト ボックス 637">
          <a:extLst>
            <a:ext uri="{FF2B5EF4-FFF2-40B4-BE49-F238E27FC236}">
              <a16:creationId xmlns:a16="http://schemas.microsoft.com/office/drawing/2014/main" id="{F5B4BE37-996A-446B-AE14-88A89D26FE0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9" name="【公民館】&#10;一人当たり面積グラフ枠">
          <a:extLst>
            <a:ext uri="{FF2B5EF4-FFF2-40B4-BE49-F238E27FC236}">
              <a16:creationId xmlns:a16="http://schemas.microsoft.com/office/drawing/2014/main" id="{D0F0B6CA-449F-455E-AFFD-1201C4FBBD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168097</xdr:rowOff>
    </xdr:from>
    <xdr:to>
      <xdr:col>116</xdr:col>
      <xdr:colOff>62864</xdr:colOff>
      <xdr:row>108</xdr:row>
      <xdr:rowOff>38709</xdr:rowOff>
    </xdr:to>
    <xdr:cxnSp macro="">
      <xdr:nvCxnSpPr>
        <xdr:cNvPr id="640" name="直線コネクタ 639">
          <a:extLst>
            <a:ext uri="{FF2B5EF4-FFF2-40B4-BE49-F238E27FC236}">
              <a16:creationId xmlns:a16="http://schemas.microsoft.com/office/drawing/2014/main" id="{9A205E17-E9B6-4E55-9236-F23C124CB62D}"/>
            </a:ext>
          </a:extLst>
        </xdr:cNvPr>
        <xdr:cNvCxnSpPr/>
      </xdr:nvCxnSpPr>
      <xdr:spPr>
        <a:xfrm flipV="1">
          <a:off x="22160864" y="17141647"/>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42536</xdr:rowOff>
    </xdr:from>
    <xdr:ext cx="469744" cy="259045"/>
    <xdr:sp macro="" textlink="">
      <xdr:nvSpPr>
        <xdr:cNvPr id="641" name="【公民館】&#10;一人当たり面積最小値テキスト">
          <a:extLst>
            <a:ext uri="{FF2B5EF4-FFF2-40B4-BE49-F238E27FC236}">
              <a16:creationId xmlns:a16="http://schemas.microsoft.com/office/drawing/2014/main" id="{1E5E2AED-3987-46D6-92FB-A1D5A2B61828}"/>
            </a:ext>
          </a:extLst>
        </xdr:cNvPr>
        <xdr:cNvSpPr txBox="1"/>
      </xdr:nvSpPr>
      <xdr:spPr>
        <a:xfrm>
          <a:off x="22199600" y="185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38709</xdr:rowOff>
    </xdr:from>
    <xdr:to>
      <xdr:col>116</xdr:col>
      <xdr:colOff>152400</xdr:colOff>
      <xdr:row>108</xdr:row>
      <xdr:rowOff>38709</xdr:rowOff>
    </xdr:to>
    <xdr:cxnSp macro="">
      <xdr:nvCxnSpPr>
        <xdr:cNvPr id="642" name="直線コネクタ 641">
          <a:extLst>
            <a:ext uri="{FF2B5EF4-FFF2-40B4-BE49-F238E27FC236}">
              <a16:creationId xmlns:a16="http://schemas.microsoft.com/office/drawing/2014/main" id="{02511F16-49FE-4B0A-8A5D-5EB05D99CFB4}"/>
            </a:ext>
          </a:extLst>
        </xdr:cNvPr>
        <xdr:cNvCxnSpPr/>
      </xdr:nvCxnSpPr>
      <xdr:spPr>
        <a:xfrm>
          <a:off x="22072600" y="1855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114774</xdr:rowOff>
    </xdr:from>
    <xdr:ext cx="469744" cy="259045"/>
    <xdr:sp macro="" textlink="">
      <xdr:nvSpPr>
        <xdr:cNvPr id="643" name="【公民館】&#10;一人当たり面積最大値テキスト">
          <a:extLst>
            <a:ext uri="{FF2B5EF4-FFF2-40B4-BE49-F238E27FC236}">
              <a16:creationId xmlns:a16="http://schemas.microsoft.com/office/drawing/2014/main" id="{5FE97BC9-B1F4-4CE3-9AE4-C30E3D8FCB51}"/>
            </a:ext>
          </a:extLst>
        </xdr:cNvPr>
        <xdr:cNvSpPr txBox="1"/>
      </xdr:nvSpPr>
      <xdr:spPr>
        <a:xfrm>
          <a:off x="22199600" y="169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168097</xdr:rowOff>
    </xdr:from>
    <xdr:to>
      <xdr:col>116</xdr:col>
      <xdr:colOff>152400</xdr:colOff>
      <xdr:row>99</xdr:row>
      <xdr:rowOff>168097</xdr:rowOff>
    </xdr:to>
    <xdr:cxnSp macro="">
      <xdr:nvCxnSpPr>
        <xdr:cNvPr id="644" name="直線コネクタ 643">
          <a:extLst>
            <a:ext uri="{FF2B5EF4-FFF2-40B4-BE49-F238E27FC236}">
              <a16:creationId xmlns:a16="http://schemas.microsoft.com/office/drawing/2014/main" id="{3C2CF6A5-3BED-4E06-A072-60F0D509A7F9}"/>
            </a:ext>
          </a:extLst>
        </xdr:cNvPr>
        <xdr:cNvCxnSpPr/>
      </xdr:nvCxnSpPr>
      <xdr:spPr>
        <a:xfrm>
          <a:off x="22072600" y="1714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45" name="【公民館】&#10;一人当たり面積平均値テキスト">
          <a:extLst>
            <a:ext uri="{FF2B5EF4-FFF2-40B4-BE49-F238E27FC236}">
              <a16:creationId xmlns:a16="http://schemas.microsoft.com/office/drawing/2014/main" id="{56558C4A-EE9C-4C43-A8C9-F61C4BA54ABF}"/>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46" name="フローチャート: 判断 645">
          <a:extLst>
            <a:ext uri="{FF2B5EF4-FFF2-40B4-BE49-F238E27FC236}">
              <a16:creationId xmlns:a16="http://schemas.microsoft.com/office/drawing/2014/main" id="{38B56948-4841-462F-A950-E2064A659375}"/>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87579</xdr:rowOff>
    </xdr:from>
    <xdr:to>
      <xdr:col>112</xdr:col>
      <xdr:colOff>38100</xdr:colOff>
      <xdr:row>107</xdr:row>
      <xdr:rowOff>17729</xdr:rowOff>
    </xdr:to>
    <xdr:sp macro="" textlink="">
      <xdr:nvSpPr>
        <xdr:cNvPr id="647" name="フローチャート: 判断 646">
          <a:extLst>
            <a:ext uri="{FF2B5EF4-FFF2-40B4-BE49-F238E27FC236}">
              <a16:creationId xmlns:a16="http://schemas.microsoft.com/office/drawing/2014/main" id="{CB9EBB2B-2E2F-4B2B-B11D-37BCF1A08D51}"/>
            </a:ext>
          </a:extLst>
        </xdr:cNvPr>
        <xdr:cNvSpPr/>
      </xdr:nvSpPr>
      <xdr:spPr>
        <a:xfrm>
          <a:off x="21272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67920</xdr:rowOff>
    </xdr:from>
    <xdr:to>
      <xdr:col>107</xdr:col>
      <xdr:colOff>101600</xdr:colOff>
      <xdr:row>105</xdr:row>
      <xdr:rowOff>169520</xdr:rowOff>
    </xdr:to>
    <xdr:sp macro="" textlink="">
      <xdr:nvSpPr>
        <xdr:cNvPr id="648" name="フローチャート: 判断 647">
          <a:extLst>
            <a:ext uri="{FF2B5EF4-FFF2-40B4-BE49-F238E27FC236}">
              <a16:creationId xmlns:a16="http://schemas.microsoft.com/office/drawing/2014/main" id="{34CB155F-B962-436E-BE91-C29856161BD1}"/>
            </a:ext>
          </a:extLst>
        </xdr:cNvPr>
        <xdr:cNvSpPr/>
      </xdr:nvSpPr>
      <xdr:spPr>
        <a:xfrm>
          <a:off x="20383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EBA919DC-5439-4C0A-A5CB-8BC7545AEA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E4F6D678-D22C-4F4F-A169-5ACE1DF7C6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5EAB554D-06A4-42E0-8F2A-AC851D84F0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C366B8E5-1F00-4110-9066-30D7CB9640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B612775E-98EF-471A-A213-5C1704F9D9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29514</xdr:rowOff>
    </xdr:from>
    <xdr:to>
      <xdr:col>116</xdr:col>
      <xdr:colOff>114300</xdr:colOff>
      <xdr:row>107</xdr:row>
      <xdr:rowOff>131114</xdr:rowOff>
    </xdr:to>
    <xdr:sp macro="" textlink="">
      <xdr:nvSpPr>
        <xdr:cNvPr id="654" name="楕円 653">
          <a:extLst>
            <a:ext uri="{FF2B5EF4-FFF2-40B4-BE49-F238E27FC236}">
              <a16:creationId xmlns:a16="http://schemas.microsoft.com/office/drawing/2014/main" id="{3EE629FB-689A-4048-8FA7-4BF4A8540AD1}"/>
            </a:ext>
          </a:extLst>
        </xdr:cNvPr>
        <xdr:cNvSpPr/>
      </xdr:nvSpPr>
      <xdr:spPr>
        <a:xfrm>
          <a:off x="22110700" y="183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7941</xdr:rowOff>
    </xdr:from>
    <xdr:ext cx="469744" cy="259045"/>
    <xdr:sp macro="" textlink="">
      <xdr:nvSpPr>
        <xdr:cNvPr id="655" name="【公民館】&#10;一人当たり面積該当値テキスト">
          <a:extLst>
            <a:ext uri="{FF2B5EF4-FFF2-40B4-BE49-F238E27FC236}">
              <a16:creationId xmlns:a16="http://schemas.microsoft.com/office/drawing/2014/main" id="{90F6426C-28D9-4DE3-B1D1-17425F4130A5}"/>
            </a:ext>
          </a:extLst>
        </xdr:cNvPr>
        <xdr:cNvSpPr txBox="1"/>
      </xdr:nvSpPr>
      <xdr:spPr>
        <a:xfrm>
          <a:off x="22199600" y="183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33173</xdr:rowOff>
    </xdr:from>
    <xdr:to>
      <xdr:col>112</xdr:col>
      <xdr:colOff>38100</xdr:colOff>
      <xdr:row>107</xdr:row>
      <xdr:rowOff>134773</xdr:rowOff>
    </xdr:to>
    <xdr:sp macro="" textlink="">
      <xdr:nvSpPr>
        <xdr:cNvPr id="656" name="楕円 655">
          <a:extLst>
            <a:ext uri="{FF2B5EF4-FFF2-40B4-BE49-F238E27FC236}">
              <a16:creationId xmlns:a16="http://schemas.microsoft.com/office/drawing/2014/main" id="{CE4806E3-B4CF-4206-B32D-3A589E134095}"/>
            </a:ext>
          </a:extLst>
        </xdr:cNvPr>
        <xdr:cNvSpPr/>
      </xdr:nvSpPr>
      <xdr:spPr>
        <a:xfrm>
          <a:off x="21272500" y="18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80314</xdr:rowOff>
    </xdr:from>
    <xdr:to>
      <xdr:col>116</xdr:col>
      <xdr:colOff>63500</xdr:colOff>
      <xdr:row>107</xdr:row>
      <xdr:rowOff>83973</xdr:rowOff>
    </xdr:to>
    <xdr:cxnSp macro="">
      <xdr:nvCxnSpPr>
        <xdr:cNvPr id="657" name="直線コネクタ 656">
          <a:extLst>
            <a:ext uri="{FF2B5EF4-FFF2-40B4-BE49-F238E27FC236}">
              <a16:creationId xmlns:a16="http://schemas.microsoft.com/office/drawing/2014/main" id="{F58C922E-1883-4DF0-9838-80ECF7D831E1}"/>
            </a:ext>
          </a:extLst>
        </xdr:cNvPr>
        <xdr:cNvCxnSpPr/>
      </xdr:nvCxnSpPr>
      <xdr:spPr>
        <a:xfrm flipV="1">
          <a:off x="21323300" y="18425464"/>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34256</xdr:rowOff>
    </xdr:from>
    <xdr:ext cx="469744" cy="259045"/>
    <xdr:sp macro="" textlink="">
      <xdr:nvSpPr>
        <xdr:cNvPr id="658" name="n_1aveValue【公民館】&#10;一人当たり面積">
          <a:extLst>
            <a:ext uri="{FF2B5EF4-FFF2-40B4-BE49-F238E27FC236}">
              <a16:creationId xmlns:a16="http://schemas.microsoft.com/office/drawing/2014/main" id="{2473B243-A4C0-40E6-80F0-E0A5FA1EE6A1}"/>
            </a:ext>
          </a:extLst>
        </xdr:cNvPr>
        <xdr:cNvSpPr txBox="1"/>
      </xdr:nvSpPr>
      <xdr:spPr>
        <a:xfrm>
          <a:off x="210757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14597</xdr:rowOff>
    </xdr:from>
    <xdr:ext cx="469744" cy="259045"/>
    <xdr:sp macro="" textlink="">
      <xdr:nvSpPr>
        <xdr:cNvPr id="659" name="n_2aveValue【公民館】&#10;一人当たり面積">
          <a:extLst>
            <a:ext uri="{FF2B5EF4-FFF2-40B4-BE49-F238E27FC236}">
              <a16:creationId xmlns:a16="http://schemas.microsoft.com/office/drawing/2014/main" id="{00573069-9EFB-4AAA-B097-EE46B1D60201}"/>
            </a:ext>
          </a:extLst>
        </xdr:cNvPr>
        <xdr:cNvSpPr txBox="1"/>
      </xdr:nvSpPr>
      <xdr:spPr>
        <a:xfrm>
          <a:off x="20199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125900</xdr:rowOff>
    </xdr:from>
    <xdr:ext cx="469744" cy="259045"/>
    <xdr:sp macro="" textlink="">
      <xdr:nvSpPr>
        <xdr:cNvPr id="660" name="n_1mainValue【公民館】&#10;一人当たり面積">
          <a:extLst>
            <a:ext uri="{FF2B5EF4-FFF2-40B4-BE49-F238E27FC236}">
              <a16:creationId xmlns:a16="http://schemas.microsoft.com/office/drawing/2014/main" id="{860125D5-E2B6-4F76-A726-67ECA44C065C}"/>
            </a:ext>
          </a:extLst>
        </xdr:cNvPr>
        <xdr:cNvSpPr txBox="1"/>
      </xdr:nvSpPr>
      <xdr:spPr>
        <a:xfrm>
          <a:off x="21075727" y="1847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ADB7F0D4-5CAB-4E56-A03B-479413C63F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0EED27E5-DC7E-4C76-A634-902DADE8BD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A458D1F8-8AC1-4A97-9BC0-D779C12989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類似団体の有形固定資産償却率平均より特に高くなっている施設は、橋りょう・トンネル、公民館である。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年度において策定を行った長寿命化修繕計画に基づき、計画的に修繕、改修等を実施する。</a:t>
          </a:r>
        </a:p>
        <a:p>
          <a:r>
            <a:rPr kumimoji="1" lang="ja-JP" altLang="en-US" sz="1300">
              <a:latin typeface="ＭＳ Ｐゴシック" panose="020B0600070205080204" pitchFamily="50" charset="-128"/>
              <a:ea typeface="ＭＳ Ｐゴシック" panose="020B0600070205080204" pitchFamily="50" charset="-128"/>
            </a:rPr>
            <a:t>公民館については今後、個別施設計画を作成し、計画的に修繕等を行うが、老朽化が顕著であることから、建替や統廃合を含めて検討する必要がある。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B4C8E5-4D1D-439D-BA67-FCA94D3A09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21ACA9-A2F0-4523-BEFD-DD08D73DC5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FA1AC4-B0F2-490B-9D23-EB44520B5D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39A67B1-4FE6-4E63-B4CE-7F0264E832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D8AF24-BD5D-4201-8618-F567A6165B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EDFCA5-C9D3-4CC7-B768-FD31BB3760F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F712D5-4241-4E86-B516-A364BDBE5B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A2C4B4-DE8C-4F47-A13D-AF88206027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EBA1EA-5D75-4CD2-A9E8-CDF9E0C13B5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817C18-6A55-436C-8395-0A82E303DA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
13,099
241.89
9,934,181
9,749,029
129,852
5,824,254
12,456,038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47F679-C0A5-48BC-AC96-54A8C6CC47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34CC50-7664-4C4A-ADAA-DF21CE1670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F8E4EC-5D23-4061-83A4-FC7FBD08E9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7E0DE8-C906-4C25-8181-659E178BA7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8A98EB-E20B-445C-820C-B6C43FDCA8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6CC1F2-7462-42CA-B993-497CA42821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B8EF28-5764-441F-B327-C3ABC15286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474E95-FC68-4528-817E-85859F526D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1E45D8-9A2B-49DD-A2B2-D090FCDB4D1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70658C-350F-4AAE-AEB0-457BDBE911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37385D-FA3F-4E9A-9F62-C8CDCF89F2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2812A2-3E25-414C-8155-CC8AE62B1E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962DE3-9896-4BCD-A063-58F6A72757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36C2C5-8102-4143-98CC-A4BF5056CB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AA0C8F-9050-436A-B424-8741E8C7AF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1ADF37-F3B0-4074-8F3F-C94751643D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119929-0943-4936-B5A4-358AD039286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8FDAA7-78F2-4609-8183-79F9ECA1CB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58D2B6EC-C4F9-4997-BD91-35B62F6EBEFF}"/>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0B7FE42-313B-4095-A956-FBBD6CB2A5B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8897D55-18E5-48DE-B816-10F85BD8196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6E5B9CC-0183-4A2F-B9AD-B9A12222CF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12B246F-D656-4CC3-8DBB-38C2AB242B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11939CD-0C6B-4F62-8758-E0B432FF49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CBBEFED-5A90-4856-88FB-CDA6BF2CF4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560DC73-AFF1-4335-990C-251B17C902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6C9A85D-F421-4747-86CD-2F54E4EF6A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1ECEAC6-7669-4E95-BD87-DE604788129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FD456FF9-FF22-4134-931A-997F186534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994E4F45-FE78-4EFC-BAD1-D44B73C346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2C50AF6E-5941-4FFD-88FB-421CFDF3E3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2ADE82AF-89A6-4AA5-A48D-3160C9271E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33959708-FD9B-4FC5-A980-EAF6EA1D32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D2FB92A4-F166-4079-B85F-E096140FCB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571F8D83-26E3-4D8E-8117-4E59D4E9F04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693D796E-B5C9-4253-8E3D-56D51CF65EA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938080A6-0669-4BEF-AA47-D5E3DDB77A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59C9A91B-6A82-4650-B8D9-CF26C3825D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A8C504D7-15E5-4E21-AF9E-4A2316C3A9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57EEA72F-B028-4527-9BD0-1D97BFF974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A6BAEAC7-0F57-4BCE-BE15-232C9D4218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1C54B8C4-D1A0-4EFE-AB8E-E081B82AD8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CC577D0C-1E70-4F20-95B9-02C22B11E6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9823D608-AD75-4D95-AAA2-F611A76A91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F01D665D-471E-4AF3-B276-CAF8002F16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1DB716C2-B82E-441B-9B44-CC0F034049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a:extLst>
            <a:ext uri="{FF2B5EF4-FFF2-40B4-BE49-F238E27FC236}">
              <a16:creationId xmlns:a16="http://schemas.microsoft.com/office/drawing/2014/main" id="{3CA97A81-A572-4356-846D-F9F39A2FDB0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a:extLst>
            <a:ext uri="{FF2B5EF4-FFF2-40B4-BE49-F238E27FC236}">
              <a16:creationId xmlns:a16="http://schemas.microsoft.com/office/drawing/2014/main" id="{ECAD743C-6714-4E41-897A-6FDE93E9181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a:extLst>
            <a:ext uri="{FF2B5EF4-FFF2-40B4-BE49-F238E27FC236}">
              <a16:creationId xmlns:a16="http://schemas.microsoft.com/office/drawing/2014/main" id="{C4038326-047B-46BB-A85D-3A94F8158B9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a:extLst>
            <a:ext uri="{FF2B5EF4-FFF2-40B4-BE49-F238E27FC236}">
              <a16:creationId xmlns:a16="http://schemas.microsoft.com/office/drawing/2014/main" id="{8E6BE647-8949-49E9-BB16-3205F70A782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a:extLst>
            <a:ext uri="{FF2B5EF4-FFF2-40B4-BE49-F238E27FC236}">
              <a16:creationId xmlns:a16="http://schemas.microsoft.com/office/drawing/2014/main" id="{7BF36D70-E37C-483F-90BC-331225D2D5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a:extLst>
            <a:ext uri="{FF2B5EF4-FFF2-40B4-BE49-F238E27FC236}">
              <a16:creationId xmlns:a16="http://schemas.microsoft.com/office/drawing/2014/main" id="{86F31E81-E68B-4960-A0F3-2CCDF62D6ED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a:extLst>
            <a:ext uri="{FF2B5EF4-FFF2-40B4-BE49-F238E27FC236}">
              <a16:creationId xmlns:a16="http://schemas.microsoft.com/office/drawing/2014/main" id="{3684352F-3263-4533-A3AA-7F1C115EC49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a:extLst>
            <a:ext uri="{FF2B5EF4-FFF2-40B4-BE49-F238E27FC236}">
              <a16:creationId xmlns:a16="http://schemas.microsoft.com/office/drawing/2014/main" id="{9EFC8BD0-0B0C-485B-BDDC-A3D387E9FCF2}"/>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a:extLst>
            <a:ext uri="{FF2B5EF4-FFF2-40B4-BE49-F238E27FC236}">
              <a16:creationId xmlns:a16="http://schemas.microsoft.com/office/drawing/2014/main" id="{D57632AC-F56E-4DF1-870C-1B50F9FCFBA9}"/>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a:extLst>
            <a:ext uri="{FF2B5EF4-FFF2-40B4-BE49-F238E27FC236}">
              <a16:creationId xmlns:a16="http://schemas.microsoft.com/office/drawing/2014/main" id="{0A9CC74B-904A-4CEA-9F62-799CDA2FAA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a:extLst>
            <a:ext uri="{FF2B5EF4-FFF2-40B4-BE49-F238E27FC236}">
              <a16:creationId xmlns:a16="http://schemas.microsoft.com/office/drawing/2014/main" id="{C0306495-64CE-44B5-9BC7-872361EFF8D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a:extLst>
            <a:ext uri="{FF2B5EF4-FFF2-40B4-BE49-F238E27FC236}">
              <a16:creationId xmlns:a16="http://schemas.microsoft.com/office/drawing/2014/main" id="{BA6549C9-9380-4449-8DEC-D271DB5B5C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27432</xdr:rowOff>
    </xdr:to>
    <xdr:cxnSp macro="">
      <xdr:nvCxnSpPr>
        <xdr:cNvPr id="70" name="直線コネクタ 69">
          <a:extLst>
            <a:ext uri="{FF2B5EF4-FFF2-40B4-BE49-F238E27FC236}">
              <a16:creationId xmlns:a16="http://schemas.microsoft.com/office/drawing/2014/main" id="{B0896E3F-3144-479E-AB6A-0ABFCB76EAE8}"/>
            </a:ext>
          </a:extLst>
        </xdr:cNvPr>
        <xdr:cNvCxnSpPr/>
      </xdr:nvCxnSpPr>
      <xdr:spPr>
        <a:xfrm flipV="1">
          <a:off x="4634865" y="960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31259</xdr:rowOff>
    </xdr:from>
    <xdr:ext cx="405111" cy="259045"/>
    <xdr:sp macro="" textlink="">
      <xdr:nvSpPr>
        <xdr:cNvPr id="71" name="【体育館・プール】&#10;有形固定資産減価償却率最小値テキスト">
          <a:extLst>
            <a:ext uri="{FF2B5EF4-FFF2-40B4-BE49-F238E27FC236}">
              <a16:creationId xmlns:a16="http://schemas.microsoft.com/office/drawing/2014/main" id="{51355C47-025A-41A6-B319-8DB744446A61}"/>
            </a:ext>
          </a:extLst>
        </xdr:cNvPr>
        <xdr:cNvSpPr txBox="1"/>
      </xdr:nvSpPr>
      <xdr:spPr>
        <a:xfrm>
          <a:off x="4673600" y="1083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27432</xdr:rowOff>
    </xdr:from>
    <xdr:to>
      <xdr:col>24</xdr:col>
      <xdr:colOff>152400</xdr:colOff>
      <xdr:row>63</xdr:row>
      <xdr:rowOff>27432</xdr:rowOff>
    </xdr:to>
    <xdr:cxnSp macro="">
      <xdr:nvCxnSpPr>
        <xdr:cNvPr id="72" name="直線コネクタ 71">
          <a:extLst>
            <a:ext uri="{FF2B5EF4-FFF2-40B4-BE49-F238E27FC236}">
              <a16:creationId xmlns:a16="http://schemas.microsoft.com/office/drawing/2014/main" id="{D3462717-7738-4E23-88A0-659D281506C8}"/>
            </a:ext>
          </a:extLst>
        </xdr:cNvPr>
        <xdr:cNvCxnSpPr/>
      </xdr:nvCxnSpPr>
      <xdr:spPr>
        <a:xfrm>
          <a:off x="4546600" y="1082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a:extLst>
            <a:ext uri="{FF2B5EF4-FFF2-40B4-BE49-F238E27FC236}">
              <a16:creationId xmlns:a16="http://schemas.microsoft.com/office/drawing/2014/main" id="{39E79474-5BB6-400E-AC7D-A36ACAEF4F28}"/>
            </a:ext>
          </a:extLst>
        </xdr:cNvPr>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a:extLst>
            <a:ext uri="{FF2B5EF4-FFF2-40B4-BE49-F238E27FC236}">
              <a16:creationId xmlns:a16="http://schemas.microsoft.com/office/drawing/2014/main" id="{21D00BF1-1350-423F-845C-F5F50E318CEE}"/>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75" name="【体育館・プール】&#10;有形固定資産減価償却率平均値テキスト">
          <a:extLst>
            <a:ext uri="{FF2B5EF4-FFF2-40B4-BE49-F238E27FC236}">
              <a16:creationId xmlns:a16="http://schemas.microsoft.com/office/drawing/2014/main" id="{CE25B43A-F719-4BFB-8555-ADDC9B6DE393}"/>
            </a:ext>
          </a:extLst>
        </xdr:cNvPr>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76" name="フローチャート: 判断 75">
          <a:extLst>
            <a:ext uri="{FF2B5EF4-FFF2-40B4-BE49-F238E27FC236}">
              <a16:creationId xmlns:a16="http://schemas.microsoft.com/office/drawing/2014/main" id="{1B684893-6EA4-4643-9ECC-9461E6F4368F}"/>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77" name="フローチャート: 判断 76">
          <a:extLst>
            <a:ext uri="{FF2B5EF4-FFF2-40B4-BE49-F238E27FC236}">
              <a16:creationId xmlns:a16="http://schemas.microsoft.com/office/drawing/2014/main" id="{65E2CE31-5E2A-48FD-87BB-D7A617126B2A}"/>
            </a:ext>
          </a:extLst>
        </xdr:cNvPr>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35069</xdr:rowOff>
    </xdr:from>
    <xdr:ext cx="405111" cy="259045"/>
    <xdr:sp macro="" textlink="">
      <xdr:nvSpPr>
        <xdr:cNvPr id="78" name="n_1aveValue【体育館・プール】&#10;有形固定資産減価償却率">
          <a:extLst>
            <a:ext uri="{FF2B5EF4-FFF2-40B4-BE49-F238E27FC236}">
              <a16:creationId xmlns:a16="http://schemas.microsoft.com/office/drawing/2014/main" id="{77E9CAA3-F7B1-48D8-BF63-B3CA76CAE967}"/>
            </a:ext>
          </a:extLst>
        </xdr:cNvPr>
        <xdr:cNvSpPr txBox="1"/>
      </xdr:nvSpPr>
      <xdr:spPr>
        <a:xfrm>
          <a:off x="35820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63500</xdr:rowOff>
    </xdr:from>
    <xdr:to>
      <xdr:col>15</xdr:col>
      <xdr:colOff>101600</xdr:colOff>
      <xdr:row>60</xdr:row>
      <xdr:rowOff>165100</xdr:rowOff>
    </xdr:to>
    <xdr:sp macro="" textlink="">
      <xdr:nvSpPr>
        <xdr:cNvPr id="79" name="フローチャート: 判断 78">
          <a:extLst>
            <a:ext uri="{FF2B5EF4-FFF2-40B4-BE49-F238E27FC236}">
              <a16:creationId xmlns:a16="http://schemas.microsoft.com/office/drawing/2014/main" id="{1D40F475-0CB3-4E75-99D7-C80663FC0654}"/>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10177</xdr:rowOff>
    </xdr:from>
    <xdr:ext cx="405111" cy="259045"/>
    <xdr:sp macro="" textlink="">
      <xdr:nvSpPr>
        <xdr:cNvPr id="80" name="n_2aveValue【体育館・プール】&#10;有形固定資産減価償却率">
          <a:extLst>
            <a:ext uri="{FF2B5EF4-FFF2-40B4-BE49-F238E27FC236}">
              <a16:creationId xmlns:a16="http://schemas.microsoft.com/office/drawing/2014/main" id="{D140948B-E071-4F62-99CA-8A3F821DC5A4}"/>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a:extLst>
            <a:ext uri="{FF2B5EF4-FFF2-40B4-BE49-F238E27FC236}">
              <a16:creationId xmlns:a16="http://schemas.microsoft.com/office/drawing/2014/main" id="{1E99E670-6AC9-4078-9DB6-AB9E1967D4E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1F049576-0D29-414C-B094-28A7697221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96FA2E34-AA06-4CF5-9F24-A427A01A0D8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6FDB33D-0697-4066-B603-5F88ADF3BB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3B755CB-6ADC-4B09-B872-AD32A3C876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xdr:rowOff>
    </xdr:from>
    <xdr:to>
      <xdr:col>24</xdr:col>
      <xdr:colOff>114300</xdr:colOff>
      <xdr:row>59</xdr:row>
      <xdr:rowOff>117094</xdr:rowOff>
    </xdr:to>
    <xdr:sp macro="" textlink="">
      <xdr:nvSpPr>
        <xdr:cNvPr id="86" name="楕円 85">
          <a:extLst>
            <a:ext uri="{FF2B5EF4-FFF2-40B4-BE49-F238E27FC236}">
              <a16:creationId xmlns:a16="http://schemas.microsoft.com/office/drawing/2014/main" id="{4D9AD456-217B-44B1-8596-86CB3C743EA0}"/>
            </a:ext>
          </a:extLst>
        </xdr:cNvPr>
        <xdr:cNvSpPr/>
      </xdr:nvSpPr>
      <xdr:spPr>
        <a:xfrm>
          <a:off x="4584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38371</xdr:rowOff>
    </xdr:from>
    <xdr:ext cx="405111" cy="259045"/>
    <xdr:sp macro="" textlink="">
      <xdr:nvSpPr>
        <xdr:cNvPr id="87" name="【体育館・プール】&#10;有形固定資産減価償却率該当値テキスト">
          <a:extLst>
            <a:ext uri="{FF2B5EF4-FFF2-40B4-BE49-F238E27FC236}">
              <a16:creationId xmlns:a16="http://schemas.microsoft.com/office/drawing/2014/main" id="{91CDF81A-CE15-4259-9625-1EDF23303275}"/>
            </a:ext>
          </a:extLst>
        </xdr:cNvPr>
        <xdr:cNvSpPr txBox="1"/>
      </xdr:nvSpPr>
      <xdr:spPr>
        <a:xfrm>
          <a:off x="4673600" y="998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61214</xdr:rowOff>
    </xdr:from>
    <xdr:to>
      <xdr:col>20</xdr:col>
      <xdr:colOff>38100</xdr:colOff>
      <xdr:row>59</xdr:row>
      <xdr:rowOff>162814</xdr:rowOff>
    </xdr:to>
    <xdr:sp macro="" textlink="">
      <xdr:nvSpPr>
        <xdr:cNvPr id="88" name="楕円 87">
          <a:extLst>
            <a:ext uri="{FF2B5EF4-FFF2-40B4-BE49-F238E27FC236}">
              <a16:creationId xmlns:a16="http://schemas.microsoft.com/office/drawing/2014/main" id="{153D6463-B7E6-44CA-BCC2-72D5C5857491}"/>
            </a:ext>
          </a:extLst>
        </xdr:cNvPr>
        <xdr:cNvSpPr/>
      </xdr:nvSpPr>
      <xdr:spPr>
        <a:xfrm>
          <a:off x="3746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66294</xdr:rowOff>
    </xdr:from>
    <xdr:to>
      <xdr:col>24</xdr:col>
      <xdr:colOff>63500</xdr:colOff>
      <xdr:row>59</xdr:row>
      <xdr:rowOff>112014</xdr:rowOff>
    </xdr:to>
    <xdr:cxnSp macro="">
      <xdr:nvCxnSpPr>
        <xdr:cNvPr id="89" name="直線コネクタ 88">
          <a:extLst>
            <a:ext uri="{FF2B5EF4-FFF2-40B4-BE49-F238E27FC236}">
              <a16:creationId xmlns:a16="http://schemas.microsoft.com/office/drawing/2014/main" id="{4300CFEF-2B58-4002-9CD1-F408A61D43DB}"/>
            </a:ext>
          </a:extLst>
        </xdr:cNvPr>
        <xdr:cNvCxnSpPr/>
      </xdr:nvCxnSpPr>
      <xdr:spPr>
        <a:xfrm flipV="1">
          <a:off x="3797300" y="101818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7891</xdr:rowOff>
    </xdr:from>
    <xdr:ext cx="405111" cy="259045"/>
    <xdr:sp macro="" textlink="">
      <xdr:nvSpPr>
        <xdr:cNvPr id="90" name="n_1mainValue【体育館・プール】&#10;有形固定資産減価償却率">
          <a:extLst>
            <a:ext uri="{FF2B5EF4-FFF2-40B4-BE49-F238E27FC236}">
              <a16:creationId xmlns:a16="http://schemas.microsoft.com/office/drawing/2014/main" id="{90DD3D4C-4FA7-4B7E-91FA-E68B75489C68}"/>
            </a:ext>
          </a:extLst>
        </xdr:cNvPr>
        <xdr:cNvSpPr txBox="1"/>
      </xdr:nvSpPr>
      <xdr:spPr>
        <a:xfrm>
          <a:off x="35820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a:extLst>
            <a:ext uri="{FF2B5EF4-FFF2-40B4-BE49-F238E27FC236}">
              <a16:creationId xmlns:a16="http://schemas.microsoft.com/office/drawing/2014/main" id="{A6CDB8AC-A54D-4D0A-85DF-E9BA906686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a:extLst>
            <a:ext uri="{FF2B5EF4-FFF2-40B4-BE49-F238E27FC236}">
              <a16:creationId xmlns:a16="http://schemas.microsoft.com/office/drawing/2014/main" id="{3592B409-D49A-4E68-85F3-F5F2F07585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a:extLst>
            <a:ext uri="{FF2B5EF4-FFF2-40B4-BE49-F238E27FC236}">
              <a16:creationId xmlns:a16="http://schemas.microsoft.com/office/drawing/2014/main" id="{9B70F310-B6F8-43ED-9333-F1871430A6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a:extLst>
            <a:ext uri="{FF2B5EF4-FFF2-40B4-BE49-F238E27FC236}">
              <a16:creationId xmlns:a16="http://schemas.microsoft.com/office/drawing/2014/main" id="{6F1AEEC9-3396-479A-99A6-2AFB55BFED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a:extLst>
            <a:ext uri="{FF2B5EF4-FFF2-40B4-BE49-F238E27FC236}">
              <a16:creationId xmlns:a16="http://schemas.microsoft.com/office/drawing/2014/main" id="{33B57520-6456-40EA-95B6-7AFB46C08E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a:extLst>
            <a:ext uri="{FF2B5EF4-FFF2-40B4-BE49-F238E27FC236}">
              <a16:creationId xmlns:a16="http://schemas.microsoft.com/office/drawing/2014/main" id="{D05D5F70-45A4-477B-AB2C-FB96E604AA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a:extLst>
            <a:ext uri="{FF2B5EF4-FFF2-40B4-BE49-F238E27FC236}">
              <a16:creationId xmlns:a16="http://schemas.microsoft.com/office/drawing/2014/main" id="{22957FB4-1255-4E7B-9DD3-B452164272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a:extLst>
            <a:ext uri="{FF2B5EF4-FFF2-40B4-BE49-F238E27FC236}">
              <a16:creationId xmlns:a16="http://schemas.microsoft.com/office/drawing/2014/main" id="{6FFB3BC2-BD2F-4121-B6D0-252C134CD5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a:extLst>
            <a:ext uri="{FF2B5EF4-FFF2-40B4-BE49-F238E27FC236}">
              <a16:creationId xmlns:a16="http://schemas.microsoft.com/office/drawing/2014/main" id="{03EDCAFF-0D75-4193-9A41-ADCBDBFDBB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a:extLst>
            <a:ext uri="{FF2B5EF4-FFF2-40B4-BE49-F238E27FC236}">
              <a16:creationId xmlns:a16="http://schemas.microsoft.com/office/drawing/2014/main" id="{01D33C46-2E23-4491-B2EA-FEC63922B8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1" name="直線コネクタ 100">
          <a:extLst>
            <a:ext uri="{FF2B5EF4-FFF2-40B4-BE49-F238E27FC236}">
              <a16:creationId xmlns:a16="http://schemas.microsoft.com/office/drawing/2014/main" id="{BCE2C2D1-4ACD-4594-ACEC-467C7B9B3A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2" name="テキスト ボックス 101">
          <a:extLst>
            <a:ext uri="{FF2B5EF4-FFF2-40B4-BE49-F238E27FC236}">
              <a16:creationId xmlns:a16="http://schemas.microsoft.com/office/drawing/2014/main" id="{F902D3BE-4C37-4AFB-B41F-ED05B0466BE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3" name="直線コネクタ 102">
          <a:extLst>
            <a:ext uri="{FF2B5EF4-FFF2-40B4-BE49-F238E27FC236}">
              <a16:creationId xmlns:a16="http://schemas.microsoft.com/office/drawing/2014/main" id="{6CB76376-5193-4911-A9DC-32D2ED12CF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4" name="テキスト ボックス 103">
          <a:extLst>
            <a:ext uri="{FF2B5EF4-FFF2-40B4-BE49-F238E27FC236}">
              <a16:creationId xmlns:a16="http://schemas.microsoft.com/office/drawing/2014/main" id="{7C888BC8-6941-43A6-BAD5-92D8F6E59C4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a:extLst>
            <a:ext uri="{FF2B5EF4-FFF2-40B4-BE49-F238E27FC236}">
              <a16:creationId xmlns:a16="http://schemas.microsoft.com/office/drawing/2014/main" id="{CE921872-BC9D-4B0D-BB39-C7EC61F73C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a:extLst>
            <a:ext uri="{FF2B5EF4-FFF2-40B4-BE49-F238E27FC236}">
              <a16:creationId xmlns:a16="http://schemas.microsoft.com/office/drawing/2014/main" id="{2DBA4670-CA64-45AF-A678-A2AE8BC4784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7" name="直線コネクタ 106">
          <a:extLst>
            <a:ext uri="{FF2B5EF4-FFF2-40B4-BE49-F238E27FC236}">
              <a16:creationId xmlns:a16="http://schemas.microsoft.com/office/drawing/2014/main" id="{51AA2804-5C28-4C92-A899-C13A0128D6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8" name="テキスト ボックス 107">
          <a:extLst>
            <a:ext uri="{FF2B5EF4-FFF2-40B4-BE49-F238E27FC236}">
              <a16:creationId xmlns:a16="http://schemas.microsoft.com/office/drawing/2014/main" id="{1DA8C538-B46C-40EF-922A-2E53B208CD7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9" name="直線コネクタ 108">
          <a:extLst>
            <a:ext uri="{FF2B5EF4-FFF2-40B4-BE49-F238E27FC236}">
              <a16:creationId xmlns:a16="http://schemas.microsoft.com/office/drawing/2014/main" id="{0F303221-89A3-4ED8-9914-04E9F5D01A9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0" name="テキスト ボックス 109">
          <a:extLst>
            <a:ext uri="{FF2B5EF4-FFF2-40B4-BE49-F238E27FC236}">
              <a16:creationId xmlns:a16="http://schemas.microsoft.com/office/drawing/2014/main" id="{BB7C1A16-EA05-4317-A3D2-4532CF10B2D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a:extLst>
            <a:ext uri="{FF2B5EF4-FFF2-40B4-BE49-F238E27FC236}">
              <a16:creationId xmlns:a16="http://schemas.microsoft.com/office/drawing/2014/main" id="{766E9192-9DFB-4C32-936F-05D69F2F8C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a:extLst>
            <a:ext uri="{FF2B5EF4-FFF2-40B4-BE49-F238E27FC236}">
              <a16:creationId xmlns:a16="http://schemas.microsoft.com/office/drawing/2014/main" id="{274533EB-D081-4CCD-AC1C-7DEE867C8DC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a:extLst>
            <a:ext uri="{FF2B5EF4-FFF2-40B4-BE49-F238E27FC236}">
              <a16:creationId xmlns:a16="http://schemas.microsoft.com/office/drawing/2014/main" id="{96E262E1-7A45-406D-A45D-107938D731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106680</xdr:rowOff>
    </xdr:from>
    <xdr:to>
      <xdr:col>54</xdr:col>
      <xdr:colOff>189865</xdr:colOff>
      <xdr:row>64</xdr:row>
      <xdr:rowOff>73914</xdr:rowOff>
    </xdr:to>
    <xdr:cxnSp macro="">
      <xdr:nvCxnSpPr>
        <xdr:cNvPr id="114" name="直線コネクタ 113">
          <a:extLst>
            <a:ext uri="{FF2B5EF4-FFF2-40B4-BE49-F238E27FC236}">
              <a16:creationId xmlns:a16="http://schemas.microsoft.com/office/drawing/2014/main" id="{DA807D82-B898-4AE7-B899-74AE5C4F053B}"/>
            </a:ext>
          </a:extLst>
        </xdr:cNvPr>
        <xdr:cNvCxnSpPr/>
      </xdr:nvCxnSpPr>
      <xdr:spPr>
        <a:xfrm flipV="1">
          <a:off x="10476865" y="9536430"/>
          <a:ext cx="0" cy="15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15" name="【体育館・プール】&#10;一人当たり面積最小値テキスト">
          <a:extLst>
            <a:ext uri="{FF2B5EF4-FFF2-40B4-BE49-F238E27FC236}">
              <a16:creationId xmlns:a16="http://schemas.microsoft.com/office/drawing/2014/main" id="{E68E3AC7-CC89-4E74-989A-02CD3379026E}"/>
            </a:ext>
          </a:extLst>
        </xdr:cNvPr>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16" name="直線コネクタ 115">
          <a:extLst>
            <a:ext uri="{FF2B5EF4-FFF2-40B4-BE49-F238E27FC236}">
              <a16:creationId xmlns:a16="http://schemas.microsoft.com/office/drawing/2014/main" id="{DABE1B39-4C47-4232-9793-FDF51DE2A58B}"/>
            </a:ext>
          </a:extLst>
        </xdr:cNvPr>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53357</xdr:rowOff>
    </xdr:from>
    <xdr:ext cx="469744" cy="259045"/>
    <xdr:sp macro="" textlink="">
      <xdr:nvSpPr>
        <xdr:cNvPr id="117" name="【体育館・プール】&#10;一人当たり面積最大値テキスト">
          <a:extLst>
            <a:ext uri="{FF2B5EF4-FFF2-40B4-BE49-F238E27FC236}">
              <a16:creationId xmlns:a16="http://schemas.microsoft.com/office/drawing/2014/main" id="{5B84D7A9-3A35-47D7-8349-81A4FFD9FE77}"/>
            </a:ext>
          </a:extLst>
        </xdr:cNvPr>
        <xdr:cNvSpPr txBox="1"/>
      </xdr:nvSpPr>
      <xdr:spPr>
        <a:xfrm>
          <a:off x="1051560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106680</xdr:rowOff>
    </xdr:from>
    <xdr:to>
      <xdr:col>55</xdr:col>
      <xdr:colOff>88900</xdr:colOff>
      <xdr:row>55</xdr:row>
      <xdr:rowOff>106680</xdr:rowOff>
    </xdr:to>
    <xdr:cxnSp macro="">
      <xdr:nvCxnSpPr>
        <xdr:cNvPr id="118" name="直線コネクタ 117">
          <a:extLst>
            <a:ext uri="{FF2B5EF4-FFF2-40B4-BE49-F238E27FC236}">
              <a16:creationId xmlns:a16="http://schemas.microsoft.com/office/drawing/2014/main" id="{48C935DC-BAB3-42E0-9B9E-69FD122CE74C}"/>
            </a:ext>
          </a:extLst>
        </xdr:cNvPr>
        <xdr:cNvCxnSpPr/>
      </xdr:nvCxnSpPr>
      <xdr:spPr>
        <a:xfrm>
          <a:off x="10388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127271</xdr:rowOff>
    </xdr:from>
    <xdr:ext cx="469744" cy="259045"/>
    <xdr:sp macro="" textlink="">
      <xdr:nvSpPr>
        <xdr:cNvPr id="119" name="【体育館・プール】&#10;一人当たり面積平均値テキスト">
          <a:extLst>
            <a:ext uri="{FF2B5EF4-FFF2-40B4-BE49-F238E27FC236}">
              <a16:creationId xmlns:a16="http://schemas.microsoft.com/office/drawing/2014/main" id="{184F1E13-CD73-46DA-A7CC-D9166B3D680C}"/>
            </a:ext>
          </a:extLst>
        </xdr:cNvPr>
        <xdr:cNvSpPr txBox="1"/>
      </xdr:nvSpPr>
      <xdr:spPr>
        <a:xfrm>
          <a:off x="10515600" y="1058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148844</xdr:rowOff>
    </xdr:from>
    <xdr:to>
      <xdr:col>55</xdr:col>
      <xdr:colOff>50800</xdr:colOff>
      <xdr:row>62</xdr:row>
      <xdr:rowOff>78994</xdr:rowOff>
    </xdr:to>
    <xdr:sp macro="" textlink="">
      <xdr:nvSpPr>
        <xdr:cNvPr id="120" name="フローチャート: 判断 119">
          <a:extLst>
            <a:ext uri="{FF2B5EF4-FFF2-40B4-BE49-F238E27FC236}">
              <a16:creationId xmlns:a16="http://schemas.microsoft.com/office/drawing/2014/main" id="{9D4648AB-D64D-4ECE-9A46-138F381B9F09}"/>
            </a:ext>
          </a:extLst>
        </xdr:cNvPr>
        <xdr:cNvSpPr/>
      </xdr:nvSpPr>
      <xdr:spPr>
        <a:xfrm>
          <a:off x="10426700" y="1060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23876</xdr:rowOff>
    </xdr:from>
    <xdr:to>
      <xdr:col>50</xdr:col>
      <xdr:colOff>165100</xdr:colOff>
      <xdr:row>62</xdr:row>
      <xdr:rowOff>125476</xdr:rowOff>
    </xdr:to>
    <xdr:sp macro="" textlink="">
      <xdr:nvSpPr>
        <xdr:cNvPr id="121" name="フローチャート: 判断 120">
          <a:extLst>
            <a:ext uri="{FF2B5EF4-FFF2-40B4-BE49-F238E27FC236}">
              <a16:creationId xmlns:a16="http://schemas.microsoft.com/office/drawing/2014/main" id="{81620C63-EFD4-4CEB-A038-ED6063B14A56}"/>
            </a:ext>
          </a:extLst>
        </xdr:cNvPr>
        <xdr:cNvSpPr/>
      </xdr:nvSpPr>
      <xdr:spPr>
        <a:xfrm>
          <a:off x="9588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116603</xdr:rowOff>
    </xdr:from>
    <xdr:ext cx="469744" cy="259045"/>
    <xdr:sp macro="" textlink="">
      <xdr:nvSpPr>
        <xdr:cNvPr id="122" name="n_1aveValue【体育館・プール】&#10;一人当たり面積">
          <a:extLst>
            <a:ext uri="{FF2B5EF4-FFF2-40B4-BE49-F238E27FC236}">
              <a16:creationId xmlns:a16="http://schemas.microsoft.com/office/drawing/2014/main" id="{47223147-5872-41D2-B6DF-302F18C7EF29}"/>
            </a:ext>
          </a:extLst>
        </xdr:cNvPr>
        <xdr:cNvSpPr txBox="1"/>
      </xdr:nvSpPr>
      <xdr:spPr>
        <a:xfrm>
          <a:off x="93917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26162</xdr:rowOff>
    </xdr:from>
    <xdr:to>
      <xdr:col>46</xdr:col>
      <xdr:colOff>38100</xdr:colOff>
      <xdr:row>62</xdr:row>
      <xdr:rowOff>127762</xdr:rowOff>
    </xdr:to>
    <xdr:sp macro="" textlink="">
      <xdr:nvSpPr>
        <xdr:cNvPr id="123" name="フローチャート: 判断 122">
          <a:extLst>
            <a:ext uri="{FF2B5EF4-FFF2-40B4-BE49-F238E27FC236}">
              <a16:creationId xmlns:a16="http://schemas.microsoft.com/office/drawing/2014/main" id="{8E107580-12A7-4DF5-9922-6E4F1E92C2A9}"/>
            </a:ext>
          </a:extLst>
        </xdr:cNvPr>
        <xdr:cNvSpPr/>
      </xdr:nvSpPr>
      <xdr:spPr>
        <a:xfrm>
          <a:off x="8699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144289</xdr:rowOff>
    </xdr:from>
    <xdr:ext cx="469744" cy="259045"/>
    <xdr:sp macro="" textlink="">
      <xdr:nvSpPr>
        <xdr:cNvPr id="124" name="n_2aveValue【体育館・プール】&#10;一人当たり面積">
          <a:extLst>
            <a:ext uri="{FF2B5EF4-FFF2-40B4-BE49-F238E27FC236}">
              <a16:creationId xmlns:a16="http://schemas.microsoft.com/office/drawing/2014/main" id="{E474DD34-F8EA-4A6A-9244-1F39EC164BDA}"/>
            </a:ext>
          </a:extLst>
        </xdr:cNvPr>
        <xdr:cNvSpPr txBox="1"/>
      </xdr:nvSpPr>
      <xdr:spPr>
        <a:xfrm>
          <a:off x="8515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9B171A4B-46B7-4C6F-A375-8C2F18978D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C7917823-46B2-4F00-8B01-A3842B6A13D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ACC9FBBF-18BE-46E3-8839-DEC0BD6FDC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DEA219E0-B2E2-4A0D-AA0C-E375F2F4B8A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A65FFA40-F7B2-43F6-92E9-A8DDD992A74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134366</xdr:rowOff>
    </xdr:from>
    <xdr:to>
      <xdr:col>55</xdr:col>
      <xdr:colOff>50800</xdr:colOff>
      <xdr:row>61</xdr:row>
      <xdr:rowOff>64516</xdr:rowOff>
    </xdr:to>
    <xdr:sp macro="" textlink="">
      <xdr:nvSpPr>
        <xdr:cNvPr id="130" name="楕円 129">
          <a:extLst>
            <a:ext uri="{FF2B5EF4-FFF2-40B4-BE49-F238E27FC236}">
              <a16:creationId xmlns:a16="http://schemas.microsoft.com/office/drawing/2014/main" id="{23BBD08D-C2D5-4961-91B5-99D966B27DE8}"/>
            </a:ext>
          </a:extLst>
        </xdr:cNvPr>
        <xdr:cNvSpPr/>
      </xdr:nvSpPr>
      <xdr:spPr>
        <a:xfrm>
          <a:off x="10426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157243</xdr:rowOff>
    </xdr:from>
    <xdr:ext cx="469744" cy="259045"/>
    <xdr:sp macro="" textlink="">
      <xdr:nvSpPr>
        <xdr:cNvPr id="131" name="【体育館・プール】&#10;一人当たり面積該当値テキスト">
          <a:extLst>
            <a:ext uri="{FF2B5EF4-FFF2-40B4-BE49-F238E27FC236}">
              <a16:creationId xmlns:a16="http://schemas.microsoft.com/office/drawing/2014/main" id="{0B7F222E-8F16-40EB-8022-03642B82D5BE}"/>
            </a:ext>
          </a:extLst>
        </xdr:cNvPr>
        <xdr:cNvSpPr txBox="1"/>
      </xdr:nvSpPr>
      <xdr:spPr>
        <a:xfrm>
          <a:off x="10515600"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149606</xdr:rowOff>
    </xdr:from>
    <xdr:to>
      <xdr:col>50</xdr:col>
      <xdr:colOff>165100</xdr:colOff>
      <xdr:row>61</xdr:row>
      <xdr:rowOff>79756</xdr:rowOff>
    </xdr:to>
    <xdr:sp macro="" textlink="">
      <xdr:nvSpPr>
        <xdr:cNvPr id="132" name="楕円 131">
          <a:extLst>
            <a:ext uri="{FF2B5EF4-FFF2-40B4-BE49-F238E27FC236}">
              <a16:creationId xmlns:a16="http://schemas.microsoft.com/office/drawing/2014/main" id="{901E6CA9-61F9-4B0D-9C5F-E719D45267B2}"/>
            </a:ext>
          </a:extLst>
        </xdr:cNvPr>
        <xdr:cNvSpPr/>
      </xdr:nvSpPr>
      <xdr:spPr>
        <a:xfrm>
          <a:off x="9588500" y="10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xdr:rowOff>
    </xdr:from>
    <xdr:to>
      <xdr:col>55</xdr:col>
      <xdr:colOff>0</xdr:colOff>
      <xdr:row>61</xdr:row>
      <xdr:rowOff>28956</xdr:rowOff>
    </xdr:to>
    <xdr:cxnSp macro="">
      <xdr:nvCxnSpPr>
        <xdr:cNvPr id="133" name="直線コネクタ 132">
          <a:extLst>
            <a:ext uri="{FF2B5EF4-FFF2-40B4-BE49-F238E27FC236}">
              <a16:creationId xmlns:a16="http://schemas.microsoft.com/office/drawing/2014/main" id="{6CF025AE-0671-462B-B000-759D319B003C}"/>
            </a:ext>
          </a:extLst>
        </xdr:cNvPr>
        <xdr:cNvCxnSpPr/>
      </xdr:nvCxnSpPr>
      <xdr:spPr>
        <a:xfrm flipV="1">
          <a:off x="9639300" y="10472166"/>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96283</xdr:rowOff>
    </xdr:from>
    <xdr:ext cx="469744" cy="259045"/>
    <xdr:sp macro="" textlink="">
      <xdr:nvSpPr>
        <xdr:cNvPr id="134" name="n_1mainValue【体育館・プール】&#10;一人当たり面積">
          <a:extLst>
            <a:ext uri="{FF2B5EF4-FFF2-40B4-BE49-F238E27FC236}">
              <a16:creationId xmlns:a16="http://schemas.microsoft.com/office/drawing/2014/main" id="{5801D2EC-E3AF-49E9-91C0-CBF5FA32D922}"/>
            </a:ext>
          </a:extLst>
        </xdr:cNvPr>
        <xdr:cNvSpPr txBox="1"/>
      </xdr:nvSpPr>
      <xdr:spPr>
        <a:xfrm>
          <a:off x="9391727" y="102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a:extLst>
            <a:ext uri="{FF2B5EF4-FFF2-40B4-BE49-F238E27FC236}">
              <a16:creationId xmlns:a16="http://schemas.microsoft.com/office/drawing/2014/main" id="{0F4D6166-DD5B-452E-A529-3C3356E08E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a:extLst>
            <a:ext uri="{FF2B5EF4-FFF2-40B4-BE49-F238E27FC236}">
              <a16:creationId xmlns:a16="http://schemas.microsoft.com/office/drawing/2014/main" id="{0A067320-A4BB-407C-BACC-4C3901BE67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a:extLst>
            <a:ext uri="{FF2B5EF4-FFF2-40B4-BE49-F238E27FC236}">
              <a16:creationId xmlns:a16="http://schemas.microsoft.com/office/drawing/2014/main" id="{5E0F88F4-E3D1-4D15-ADA8-00BB70B950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a:extLst>
            <a:ext uri="{FF2B5EF4-FFF2-40B4-BE49-F238E27FC236}">
              <a16:creationId xmlns:a16="http://schemas.microsoft.com/office/drawing/2014/main" id="{5CF2A6DE-46F4-40E5-AC09-7DA42C8A59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a:extLst>
            <a:ext uri="{FF2B5EF4-FFF2-40B4-BE49-F238E27FC236}">
              <a16:creationId xmlns:a16="http://schemas.microsoft.com/office/drawing/2014/main" id="{45C8C8FE-9FE5-4EE1-BE1D-64EDE755F74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a:extLst>
            <a:ext uri="{FF2B5EF4-FFF2-40B4-BE49-F238E27FC236}">
              <a16:creationId xmlns:a16="http://schemas.microsoft.com/office/drawing/2014/main" id="{450CD41F-EE14-4643-8821-BAFC0929CB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a:extLst>
            <a:ext uri="{FF2B5EF4-FFF2-40B4-BE49-F238E27FC236}">
              <a16:creationId xmlns:a16="http://schemas.microsoft.com/office/drawing/2014/main" id="{5A89456D-3193-49CA-8310-8028954CAC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a:extLst>
            <a:ext uri="{FF2B5EF4-FFF2-40B4-BE49-F238E27FC236}">
              <a16:creationId xmlns:a16="http://schemas.microsoft.com/office/drawing/2014/main" id="{153C8A5D-AB7F-47B8-BBA3-A8594DCA49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a:extLst>
            <a:ext uri="{FF2B5EF4-FFF2-40B4-BE49-F238E27FC236}">
              <a16:creationId xmlns:a16="http://schemas.microsoft.com/office/drawing/2014/main" id="{8684AC6B-0F5C-4E33-998C-AC6FEA8664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a:extLst>
            <a:ext uri="{FF2B5EF4-FFF2-40B4-BE49-F238E27FC236}">
              <a16:creationId xmlns:a16="http://schemas.microsoft.com/office/drawing/2014/main" id="{0E1E1A64-CF65-48A8-9327-EDD20422AD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45" name="テキスト ボックス 144">
          <a:extLst>
            <a:ext uri="{FF2B5EF4-FFF2-40B4-BE49-F238E27FC236}">
              <a16:creationId xmlns:a16="http://schemas.microsoft.com/office/drawing/2014/main" id="{EAF781AC-C55B-4394-90DA-2C50AED72E1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6" name="直線コネクタ 145">
          <a:extLst>
            <a:ext uri="{FF2B5EF4-FFF2-40B4-BE49-F238E27FC236}">
              <a16:creationId xmlns:a16="http://schemas.microsoft.com/office/drawing/2014/main" id="{6D32181A-44DE-401C-90EC-C0269288C25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7" name="テキスト ボックス 146">
          <a:extLst>
            <a:ext uri="{FF2B5EF4-FFF2-40B4-BE49-F238E27FC236}">
              <a16:creationId xmlns:a16="http://schemas.microsoft.com/office/drawing/2014/main" id="{6258785C-6374-41AE-8A49-C4D3A1CDD783}"/>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8" name="直線コネクタ 147">
          <a:extLst>
            <a:ext uri="{FF2B5EF4-FFF2-40B4-BE49-F238E27FC236}">
              <a16:creationId xmlns:a16="http://schemas.microsoft.com/office/drawing/2014/main" id="{584907D8-006C-458B-8A10-C6C853F128E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9" name="テキスト ボックス 148">
          <a:extLst>
            <a:ext uri="{FF2B5EF4-FFF2-40B4-BE49-F238E27FC236}">
              <a16:creationId xmlns:a16="http://schemas.microsoft.com/office/drawing/2014/main" id="{B29F0DF8-F4D6-453E-9C5A-9177E29306E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0" name="直線コネクタ 149">
          <a:extLst>
            <a:ext uri="{FF2B5EF4-FFF2-40B4-BE49-F238E27FC236}">
              <a16:creationId xmlns:a16="http://schemas.microsoft.com/office/drawing/2014/main" id="{A32B3AC8-9DF1-49FC-BFF1-D46D950309B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1" name="テキスト ボックス 150">
          <a:extLst>
            <a:ext uri="{FF2B5EF4-FFF2-40B4-BE49-F238E27FC236}">
              <a16:creationId xmlns:a16="http://schemas.microsoft.com/office/drawing/2014/main" id="{3C1B35FB-AB36-45F3-912B-A41BDC8E65D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2" name="直線コネクタ 151">
          <a:extLst>
            <a:ext uri="{FF2B5EF4-FFF2-40B4-BE49-F238E27FC236}">
              <a16:creationId xmlns:a16="http://schemas.microsoft.com/office/drawing/2014/main" id="{8AD062F8-E154-4419-B21F-CCA5D7D69B0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53" name="テキスト ボックス 152">
          <a:extLst>
            <a:ext uri="{FF2B5EF4-FFF2-40B4-BE49-F238E27FC236}">
              <a16:creationId xmlns:a16="http://schemas.microsoft.com/office/drawing/2014/main" id="{AA409673-C50D-4618-BFF0-C97DF5DA0562}"/>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a:extLst>
            <a:ext uri="{FF2B5EF4-FFF2-40B4-BE49-F238E27FC236}">
              <a16:creationId xmlns:a16="http://schemas.microsoft.com/office/drawing/2014/main" id="{54245654-53E9-4386-86F0-6E81FFDECF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a:extLst>
            <a:ext uri="{FF2B5EF4-FFF2-40B4-BE49-F238E27FC236}">
              <a16:creationId xmlns:a16="http://schemas.microsoft.com/office/drawing/2014/main" id="{8951E06C-C6D1-4DD8-B9C8-D62CD1884DAB}"/>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a:extLst>
            <a:ext uri="{FF2B5EF4-FFF2-40B4-BE49-F238E27FC236}">
              <a16:creationId xmlns:a16="http://schemas.microsoft.com/office/drawing/2014/main" id="{D0FD27D4-F4EC-4235-AA2F-3E609FE911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157" name="直線コネクタ 156">
          <a:extLst>
            <a:ext uri="{FF2B5EF4-FFF2-40B4-BE49-F238E27FC236}">
              <a16:creationId xmlns:a16="http://schemas.microsoft.com/office/drawing/2014/main" id="{F5F4EA18-25B3-45CB-949A-237E599706A2}"/>
            </a:ext>
          </a:extLst>
        </xdr:cNvPr>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158" name="【福祉施設】&#10;有形固定資産減価償却率最小値テキスト">
          <a:extLst>
            <a:ext uri="{FF2B5EF4-FFF2-40B4-BE49-F238E27FC236}">
              <a16:creationId xmlns:a16="http://schemas.microsoft.com/office/drawing/2014/main" id="{B8EACDC9-F7A0-4A7D-830E-0AFE26345B92}"/>
            </a:ext>
          </a:extLst>
        </xdr:cNvPr>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159" name="直線コネクタ 158">
          <a:extLst>
            <a:ext uri="{FF2B5EF4-FFF2-40B4-BE49-F238E27FC236}">
              <a16:creationId xmlns:a16="http://schemas.microsoft.com/office/drawing/2014/main" id="{5EF45364-FC56-4624-A8A9-6635281EDCAA}"/>
            </a:ext>
          </a:extLst>
        </xdr:cNvPr>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60" name="【福祉施設】&#10;有形固定資産減価償却率最大値テキスト">
          <a:extLst>
            <a:ext uri="{FF2B5EF4-FFF2-40B4-BE49-F238E27FC236}">
              <a16:creationId xmlns:a16="http://schemas.microsoft.com/office/drawing/2014/main" id="{2957D4F9-B54E-4230-8CB1-B4CF8E6292AB}"/>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61" name="直線コネクタ 160">
          <a:extLst>
            <a:ext uri="{FF2B5EF4-FFF2-40B4-BE49-F238E27FC236}">
              <a16:creationId xmlns:a16="http://schemas.microsoft.com/office/drawing/2014/main" id="{003CC8C5-4EC4-4306-8474-6F0B4E0B0F0D}"/>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162" name="【福祉施設】&#10;有形固定資産減価償却率平均値テキスト">
          <a:extLst>
            <a:ext uri="{FF2B5EF4-FFF2-40B4-BE49-F238E27FC236}">
              <a16:creationId xmlns:a16="http://schemas.microsoft.com/office/drawing/2014/main" id="{F5739B70-29A8-4512-9136-F90596B6A0E9}"/>
            </a:ext>
          </a:extLst>
        </xdr:cNvPr>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163" name="フローチャート: 判断 162">
          <a:extLst>
            <a:ext uri="{FF2B5EF4-FFF2-40B4-BE49-F238E27FC236}">
              <a16:creationId xmlns:a16="http://schemas.microsoft.com/office/drawing/2014/main" id="{EE2D3C41-0679-472C-B045-34700D26AB61}"/>
            </a:ext>
          </a:extLst>
        </xdr:cNvPr>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164" name="フローチャート: 判断 163">
          <a:extLst>
            <a:ext uri="{FF2B5EF4-FFF2-40B4-BE49-F238E27FC236}">
              <a16:creationId xmlns:a16="http://schemas.microsoft.com/office/drawing/2014/main" id="{ECA245BD-AF8B-4A1A-9DCC-FDD386B22558}"/>
            </a:ext>
          </a:extLst>
        </xdr:cNvPr>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135145</xdr:rowOff>
    </xdr:from>
    <xdr:ext cx="405111" cy="259045"/>
    <xdr:sp macro="" textlink="">
      <xdr:nvSpPr>
        <xdr:cNvPr id="165" name="n_1aveValue【福祉施設】&#10;有形固定資産減価償却率">
          <a:extLst>
            <a:ext uri="{FF2B5EF4-FFF2-40B4-BE49-F238E27FC236}">
              <a16:creationId xmlns:a16="http://schemas.microsoft.com/office/drawing/2014/main" id="{B28D3DC1-E43E-4A6E-A14B-269D20690B1D}"/>
            </a:ext>
          </a:extLst>
        </xdr:cNvPr>
        <xdr:cNvSpPr txBox="1"/>
      </xdr:nvSpPr>
      <xdr:spPr>
        <a:xfrm>
          <a:off x="35820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5587</xdr:rowOff>
    </xdr:from>
    <xdr:to>
      <xdr:col>15</xdr:col>
      <xdr:colOff>101600</xdr:colOff>
      <xdr:row>84</xdr:row>
      <xdr:rowOff>107187</xdr:rowOff>
    </xdr:to>
    <xdr:sp macro="" textlink="">
      <xdr:nvSpPr>
        <xdr:cNvPr id="166" name="フローチャート: 判断 165">
          <a:extLst>
            <a:ext uri="{FF2B5EF4-FFF2-40B4-BE49-F238E27FC236}">
              <a16:creationId xmlns:a16="http://schemas.microsoft.com/office/drawing/2014/main" id="{A3E37A8E-F9B2-4D0B-97A6-1E71DB4EFA75}"/>
            </a:ext>
          </a:extLst>
        </xdr:cNvPr>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123714</xdr:rowOff>
    </xdr:from>
    <xdr:ext cx="405111" cy="259045"/>
    <xdr:sp macro="" textlink="">
      <xdr:nvSpPr>
        <xdr:cNvPr id="167" name="n_2aveValue【福祉施設】&#10;有形固定資産減価償却率">
          <a:extLst>
            <a:ext uri="{FF2B5EF4-FFF2-40B4-BE49-F238E27FC236}">
              <a16:creationId xmlns:a16="http://schemas.microsoft.com/office/drawing/2014/main" id="{206061DB-F858-4850-A036-D3D16A93C158}"/>
            </a:ext>
          </a:extLst>
        </xdr:cNvPr>
        <xdr:cNvSpPr txBox="1"/>
      </xdr:nvSpPr>
      <xdr:spPr>
        <a:xfrm>
          <a:off x="2705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a:extLst>
            <a:ext uri="{FF2B5EF4-FFF2-40B4-BE49-F238E27FC236}">
              <a16:creationId xmlns:a16="http://schemas.microsoft.com/office/drawing/2014/main" id="{1DC4987E-7D13-4B88-9A4C-56A95A4939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a:extLst>
            <a:ext uri="{FF2B5EF4-FFF2-40B4-BE49-F238E27FC236}">
              <a16:creationId xmlns:a16="http://schemas.microsoft.com/office/drawing/2014/main" id="{E276EBCB-3E3C-427D-8A94-86FC816154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a:extLst>
            <a:ext uri="{FF2B5EF4-FFF2-40B4-BE49-F238E27FC236}">
              <a16:creationId xmlns:a16="http://schemas.microsoft.com/office/drawing/2014/main" id="{1BA48C9D-4457-454F-8201-756076FF75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id="{B904CED9-9E5B-4060-9FBF-0F0C85EB33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FAC69F20-5BAE-4EAB-84E8-E574481B79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173" name="楕円 172">
          <a:extLst>
            <a:ext uri="{FF2B5EF4-FFF2-40B4-BE49-F238E27FC236}">
              <a16:creationId xmlns:a16="http://schemas.microsoft.com/office/drawing/2014/main" id="{D8C95F54-C000-4155-8BF7-351AEB6058A8}"/>
            </a:ext>
          </a:extLst>
        </xdr:cNvPr>
        <xdr:cNvSpPr/>
      </xdr:nvSpPr>
      <xdr:spPr>
        <a:xfrm>
          <a:off x="4584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174" name="【福祉施設】&#10;有形固定資産減価償却率該当値テキスト">
          <a:extLst>
            <a:ext uri="{FF2B5EF4-FFF2-40B4-BE49-F238E27FC236}">
              <a16:creationId xmlns:a16="http://schemas.microsoft.com/office/drawing/2014/main" id="{1E6EE563-AB0A-4A11-8E55-9A8632CA3F63}"/>
            </a:ext>
          </a:extLst>
        </xdr:cNvPr>
        <xdr:cNvSpPr txBox="1"/>
      </xdr:nvSpPr>
      <xdr:spPr>
        <a:xfrm>
          <a:off x="4673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163322</xdr:rowOff>
    </xdr:from>
    <xdr:to>
      <xdr:col>20</xdr:col>
      <xdr:colOff>38100</xdr:colOff>
      <xdr:row>85</xdr:row>
      <xdr:rowOff>93472</xdr:rowOff>
    </xdr:to>
    <xdr:sp macro="" textlink="">
      <xdr:nvSpPr>
        <xdr:cNvPr id="175" name="楕円 174">
          <a:extLst>
            <a:ext uri="{FF2B5EF4-FFF2-40B4-BE49-F238E27FC236}">
              <a16:creationId xmlns:a16="http://schemas.microsoft.com/office/drawing/2014/main" id="{251CE296-FA64-4187-8918-5FFB7DBF8B73}"/>
            </a:ext>
          </a:extLst>
        </xdr:cNvPr>
        <xdr:cNvSpPr/>
      </xdr:nvSpPr>
      <xdr:spPr>
        <a:xfrm>
          <a:off x="3746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163830</xdr:rowOff>
    </xdr:from>
    <xdr:to>
      <xdr:col>24</xdr:col>
      <xdr:colOff>63500</xdr:colOff>
      <xdr:row>85</xdr:row>
      <xdr:rowOff>42672</xdr:rowOff>
    </xdr:to>
    <xdr:cxnSp macro="">
      <xdr:nvCxnSpPr>
        <xdr:cNvPr id="176" name="直線コネクタ 175">
          <a:extLst>
            <a:ext uri="{FF2B5EF4-FFF2-40B4-BE49-F238E27FC236}">
              <a16:creationId xmlns:a16="http://schemas.microsoft.com/office/drawing/2014/main" id="{C741984B-18A9-4E39-B5A3-91AF49401877}"/>
            </a:ext>
          </a:extLst>
        </xdr:cNvPr>
        <xdr:cNvCxnSpPr/>
      </xdr:nvCxnSpPr>
      <xdr:spPr>
        <a:xfrm flipV="1">
          <a:off x="3797300" y="1456563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84599</xdr:rowOff>
    </xdr:from>
    <xdr:ext cx="405111" cy="259045"/>
    <xdr:sp macro="" textlink="">
      <xdr:nvSpPr>
        <xdr:cNvPr id="177" name="n_1mainValue【福祉施設】&#10;有形固定資産減価償却率">
          <a:extLst>
            <a:ext uri="{FF2B5EF4-FFF2-40B4-BE49-F238E27FC236}">
              <a16:creationId xmlns:a16="http://schemas.microsoft.com/office/drawing/2014/main" id="{A93753EF-DCCC-496B-9583-C9060AC39C34}"/>
            </a:ext>
          </a:extLst>
        </xdr:cNvPr>
        <xdr:cNvSpPr txBox="1"/>
      </xdr:nvSpPr>
      <xdr:spPr>
        <a:xfrm>
          <a:off x="3582044" y="1465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a:extLst>
            <a:ext uri="{FF2B5EF4-FFF2-40B4-BE49-F238E27FC236}">
              <a16:creationId xmlns:a16="http://schemas.microsoft.com/office/drawing/2014/main" id="{AD3D5097-5C57-4EA7-AB7E-D8F27AB2C3D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a:extLst>
            <a:ext uri="{FF2B5EF4-FFF2-40B4-BE49-F238E27FC236}">
              <a16:creationId xmlns:a16="http://schemas.microsoft.com/office/drawing/2014/main" id="{5173F8CB-016C-441B-976E-550E003F6D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a:extLst>
            <a:ext uri="{FF2B5EF4-FFF2-40B4-BE49-F238E27FC236}">
              <a16:creationId xmlns:a16="http://schemas.microsoft.com/office/drawing/2014/main" id="{4B107520-F1BF-4751-A0CC-9CDE3561CD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a:extLst>
            <a:ext uri="{FF2B5EF4-FFF2-40B4-BE49-F238E27FC236}">
              <a16:creationId xmlns:a16="http://schemas.microsoft.com/office/drawing/2014/main" id="{FCAFF301-B14F-449C-8364-D5893C906F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a:extLst>
            <a:ext uri="{FF2B5EF4-FFF2-40B4-BE49-F238E27FC236}">
              <a16:creationId xmlns:a16="http://schemas.microsoft.com/office/drawing/2014/main" id="{B9592A93-A8BB-4F83-9B1E-BD1289E25F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a:extLst>
            <a:ext uri="{FF2B5EF4-FFF2-40B4-BE49-F238E27FC236}">
              <a16:creationId xmlns:a16="http://schemas.microsoft.com/office/drawing/2014/main" id="{BD9F2159-48FA-47D6-A45E-FF36B6AA70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a:extLst>
            <a:ext uri="{FF2B5EF4-FFF2-40B4-BE49-F238E27FC236}">
              <a16:creationId xmlns:a16="http://schemas.microsoft.com/office/drawing/2014/main" id="{00FE0804-9DA3-4990-9315-A9E12D2F3D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a:extLst>
            <a:ext uri="{FF2B5EF4-FFF2-40B4-BE49-F238E27FC236}">
              <a16:creationId xmlns:a16="http://schemas.microsoft.com/office/drawing/2014/main" id="{59F4AEC5-27FB-4725-B891-D157B94337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a:extLst>
            <a:ext uri="{FF2B5EF4-FFF2-40B4-BE49-F238E27FC236}">
              <a16:creationId xmlns:a16="http://schemas.microsoft.com/office/drawing/2014/main" id="{923AE694-FAD4-44E3-AA44-C4629987D0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a:extLst>
            <a:ext uri="{FF2B5EF4-FFF2-40B4-BE49-F238E27FC236}">
              <a16:creationId xmlns:a16="http://schemas.microsoft.com/office/drawing/2014/main" id="{E2D7578D-ABF2-4198-9E07-C5838CE5ACC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88" name="直線コネクタ 187">
          <a:extLst>
            <a:ext uri="{FF2B5EF4-FFF2-40B4-BE49-F238E27FC236}">
              <a16:creationId xmlns:a16="http://schemas.microsoft.com/office/drawing/2014/main" id="{0D87B689-24D0-48CB-9FE8-90CD9AEE149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9" name="テキスト ボックス 188">
          <a:extLst>
            <a:ext uri="{FF2B5EF4-FFF2-40B4-BE49-F238E27FC236}">
              <a16:creationId xmlns:a16="http://schemas.microsoft.com/office/drawing/2014/main" id="{B66A424B-8762-4EBC-9A7D-F3289848710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0" name="直線コネクタ 189">
          <a:extLst>
            <a:ext uri="{FF2B5EF4-FFF2-40B4-BE49-F238E27FC236}">
              <a16:creationId xmlns:a16="http://schemas.microsoft.com/office/drawing/2014/main" id="{123B48C2-CBBE-4651-940D-AA88C187428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1" name="テキスト ボックス 190">
          <a:extLst>
            <a:ext uri="{FF2B5EF4-FFF2-40B4-BE49-F238E27FC236}">
              <a16:creationId xmlns:a16="http://schemas.microsoft.com/office/drawing/2014/main" id="{BD98E329-C94C-4DBE-9819-90686DECA1F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2" name="直線コネクタ 191">
          <a:extLst>
            <a:ext uri="{FF2B5EF4-FFF2-40B4-BE49-F238E27FC236}">
              <a16:creationId xmlns:a16="http://schemas.microsoft.com/office/drawing/2014/main" id="{864BBBA9-4BA4-48EE-9A71-F9F68A41145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93" name="テキスト ボックス 192">
          <a:extLst>
            <a:ext uri="{FF2B5EF4-FFF2-40B4-BE49-F238E27FC236}">
              <a16:creationId xmlns:a16="http://schemas.microsoft.com/office/drawing/2014/main" id="{AD9C9AA1-E587-4BC9-B9DB-5F9B2C45FC6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94" name="直線コネクタ 193">
          <a:extLst>
            <a:ext uri="{FF2B5EF4-FFF2-40B4-BE49-F238E27FC236}">
              <a16:creationId xmlns:a16="http://schemas.microsoft.com/office/drawing/2014/main" id="{592D0C94-7308-4DD7-B139-67ADD6018FA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95" name="テキスト ボックス 194">
          <a:extLst>
            <a:ext uri="{FF2B5EF4-FFF2-40B4-BE49-F238E27FC236}">
              <a16:creationId xmlns:a16="http://schemas.microsoft.com/office/drawing/2014/main" id="{ADEBE9E7-F7B6-4D8C-8DD8-B5E4F174799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6" name="直線コネクタ 195">
          <a:extLst>
            <a:ext uri="{FF2B5EF4-FFF2-40B4-BE49-F238E27FC236}">
              <a16:creationId xmlns:a16="http://schemas.microsoft.com/office/drawing/2014/main" id="{BE939755-70C6-4C29-ACAF-10444F1E0F7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7" name="テキスト ボックス 196">
          <a:extLst>
            <a:ext uri="{FF2B5EF4-FFF2-40B4-BE49-F238E27FC236}">
              <a16:creationId xmlns:a16="http://schemas.microsoft.com/office/drawing/2014/main" id="{B183BD6A-1BEA-4201-8F9A-97BAD0999D0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98" name="直線コネクタ 197">
          <a:extLst>
            <a:ext uri="{FF2B5EF4-FFF2-40B4-BE49-F238E27FC236}">
              <a16:creationId xmlns:a16="http://schemas.microsoft.com/office/drawing/2014/main" id="{D53FD9C7-E906-4D44-B4E1-0EA1D252037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99" name="テキスト ボックス 198">
          <a:extLst>
            <a:ext uri="{FF2B5EF4-FFF2-40B4-BE49-F238E27FC236}">
              <a16:creationId xmlns:a16="http://schemas.microsoft.com/office/drawing/2014/main" id="{E950FBB7-EB56-410B-88D1-B2480160958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0" name="直線コネクタ 199">
          <a:extLst>
            <a:ext uri="{FF2B5EF4-FFF2-40B4-BE49-F238E27FC236}">
              <a16:creationId xmlns:a16="http://schemas.microsoft.com/office/drawing/2014/main" id="{7A5659D6-BC45-4BFE-9637-0C3E0973D7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1" name="テキスト ボックス 200">
          <a:extLst>
            <a:ext uri="{FF2B5EF4-FFF2-40B4-BE49-F238E27FC236}">
              <a16:creationId xmlns:a16="http://schemas.microsoft.com/office/drawing/2014/main" id="{05F51381-374E-4823-B06B-CB5BEDCCAD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2" name="【福祉施設】&#10;一人当たり面積グラフ枠">
          <a:extLst>
            <a:ext uri="{FF2B5EF4-FFF2-40B4-BE49-F238E27FC236}">
              <a16:creationId xmlns:a16="http://schemas.microsoft.com/office/drawing/2014/main" id="{32C07FF2-215C-46FA-B016-6934E4E6DF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03" name="直線コネクタ 202">
          <a:extLst>
            <a:ext uri="{FF2B5EF4-FFF2-40B4-BE49-F238E27FC236}">
              <a16:creationId xmlns:a16="http://schemas.microsoft.com/office/drawing/2014/main" id="{E961C806-2CA5-47DC-A84E-0D8963465814}"/>
            </a:ext>
          </a:extLst>
        </xdr:cNvPr>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04" name="【福祉施設】&#10;一人当たり面積最小値テキスト">
          <a:extLst>
            <a:ext uri="{FF2B5EF4-FFF2-40B4-BE49-F238E27FC236}">
              <a16:creationId xmlns:a16="http://schemas.microsoft.com/office/drawing/2014/main" id="{ECD19892-0C0D-446D-84E4-63CD100AE721}"/>
            </a:ext>
          </a:extLst>
        </xdr:cNvPr>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05" name="直線コネクタ 204">
          <a:extLst>
            <a:ext uri="{FF2B5EF4-FFF2-40B4-BE49-F238E27FC236}">
              <a16:creationId xmlns:a16="http://schemas.microsoft.com/office/drawing/2014/main" id="{65A4FA08-02ED-4F11-B39C-B99DFB5128B3}"/>
            </a:ext>
          </a:extLst>
        </xdr:cNvPr>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06" name="【福祉施設】&#10;一人当たり面積最大値テキスト">
          <a:extLst>
            <a:ext uri="{FF2B5EF4-FFF2-40B4-BE49-F238E27FC236}">
              <a16:creationId xmlns:a16="http://schemas.microsoft.com/office/drawing/2014/main" id="{E6C2D60E-1D50-4309-96EC-5FEDC37A5246}"/>
            </a:ext>
          </a:extLst>
        </xdr:cNvPr>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07" name="直線コネクタ 206">
          <a:extLst>
            <a:ext uri="{FF2B5EF4-FFF2-40B4-BE49-F238E27FC236}">
              <a16:creationId xmlns:a16="http://schemas.microsoft.com/office/drawing/2014/main" id="{2576F30D-C678-4085-8F47-B2BF6A1FF7A2}"/>
            </a:ext>
          </a:extLst>
        </xdr:cNvPr>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168564</xdr:rowOff>
    </xdr:from>
    <xdr:ext cx="469744" cy="259045"/>
    <xdr:sp macro="" textlink="">
      <xdr:nvSpPr>
        <xdr:cNvPr id="208" name="【福祉施設】&#10;一人当たり面積平均値テキスト">
          <a:extLst>
            <a:ext uri="{FF2B5EF4-FFF2-40B4-BE49-F238E27FC236}">
              <a16:creationId xmlns:a16="http://schemas.microsoft.com/office/drawing/2014/main" id="{A0A92B93-F97F-4BD8-B03E-47562A972AD7}"/>
            </a:ext>
          </a:extLst>
        </xdr:cNvPr>
        <xdr:cNvSpPr txBox="1"/>
      </xdr:nvSpPr>
      <xdr:spPr>
        <a:xfrm>
          <a:off x="10515600" y="1422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09" name="フローチャート: 判断 208">
          <a:extLst>
            <a:ext uri="{FF2B5EF4-FFF2-40B4-BE49-F238E27FC236}">
              <a16:creationId xmlns:a16="http://schemas.microsoft.com/office/drawing/2014/main" id="{082B95E2-A717-4383-BAC0-B885D0E81EA5}"/>
            </a:ext>
          </a:extLst>
        </xdr:cNvPr>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10" name="フローチャート: 判断 209">
          <a:extLst>
            <a:ext uri="{FF2B5EF4-FFF2-40B4-BE49-F238E27FC236}">
              <a16:creationId xmlns:a16="http://schemas.microsoft.com/office/drawing/2014/main" id="{8A5418E3-F996-4745-803E-7276D82BCB08}"/>
            </a:ext>
          </a:extLst>
        </xdr:cNvPr>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144615</xdr:rowOff>
    </xdr:from>
    <xdr:ext cx="469744" cy="259045"/>
    <xdr:sp macro="" textlink="">
      <xdr:nvSpPr>
        <xdr:cNvPr id="211" name="n_1aveValue【福祉施設】&#10;一人当たり面積">
          <a:extLst>
            <a:ext uri="{FF2B5EF4-FFF2-40B4-BE49-F238E27FC236}">
              <a16:creationId xmlns:a16="http://schemas.microsoft.com/office/drawing/2014/main" id="{9A445A64-4A03-4A80-8237-7417E7CC8E95}"/>
            </a:ext>
          </a:extLst>
        </xdr:cNvPr>
        <xdr:cNvSpPr txBox="1"/>
      </xdr:nvSpPr>
      <xdr:spPr>
        <a:xfrm>
          <a:off x="9391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57513</xdr:rowOff>
    </xdr:from>
    <xdr:to>
      <xdr:col>46</xdr:col>
      <xdr:colOff>38100</xdr:colOff>
      <xdr:row>83</xdr:row>
      <xdr:rowOff>159113</xdr:rowOff>
    </xdr:to>
    <xdr:sp macro="" textlink="">
      <xdr:nvSpPr>
        <xdr:cNvPr id="212" name="フローチャート: 判断 211">
          <a:extLst>
            <a:ext uri="{FF2B5EF4-FFF2-40B4-BE49-F238E27FC236}">
              <a16:creationId xmlns:a16="http://schemas.microsoft.com/office/drawing/2014/main" id="{6B003AB6-2040-4064-849D-90EB57993B15}"/>
            </a:ext>
          </a:extLst>
        </xdr:cNvPr>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4190</xdr:rowOff>
    </xdr:from>
    <xdr:ext cx="469744" cy="259045"/>
    <xdr:sp macro="" textlink="">
      <xdr:nvSpPr>
        <xdr:cNvPr id="213" name="n_2aveValue【福祉施設】&#10;一人当たり面積">
          <a:extLst>
            <a:ext uri="{FF2B5EF4-FFF2-40B4-BE49-F238E27FC236}">
              <a16:creationId xmlns:a16="http://schemas.microsoft.com/office/drawing/2014/main" id="{81490562-D7DF-48DF-8C54-E5CCCC91C357}"/>
            </a:ext>
          </a:extLst>
        </xdr:cNvPr>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41FE1BB2-04FE-4D7E-BD1C-D97F1C5216B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91922D58-EF90-4C07-81B9-01355C9E72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4F99CD1E-E3CC-4C3D-ABD8-49AF77AC80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D7A971C3-1533-42F0-9D1B-48C5D8AEB1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1B10137E-2792-4EC1-BF1C-CC21CD7334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219" name="楕円 218">
          <a:extLst>
            <a:ext uri="{FF2B5EF4-FFF2-40B4-BE49-F238E27FC236}">
              <a16:creationId xmlns:a16="http://schemas.microsoft.com/office/drawing/2014/main" id="{2074AFDE-A9BA-4082-BC23-AF39EA2427A2}"/>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220" name="【福祉施設】&#10;一人当たり面積該当値テキスト">
          <a:extLst>
            <a:ext uri="{FF2B5EF4-FFF2-40B4-BE49-F238E27FC236}">
              <a16:creationId xmlns:a16="http://schemas.microsoft.com/office/drawing/2014/main" id="{696B4F1A-4D26-4623-A7B9-4A971CB6B60A}"/>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140788</xdr:rowOff>
    </xdr:from>
    <xdr:to>
      <xdr:col>50</xdr:col>
      <xdr:colOff>165100</xdr:colOff>
      <xdr:row>86</xdr:row>
      <xdr:rowOff>70938</xdr:rowOff>
    </xdr:to>
    <xdr:sp macro="" textlink="">
      <xdr:nvSpPr>
        <xdr:cNvPr id="221" name="楕円 220">
          <a:extLst>
            <a:ext uri="{FF2B5EF4-FFF2-40B4-BE49-F238E27FC236}">
              <a16:creationId xmlns:a16="http://schemas.microsoft.com/office/drawing/2014/main" id="{63FECF3E-8AAD-4F87-90EF-B804138DCF0F}"/>
            </a:ext>
          </a:extLst>
        </xdr:cNvPr>
        <xdr:cNvSpPr/>
      </xdr:nvSpPr>
      <xdr:spPr>
        <a:xfrm>
          <a:off x="9588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20138</xdr:rowOff>
    </xdr:to>
    <xdr:cxnSp macro="">
      <xdr:nvCxnSpPr>
        <xdr:cNvPr id="222" name="直線コネクタ 221">
          <a:extLst>
            <a:ext uri="{FF2B5EF4-FFF2-40B4-BE49-F238E27FC236}">
              <a16:creationId xmlns:a16="http://schemas.microsoft.com/office/drawing/2014/main" id="{FBF79C77-AB21-4313-93BD-0559F732786F}"/>
            </a:ext>
          </a:extLst>
        </xdr:cNvPr>
        <xdr:cNvCxnSpPr/>
      </xdr:nvCxnSpPr>
      <xdr:spPr>
        <a:xfrm flipV="1">
          <a:off x="9639300" y="1475993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62065</xdr:rowOff>
    </xdr:from>
    <xdr:ext cx="469744" cy="259045"/>
    <xdr:sp macro="" textlink="">
      <xdr:nvSpPr>
        <xdr:cNvPr id="223" name="n_1mainValue【福祉施設】&#10;一人当たり面積">
          <a:extLst>
            <a:ext uri="{FF2B5EF4-FFF2-40B4-BE49-F238E27FC236}">
              <a16:creationId xmlns:a16="http://schemas.microsoft.com/office/drawing/2014/main" id="{13804443-8C9B-4515-BC76-555F575914E4}"/>
            </a:ext>
          </a:extLst>
        </xdr:cNvPr>
        <xdr:cNvSpPr txBox="1"/>
      </xdr:nvSpPr>
      <xdr:spPr>
        <a:xfrm>
          <a:off x="9391727" y="1480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4" name="正方形/長方形 223">
          <a:extLst>
            <a:ext uri="{FF2B5EF4-FFF2-40B4-BE49-F238E27FC236}">
              <a16:creationId xmlns:a16="http://schemas.microsoft.com/office/drawing/2014/main" id="{1BCAE654-D102-45B5-9862-A3073585C7D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5" name="正方形/長方形 224">
          <a:extLst>
            <a:ext uri="{FF2B5EF4-FFF2-40B4-BE49-F238E27FC236}">
              <a16:creationId xmlns:a16="http://schemas.microsoft.com/office/drawing/2014/main" id="{A2E4B12E-6615-4CFD-ADCF-1D211C1847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6" name="正方形/長方形 225">
          <a:extLst>
            <a:ext uri="{FF2B5EF4-FFF2-40B4-BE49-F238E27FC236}">
              <a16:creationId xmlns:a16="http://schemas.microsoft.com/office/drawing/2014/main" id="{B18C352D-5202-403D-A661-943F3DECCA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7" name="正方形/長方形 226">
          <a:extLst>
            <a:ext uri="{FF2B5EF4-FFF2-40B4-BE49-F238E27FC236}">
              <a16:creationId xmlns:a16="http://schemas.microsoft.com/office/drawing/2014/main" id="{33AD06BE-1FF2-44E0-9EAD-F4E387F77C7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8" name="正方形/長方形 227">
          <a:extLst>
            <a:ext uri="{FF2B5EF4-FFF2-40B4-BE49-F238E27FC236}">
              <a16:creationId xmlns:a16="http://schemas.microsoft.com/office/drawing/2014/main" id="{8FE5FB09-C004-4EB7-8546-2EFEDEDBDFA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9" name="正方形/長方形 228">
          <a:extLst>
            <a:ext uri="{FF2B5EF4-FFF2-40B4-BE49-F238E27FC236}">
              <a16:creationId xmlns:a16="http://schemas.microsoft.com/office/drawing/2014/main" id="{2A63A51D-C0B6-4EBC-95C0-101344B0562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0" name="正方形/長方形 229">
          <a:extLst>
            <a:ext uri="{FF2B5EF4-FFF2-40B4-BE49-F238E27FC236}">
              <a16:creationId xmlns:a16="http://schemas.microsoft.com/office/drawing/2014/main" id="{4B9D0157-85E9-4287-9871-FA8D8A8532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1" name="正方形/長方形 230">
          <a:extLst>
            <a:ext uri="{FF2B5EF4-FFF2-40B4-BE49-F238E27FC236}">
              <a16:creationId xmlns:a16="http://schemas.microsoft.com/office/drawing/2014/main" id="{CFAF68D0-245F-4097-B689-D79AC6F9A4C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2" name="テキスト ボックス 231">
          <a:extLst>
            <a:ext uri="{FF2B5EF4-FFF2-40B4-BE49-F238E27FC236}">
              <a16:creationId xmlns:a16="http://schemas.microsoft.com/office/drawing/2014/main" id="{B278F7D8-96E9-4EE9-88F3-6FEF7CD417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3" name="直線コネクタ 232">
          <a:extLst>
            <a:ext uri="{FF2B5EF4-FFF2-40B4-BE49-F238E27FC236}">
              <a16:creationId xmlns:a16="http://schemas.microsoft.com/office/drawing/2014/main" id="{5E28CCDA-8853-4C50-BA93-3BBE3BB95CC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4" name="テキスト ボックス 233">
          <a:extLst>
            <a:ext uri="{FF2B5EF4-FFF2-40B4-BE49-F238E27FC236}">
              <a16:creationId xmlns:a16="http://schemas.microsoft.com/office/drawing/2014/main" id="{F9D33437-37D5-480F-AC37-89D955CA76E6}"/>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5" name="直線コネクタ 234">
          <a:extLst>
            <a:ext uri="{FF2B5EF4-FFF2-40B4-BE49-F238E27FC236}">
              <a16:creationId xmlns:a16="http://schemas.microsoft.com/office/drawing/2014/main" id="{DD948DC0-17C9-412B-9482-A0C3E7967371}"/>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36" name="テキスト ボックス 235">
          <a:extLst>
            <a:ext uri="{FF2B5EF4-FFF2-40B4-BE49-F238E27FC236}">
              <a16:creationId xmlns:a16="http://schemas.microsoft.com/office/drawing/2014/main" id="{08957A15-3930-4D58-80AF-09F482B5B543}"/>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37" name="直線コネクタ 236">
          <a:extLst>
            <a:ext uri="{FF2B5EF4-FFF2-40B4-BE49-F238E27FC236}">
              <a16:creationId xmlns:a16="http://schemas.microsoft.com/office/drawing/2014/main" id="{9F33C59E-25FD-4EAB-A00E-E607F7D77698}"/>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38" name="テキスト ボックス 237">
          <a:extLst>
            <a:ext uri="{FF2B5EF4-FFF2-40B4-BE49-F238E27FC236}">
              <a16:creationId xmlns:a16="http://schemas.microsoft.com/office/drawing/2014/main" id="{7ACAB67B-446A-4920-BBB8-68B7CF6FE93D}"/>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39" name="直線コネクタ 238">
          <a:extLst>
            <a:ext uri="{FF2B5EF4-FFF2-40B4-BE49-F238E27FC236}">
              <a16:creationId xmlns:a16="http://schemas.microsoft.com/office/drawing/2014/main" id="{3D5D90CD-55BE-45B5-B349-00C908E56E1F}"/>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0" name="テキスト ボックス 239">
          <a:extLst>
            <a:ext uri="{FF2B5EF4-FFF2-40B4-BE49-F238E27FC236}">
              <a16:creationId xmlns:a16="http://schemas.microsoft.com/office/drawing/2014/main" id="{8483B5BB-8C94-4708-BA03-605780343BA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1" name="直線コネクタ 240">
          <a:extLst>
            <a:ext uri="{FF2B5EF4-FFF2-40B4-BE49-F238E27FC236}">
              <a16:creationId xmlns:a16="http://schemas.microsoft.com/office/drawing/2014/main" id="{99BB3832-C5AF-44AD-9FC9-84CDF50C05E5}"/>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42" name="テキスト ボックス 241">
          <a:extLst>
            <a:ext uri="{FF2B5EF4-FFF2-40B4-BE49-F238E27FC236}">
              <a16:creationId xmlns:a16="http://schemas.microsoft.com/office/drawing/2014/main" id="{4D4E3389-7061-46B5-8BFB-244FB317C9FA}"/>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3" name="直線コネクタ 242">
          <a:extLst>
            <a:ext uri="{FF2B5EF4-FFF2-40B4-BE49-F238E27FC236}">
              <a16:creationId xmlns:a16="http://schemas.microsoft.com/office/drawing/2014/main" id="{2C62E663-D122-4811-B206-143DC2D869B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4" name="テキスト ボックス 243">
          <a:extLst>
            <a:ext uri="{FF2B5EF4-FFF2-40B4-BE49-F238E27FC236}">
              <a16:creationId xmlns:a16="http://schemas.microsoft.com/office/drawing/2014/main" id="{87E77DD9-93C7-4493-AF74-E4B04E35EB1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5" name="【市民会館】&#10;有形固定資産減価償却率グラフ枠">
          <a:extLst>
            <a:ext uri="{FF2B5EF4-FFF2-40B4-BE49-F238E27FC236}">
              <a16:creationId xmlns:a16="http://schemas.microsoft.com/office/drawing/2014/main" id="{72B661BF-EB63-4471-9DCD-A2849E7CE85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117348</xdr:rowOff>
    </xdr:to>
    <xdr:cxnSp macro="">
      <xdr:nvCxnSpPr>
        <xdr:cNvPr id="246" name="直線コネクタ 245">
          <a:extLst>
            <a:ext uri="{FF2B5EF4-FFF2-40B4-BE49-F238E27FC236}">
              <a16:creationId xmlns:a16="http://schemas.microsoft.com/office/drawing/2014/main" id="{33B7D93F-3648-4080-8FE1-3204CF612A85}"/>
            </a:ext>
          </a:extLst>
        </xdr:cNvPr>
        <xdr:cNvCxnSpPr/>
      </xdr:nvCxnSpPr>
      <xdr:spPr>
        <a:xfrm flipV="1">
          <a:off x="4634865" y="1722120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121175</xdr:rowOff>
    </xdr:from>
    <xdr:ext cx="405111" cy="259045"/>
    <xdr:sp macro="" textlink="">
      <xdr:nvSpPr>
        <xdr:cNvPr id="247" name="【市民会館】&#10;有形固定資産減価償却率最小値テキスト">
          <a:extLst>
            <a:ext uri="{FF2B5EF4-FFF2-40B4-BE49-F238E27FC236}">
              <a16:creationId xmlns:a16="http://schemas.microsoft.com/office/drawing/2014/main" id="{4BFCA47B-AA09-4D9D-9A3C-9150C7E7E205}"/>
            </a:ext>
          </a:extLst>
        </xdr:cNvPr>
        <xdr:cNvSpPr txBox="1"/>
      </xdr:nvSpPr>
      <xdr:spPr>
        <a:xfrm>
          <a:off x="4673600" y="186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117348</xdr:rowOff>
    </xdr:from>
    <xdr:to>
      <xdr:col>24</xdr:col>
      <xdr:colOff>152400</xdr:colOff>
      <xdr:row>108</xdr:row>
      <xdr:rowOff>117348</xdr:rowOff>
    </xdr:to>
    <xdr:cxnSp macro="">
      <xdr:nvCxnSpPr>
        <xdr:cNvPr id="248" name="直線コネクタ 247">
          <a:extLst>
            <a:ext uri="{FF2B5EF4-FFF2-40B4-BE49-F238E27FC236}">
              <a16:creationId xmlns:a16="http://schemas.microsoft.com/office/drawing/2014/main" id="{857FAF21-01FE-4F01-980A-57891662E6E0}"/>
            </a:ext>
          </a:extLst>
        </xdr:cNvPr>
        <xdr:cNvCxnSpPr/>
      </xdr:nvCxnSpPr>
      <xdr:spPr>
        <a:xfrm>
          <a:off x="4546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49" name="【市民会館】&#10;有形固定資産減価償却率最大値テキスト">
          <a:extLst>
            <a:ext uri="{FF2B5EF4-FFF2-40B4-BE49-F238E27FC236}">
              <a16:creationId xmlns:a16="http://schemas.microsoft.com/office/drawing/2014/main" id="{6C902F28-944B-4C59-817A-842000143ABF}"/>
            </a:ext>
          </a:extLst>
        </xdr:cNvPr>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50" name="直線コネクタ 249">
          <a:extLst>
            <a:ext uri="{FF2B5EF4-FFF2-40B4-BE49-F238E27FC236}">
              <a16:creationId xmlns:a16="http://schemas.microsoft.com/office/drawing/2014/main" id="{FC05BD3A-8A90-46D3-96F1-CBBF304ABF49}"/>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81551</xdr:rowOff>
    </xdr:from>
    <xdr:ext cx="405111" cy="259045"/>
    <xdr:sp macro="" textlink="">
      <xdr:nvSpPr>
        <xdr:cNvPr id="251" name="【市民会館】&#10;有形固定資産減価償却率平均値テキスト">
          <a:extLst>
            <a:ext uri="{FF2B5EF4-FFF2-40B4-BE49-F238E27FC236}">
              <a16:creationId xmlns:a16="http://schemas.microsoft.com/office/drawing/2014/main" id="{86E1DD41-A23E-4572-83DA-3AA636AE4A77}"/>
            </a:ext>
          </a:extLst>
        </xdr:cNvPr>
        <xdr:cNvSpPr txBox="1"/>
      </xdr:nvSpPr>
      <xdr:spPr>
        <a:xfrm>
          <a:off x="4673600" y="1808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103124</xdr:rowOff>
    </xdr:from>
    <xdr:to>
      <xdr:col>24</xdr:col>
      <xdr:colOff>114300</xdr:colOff>
      <xdr:row>106</xdr:row>
      <xdr:rowOff>33274</xdr:rowOff>
    </xdr:to>
    <xdr:sp macro="" textlink="">
      <xdr:nvSpPr>
        <xdr:cNvPr id="252" name="フローチャート: 判断 251">
          <a:extLst>
            <a:ext uri="{FF2B5EF4-FFF2-40B4-BE49-F238E27FC236}">
              <a16:creationId xmlns:a16="http://schemas.microsoft.com/office/drawing/2014/main" id="{A7FB45C4-EAFD-44A3-85D6-DA227BB1E503}"/>
            </a:ext>
          </a:extLst>
        </xdr:cNvPr>
        <xdr:cNvSpPr/>
      </xdr:nvSpPr>
      <xdr:spPr>
        <a:xfrm>
          <a:off x="45847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18542</xdr:rowOff>
    </xdr:from>
    <xdr:to>
      <xdr:col>20</xdr:col>
      <xdr:colOff>38100</xdr:colOff>
      <xdr:row>106</xdr:row>
      <xdr:rowOff>120142</xdr:rowOff>
    </xdr:to>
    <xdr:sp macro="" textlink="">
      <xdr:nvSpPr>
        <xdr:cNvPr id="253" name="フローチャート: 判断 252">
          <a:extLst>
            <a:ext uri="{FF2B5EF4-FFF2-40B4-BE49-F238E27FC236}">
              <a16:creationId xmlns:a16="http://schemas.microsoft.com/office/drawing/2014/main" id="{8CCCAA9B-264C-4FEF-ACCA-4AD42F592DC4}"/>
            </a:ext>
          </a:extLst>
        </xdr:cNvPr>
        <xdr:cNvSpPr/>
      </xdr:nvSpPr>
      <xdr:spPr>
        <a:xfrm>
          <a:off x="3746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136669</xdr:rowOff>
    </xdr:from>
    <xdr:ext cx="405111" cy="259045"/>
    <xdr:sp macro="" textlink="">
      <xdr:nvSpPr>
        <xdr:cNvPr id="254" name="n_1aveValue【市民会館】&#10;有形固定資産減価償却率">
          <a:extLst>
            <a:ext uri="{FF2B5EF4-FFF2-40B4-BE49-F238E27FC236}">
              <a16:creationId xmlns:a16="http://schemas.microsoft.com/office/drawing/2014/main" id="{46048926-E732-481E-A79E-DE07328CF754}"/>
            </a:ext>
          </a:extLst>
        </xdr:cNvPr>
        <xdr:cNvSpPr txBox="1"/>
      </xdr:nvSpPr>
      <xdr:spPr>
        <a:xfrm>
          <a:off x="3582044" y="1796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43687</xdr:rowOff>
    </xdr:from>
    <xdr:to>
      <xdr:col>15</xdr:col>
      <xdr:colOff>101600</xdr:colOff>
      <xdr:row>105</xdr:row>
      <xdr:rowOff>145287</xdr:rowOff>
    </xdr:to>
    <xdr:sp macro="" textlink="">
      <xdr:nvSpPr>
        <xdr:cNvPr id="255" name="フローチャート: 判断 254">
          <a:extLst>
            <a:ext uri="{FF2B5EF4-FFF2-40B4-BE49-F238E27FC236}">
              <a16:creationId xmlns:a16="http://schemas.microsoft.com/office/drawing/2014/main" id="{30BB4099-B575-41C4-95BF-113CF2E3EA1A}"/>
            </a:ext>
          </a:extLst>
        </xdr:cNvPr>
        <xdr:cNvSpPr/>
      </xdr:nvSpPr>
      <xdr:spPr>
        <a:xfrm>
          <a:off x="2857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161814</xdr:rowOff>
    </xdr:from>
    <xdr:ext cx="405111" cy="259045"/>
    <xdr:sp macro="" textlink="">
      <xdr:nvSpPr>
        <xdr:cNvPr id="256" name="n_2aveValue【市民会館】&#10;有形固定資産減価償却率">
          <a:extLst>
            <a:ext uri="{FF2B5EF4-FFF2-40B4-BE49-F238E27FC236}">
              <a16:creationId xmlns:a16="http://schemas.microsoft.com/office/drawing/2014/main" id="{63303E76-E684-43EE-B4B8-18EA2D65A035}"/>
            </a:ext>
          </a:extLst>
        </xdr:cNvPr>
        <xdr:cNvSpPr txBox="1"/>
      </xdr:nvSpPr>
      <xdr:spPr>
        <a:xfrm>
          <a:off x="2705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5ABDED4F-316B-4DCD-8CC1-289B02A10B2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03E85317-0593-4599-93BA-E53F84B0B1D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D6AC51D5-8F9C-4B43-9D40-50D5771FFBB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AA09A23E-1A9C-4B79-8166-FD0E66DA45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5786B7A6-07C1-417F-A436-E2C11B212E9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7113</xdr:rowOff>
    </xdr:from>
    <xdr:to>
      <xdr:col>24</xdr:col>
      <xdr:colOff>114300</xdr:colOff>
      <xdr:row>104</xdr:row>
      <xdr:rowOff>108713</xdr:rowOff>
    </xdr:to>
    <xdr:sp macro="" textlink="">
      <xdr:nvSpPr>
        <xdr:cNvPr id="262" name="楕円 261">
          <a:extLst>
            <a:ext uri="{FF2B5EF4-FFF2-40B4-BE49-F238E27FC236}">
              <a16:creationId xmlns:a16="http://schemas.microsoft.com/office/drawing/2014/main" id="{21519EC4-8BB8-4605-AE55-4CBE2738D4DD}"/>
            </a:ext>
          </a:extLst>
        </xdr:cNvPr>
        <xdr:cNvSpPr/>
      </xdr:nvSpPr>
      <xdr:spPr>
        <a:xfrm>
          <a:off x="45847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29990</xdr:rowOff>
    </xdr:from>
    <xdr:ext cx="405111" cy="259045"/>
    <xdr:sp macro="" textlink="">
      <xdr:nvSpPr>
        <xdr:cNvPr id="263" name="【市民会館】&#10;有形固定資産減価償却率該当値テキスト">
          <a:extLst>
            <a:ext uri="{FF2B5EF4-FFF2-40B4-BE49-F238E27FC236}">
              <a16:creationId xmlns:a16="http://schemas.microsoft.com/office/drawing/2014/main" id="{A14E4F66-71F3-4A15-B1D3-A6E58248FBA0}"/>
            </a:ext>
          </a:extLst>
        </xdr:cNvPr>
        <xdr:cNvSpPr txBox="1"/>
      </xdr:nvSpPr>
      <xdr:spPr>
        <a:xfrm>
          <a:off x="4673600" y="17689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155702</xdr:rowOff>
    </xdr:from>
    <xdr:to>
      <xdr:col>20</xdr:col>
      <xdr:colOff>38100</xdr:colOff>
      <xdr:row>108</xdr:row>
      <xdr:rowOff>85852</xdr:rowOff>
    </xdr:to>
    <xdr:sp macro="" textlink="">
      <xdr:nvSpPr>
        <xdr:cNvPr id="264" name="楕円 263">
          <a:extLst>
            <a:ext uri="{FF2B5EF4-FFF2-40B4-BE49-F238E27FC236}">
              <a16:creationId xmlns:a16="http://schemas.microsoft.com/office/drawing/2014/main" id="{9983D5CF-9B53-42BC-84E4-A5FADC0BA19A}"/>
            </a:ext>
          </a:extLst>
        </xdr:cNvPr>
        <xdr:cNvSpPr/>
      </xdr:nvSpPr>
      <xdr:spPr>
        <a:xfrm>
          <a:off x="3746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57913</xdr:rowOff>
    </xdr:from>
    <xdr:to>
      <xdr:col>24</xdr:col>
      <xdr:colOff>63500</xdr:colOff>
      <xdr:row>108</xdr:row>
      <xdr:rowOff>35052</xdr:rowOff>
    </xdr:to>
    <xdr:cxnSp macro="">
      <xdr:nvCxnSpPr>
        <xdr:cNvPr id="265" name="直線コネクタ 264">
          <a:extLst>
            <a:ext uri="{FF2B5EF4-FFF2-40B4-BE49-F238E27FC236}">
              <a16:creationId xmlns:a16="http://schemas.microsoft.com/office/drawing/2014/main" id="{E363735B-D0D2-49C6-9049-2929D446B760}"/>
            </a:ext>
          </a:extLst>
        </xdr:cNvPr>
        <xdr:cNvCxnSpPr/>
      </xdr:nvCxnSpPr>
      <xdr:spPr>
        <a:xfrm flipV="1">
          <a:off x="3797300" y="17888713"/>
          <a:ext cx="838200" cy="66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76979</xdr:rowOff>
    </xdr:from>
    <xdr:ext cx="405111" cy="259045"/>
    <xdr:sp macro="" textlink="">
      <xdr:nvSpPr>
        <xdr:cNvPr id="266" name="n_1mainValue【市民会館】&#10;有形固定資産減価償却率">
          <a:extLst>
            <a:ext uri="{FF2B5EF4-FFF2-40B4-BE49-F238E27FC236}">
              <a16:creationId xmlns:a16="http://schemas.microsoft.com/office/drawing/2014/main" id="{27B7337F-29A5-4134-BEBC-0EAAA503904A}"/>
            </a:ext>
          </a:extLst>
        </xdr:cNvPr>
        <xdr:cNvSpPr txBox="1"/>
      </xdr:nvSpPr>
      <xdr:spPr>
        <a:xfrm>
          <a:off x="3582044" y="185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a:extLst>
            <a:ext uri="{FF2B5EF4-FFF2-40B4-BE49-F238E27FC236}">
              <a16:creationId xmlns:a16="http://schemas.microsoft.com/office/drawing/2014/main" id="{95C29640-F56B-45EA-817E-B45DBCA68A6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a:extLst>
            <a:ext uri="{FF2B5EF4-FFF2-40B4-BE49-F238E27FC236}">
              <a16:creationId xmlns:a16="http://schemas.microsoft.com/office/drawing/2014/main" id="{5300F21D-538D-4EB4-BA82-00EDEA0A81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a:extLst>
            <a:ext uri="{FF2B5EF4-FFF2-40B4-BE49-F238E27FC236}">
              <a16:creationId xmlns:a16="http://schemas.microsoft.com/office/drawing/2014/main" id="{445B7713-ADD7-4D64-94EA-D86E938DB8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a:extLst>
            <a:ext uri="{FF2B5EF4-FFF2-40B4-BE49-F238E27FC236}">
              <a16:creationId xmlns:a16="http://schemas.microsoft.com/office/drawing/2014/main" id="{B7B5EB23-7CFA-4D66-8B6E-561E5DD0AB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a:extLst>
            <a:ext uri="{FF2B5EF4-FFF2-40B4-BE49-F238E27FC236}">
              <a16:creationId xmlns:a16="http://schemas.microsoft.com/office/drawing/2014/main" id="{C74067C8-1674-4D93-AEBB-F4B00823CF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a:extLst>
            <a:ext uri="{FF2B5EF4-FFF2-40B4-BE49-F238E27FC236}">
              <a16:creationId xmlns:a16="http://schemas.microsoft.com/office/drawing/2014/main" id="{0727F769-0C07-452C-BCD6-D9EE05BF695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a:extLst>
            <a:ext uri="{FF2B5EF4-FFF2-40B4-BE49-F238E27FC236}">
              <a16:creationId xmlns:a16="http://schemas.microsoft.com/office/drawing/2014/main" id="{1FF0AEDD-2782-4C1B-86A8-F159349CE5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a:extLst>
            <a:ext uri="{FF2B5EF4-FFF2-40B4-BE49-F238E27FC236}">
              <a16:creationId xmlns:a16="http://schemas.microsoft.com/office/drawing/2014/main" id="{6BD6CF15-09AF-49ED-AE0C-93C59F5D263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5" name="テキスト ボックス 274">
          <a:extLst>
            <a:ext uri="{FF2B5EF4-FFF2-40B4-BE49-F238E27FC236}">
              <a16:creationId xmlns:a16="http://schemas.microsoft.com/office/drawing/2014/main" id="{BD1EE5E4-57F0-4789-B391-963CF48087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6" name="直線コネクタ 275">
          <a:extLst>
            <a:ext uri="{FF2B5EF4-FFF2-40B4-BE49-F238E27FC236}">
              <a16:creationId xmlns:a16="http://schemas.microsoft.com/office/drawing/2014/main" id="{AF52D9DE-63C2-4116-9ED6-24C40CCE54B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77" name="直線コネクタ 276">
          <a:extLst>
            <a:ext uri="{FF2B5EF4-FFF2-40B4-BE49-F238E27FC236}">
              <a16:creationId xmlns:a16="http://schemas.microsoft.com/office/drawing/2014/main" id="{4227032F-A915-47E6-A980-9CAE9CA6874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8" name="テキスト ボックス 277">
          <a:extLst>
            <a:ext uri="{FF2B5EF4-FFF2-40B4-BE49-F238E27FC236}">
              <a16:creationId xmlns:a16="http://schemas.microsoft.com/office/drawing/2014/main" id="{E1DEC280-B231-439E-B49B-6DECC0B164A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79" name="直線コネクタ 278">
          <a:extLst>
            <a:ext uri="{FF2B5EF4-FFF2-40B4-BE49-F238E27FC236}">
              <a16:creationId xmlns:a16="http://schemas.microsoft.com/office/drawing/2014/main" id="{E60F6CDE-A435-435F-82A5-C953ED95290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0" name="テキスト ボックス 279">
          <a:extLst>
            <a:ext uri="{FF2B5EF4-FFF2-40B4-BE49-F238E27FC236}">
              <a16:creationId xmlns:a16="http://schemas.microsoft.com/office/drawing/2014/main" id="{0E1C431E-F842-49F0-B111-5F9E622631D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1" name="直線コネクタ 280">
          <a:extLst>
            <a:ext uri="{FF2B5EF4-FFF2-40B4-BE49-F238E27FC236}">
              <a16:creationId xmlns:a16="http://schemas.microsoft.com/office/drawing/2014/main" id="{50AFE69F-3513-4270-B0BF-8C8F31487B0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2" name="テキスト ボックス 281">
          <a:extLst>
            <a:ext uri="{FF2B5EF4-FFF2-40B4-BE49-F238E27FC236}">
              <a16:creationId xmlns:a16="http://schemas.microsoft.com/office/drawing/2014/main" id="{EC4852E9-E3ED-43E4-AC1C-C17EECBF681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3" name="直線コネクタ 282">
          <a:extLst>
            <a:ext uri="{FF2B5EF4-FFF2-40B4-BE49-F238E27FC236}">
              <a16:creationId xmlns:a16="http://schemas.microsoft.com/office/drawing/2014/main" id="{CFA08DC8-AD32-44BE-83A6-6F892AB7E52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4" name="テキスト ボックス 283">
          <a:extLst>
            <a:ext uri="{FF2B5EF4-FFF2-40B4-BE49-F238E27FC236}">
              <a16:creationId xmlns:a16="http://schemas.microsoft.com/office/drawing/2014/main" id="{385757FD-F639-4426-B98E-5FD2315591A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5" name="直線コネクタ 284">
          <a:extLst>
            <a:ext uri="{FF2B5EF4-FFF2-40B4-BE49-F238E27FC236}">
              <a16:creationId xmlns:a16="http://schemas.microsoft.com/office/drawing/2014/main" id="{F1147D5E-669E-4E3D-8D93-FAFD95E4D5E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6" name="テキスト ボックス 285">
          <a:extLst>
            <a:ext uri="{FF2B5EF4-FFF2-40B4-BE49-F238E27FC236}">
              <a16:creationId xmlns:a16="http://schemas.microsoft.com/office/drawing/2014/main" id="{F69B499C-95C4-4FDC-A302-75E3007BCF47}"/>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7" name="直線コネクタ 286">
          <a:extLst>
            <a:ext uri="{FF2B5EF4-FFF2-40B4-BE49-F238E27FC236}">
              <a16:creationId xmlns:a16="http://schemas.microsoft.com/office/drawing/2014/main" id="{6649A279-7C1B-48AE-B326-25F7DC64CC6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8" name="テキスト ボックス 287">
          <a:extLst>
            <a:ext uri="{FF2B5EF4-FFF2-40B4-BE49-F238E27FC236}">
              <a16:creationId xmlns:a16="http://schemas.microsoft.com/office/drawing/2014/main" id="{EF7145B6-92C2-44CB-B75D-65D8D652F85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9" name="直線コネクタ 288">
          <a:extLst>
            <a:ext uri="{FF2B5EF4-FFF2-40B4-BE49-F238E27FC236}">
              <a16:creationId xmlns:a16="http://schemas.microsoft.com/office/drawing/2014/main" id="{F0A88F03-2DE8-47D1-B487-427595E2820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0" name="テキスト ボックス 289">
          <a:extLst>
            <a:ext uri="{FF2B5EF4-FFF2-40B4-BE49-F238E27FC236}">
              <a16:creationId xmlns:a16="http://schemas.microsoft.com/office/drawing/2014/main" id="{233F242E-D246-4819-B079-01F41EB754B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1" name="【市民会館】&#10;一人当たり面積グラフ枠">
          <a:extLst>
            <a:ext uri="{FF2B5EF4-FFF2-40B4-BE49-F238E27FC236}">
              <a16:creationId xmlns:a16="http://schemas.microsoft.com/office/drawing/2014/main" id="{2F5D8BA3-4FF9-4C09-9B74-6C959A924D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108</xdr:row>
      <xdr:rowOff>121920</xdr:rowOff>
    </xdr:to>
    <xdr:cxnSp macro="">
      <xdr:nvCxnSpPr>
        <xdr:cNvPr id="292" name="直線コネクタ 291">
          <a:extLst>
            <a:ext uri="{FF2B5EF4-FFF2-40B4-BE49-F238E27FC236}">
              <a16:creationId xmlns:a16="http://schemas.microsoft.com/office/drawing/2014/main" id="{F7173D56-76D0-46F3-845F-E212BF630308}"/>
            </a:ext>
          </a:extLst>
        </xdr:cNvPr>
        <xdr:cNvCxnSpPr/>
      </xdr:nvCxnSpPr>
      <xdr:spPr>
        <a:xfrm flipV="1">
          <a:off x="10476865" y="171591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293" name="【市民会館】&#10;一人当たり面積最小値テキスト">
          <a:extLst>
            <a:ext uri="{FF2B5EF4-FFF2-40B4-BE49-F238E27FC236}">
              <a16:creationId xmlns:a16="http://schemas.microsoft.com/office/drawing/2014/main" id="{E6B7730A-5BBF-4CB8-9671-5C8967587AC5}"/>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294" name="直線コネクタ 293">
          <a:extLst>
            <a:ext uri="{FF2B5EF4-FFF2-40B4-BE49-F238E27FC236}">
              <a16:creationId xmlns:a16="http://schemas.microsoft.com/office/drawing/2014/main" id="{C6DC9480-E84E-4B21-B2CB-EC8FF2504CA1}"/>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295" name="【市民会館】&#10;一人当たり面積最大値テキスト">
          <a:extLst>
            <a:ext uri="{FF2B5EF4-FFF2-40B4-BE49-F238E27FC236}">
              <a16:creationId xmlns:a16="http://schemas.microsoft.com/office/drawing/2014/main" id="{FD182161-26BC-4BC0-9C2B-97F9B534629D}"/>
            </a:ext>
          </a:extLst>
        </xdr:cNvPr>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296" name="直線コネクタ 295">
          <a:extLst>
            <a:ext uri="{FF2B5EF4-FFF2-40B4-BE49-F238E27FC236}">
              <a16:creationId xmlns:a16="http://schemas.microsoft.com/office/drawing/2014/main" id="{F901EC4A-73FA-492F-AE89-ECE2CE3169AA}"/>
            </a:ext>
          </a:extLst>
        </xdr:cNvPr>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103795</xdr:rowOff>
    </xdr:from>
    <xdr:ext cx="469744" cy="259045"/>
    <xdr:sp macro="" textlink="">
      <xdr:nvSpPr>
        <xdr:cNvPr id="297" name="【市民会館】&#10;一人当たり面積平均値テキスト">
          <a:extLst>
            <a:ext uri="{FF2B5EF4-FFF2-40B4-BE49-F238E27FC236}">
              <a16:creationId xmlns:a16="http://schemas.microsoft.com/office/drawing/2014/main" id="{5820E0F0-59C7-49CC-B670-598D4AFE7D1D}"/>
            </a:ext>
          </a:extLst>
        </xdr:cNvPr>
        <xdr:cNvSpPr txBox="1"/>
      </xdr:nvSpPr>
      <xdr:spPr>
        <a:xfrm>
          <a:off x="10515600" y="1776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80918</xdr:rowOff>
    </xdr:from>
    <xdr:to>
      <xdr:col>55</xdr:col>
      <xdr:colOff>50800</xdr:colOff>
      <xdr:row>105</xdr:row>
      <xdr:rowOff>11068</xdr:rowOff>
    </xdr:to>
    <xdr:sp macro="" textlink="">
      <xdr:nvSpPr>
        <xdr:cNvPr id="298" name="フローチャート: 判断 297">
          <a:extLst>
            <a:ext uri="{FF2B5EF4-FFF2-40B4-BE49-F238E27FC236}">
              <a16:creationId xmlns:a16="http://schemas.microsoft.com/office/drawing/2014/main" id="{3B58CE5F-5EA2-492B-8D09-F9DAB7316E8C}"/>
            </a:ext>
          </a:extLst>
        </xdr:cNvPr>
        <xdr:cNvSpPr/>
      </xdr:nvSpPr>
      <xdr:spPr>
        <a:xfrm>
          <a:off x="10426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147864</xdr:rowOff>
    </xdr:from>
    <xdr:to>
      <xdr:col>50</xdr:col>
      <xdr:colOff>165100</xdr:colOff>
      <xdr:row>104</xdr:row>
      <xdr:rowOff>78014</xdr:rowOff>
    </xdr:to>
    <xdr:sp macro="" textlink="">
      <xdr:nvSpPr>
        <xdr:cNvPr id="299" name="フローチャート: 判断 298">
          <a:extLst>
            <a:ext uri="{FF2B5EF4-FFF2-40B4-BE49-F238E27FC236}">
              <a16:creationId xmlns:a16="http://schemas.microsoft.com/office/drawing/2014/main" id="{1C5CB6BC-2920-4690-89F3-8988CC0CF742}"/>
            </a:ext>
          </a:extLst>
        </xdr:cNvPr>
        <xdr:cNvSpPr/>
      </xdr:nvSpPr>
      <xdr:spPr>
        <a:xfrm>
          <a:off x="9588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94541</xdr:rowOff>
    </xdr:from>
    <xdr:ext cx="469744" cy="259045"/>
    <xdr:sp macro="" textlink="">
      <xdr:nvSpPr>
        <xdr:cNvPr id="300" name="n_1aveValue【市民会館】&#10;一人当たり面積">
          <a:extLst>
            <a:ext uri="{FF2B5EF4-FFF2-40B4-BE49-F238E27FC236}">
              <a16:creationId xmlns:a16="http://schemas.microsoft.com/office/drawing/2014/main" id="{CE2116AC-7653-46C4-A0F6-E91AF40E81E7}"/>
            </a:ext>
          </a:extLst>
        </xdr:cNvPr>
        <xdr:cNvSpPr txBox="1"/>
      </xdr:nvSpPr>
      <xdr:spPr>
        <a:xfrm>
          <a:off x="93917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147864</xdr:rowOff>
    </xdr:from>
    <xdr:to>
      <xdr:col>46</xdr:col>
      <xdr:colOff>38100</xdr:colOff>
      <xdr:row>104</xdr:row>
      <xdr:rowOff>78014</xdr:rowOff>
    </xdr:to>
    <xdr:sp macro="" textlink="">
      <xdr:nvSpPr>
        <xdr:cNvPr id="301" name="フローチャート: 判断 300">
          <a:extLst>
            <a:ext uri="{FF2B5EF4-FFF2-40B4-BE49-F238E27FC236}">
              <a16:creationId xmlns:a16="http://schemas.microsoft.com/office/drawing/2014/main" id="{D49E145F-AB07-4350-9F9F-B5214DF3EEB7}"/>
            </a:ext>
          </a:extLst>
        </xdr:cNvPr>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94541</xdr:rowOff>
    </xdr:from>
    <xdr:ext cx="469744" cy="259045"/>
    <xdr:sp macro="" textlink="">
      <xdr:nvSpPr>
        <xdr:cNvPr id="302" name="n_2aveValue【市民会館】&#10;一人当たり面積">
          <a:extLst>
            <a:ext uri="{FF2B5EF4-FFF2-40B4-BE49-F238E27FC236}">
              <a16:creationId xmlns:a16="http://schemas.microsoft.com/office/drawing/2014/main" id="{A82E4DE1-BD87-44B6-998B-227824EDCF25}"/>
            </a:ext>
          </a:extLst>
        </xdr:cNvPr>
        <xdr:cNvSpPr txBox="1"/>
      </xdr:nvSpPr>
      <xdr:spPr>
        <a:xfrm>
          <a:off x="8515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0DB1CF55-2899-4F08-8B69-F7605F6CB7B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7F880A27-B070-45D0-B7D8-C41D4D0CC0C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7CCA188C-8D8C-463C-A001-B5F4C567496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C68141B5-BE01-4199-AB56-46E9DE19C52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4A865CB2-5FF9-4968-8B27-B87F891BEA2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136434</xdr:rowOff>
    </xdr:from>
    <xdr:to>
      <xdr:col>55</xdr:col>
      <xdr:colOff>50800</xdr:colOff>
      <xdr:row>105</xdr:row>
      <xdr:rowOff>66584</xdr:rowOff>
    </xdr:to>
    <xdr:sp macro="" textlink="">
      <xdr:nvSpPr>
        <xdr:cNvPr id="308" name="楕円 307">
          <a:extLst>
            <a:ext uri="{FF2B5EF4-FFF2-40B4-BE49-F238E27FC236}">
              <a16:creationId xmlns:a16="http://schemas.microsoft.com/office/drawing/2014/main" id="{72F20CDF-753A-4DDD-AED0-0D3387634777}"/>
            </a:ext>
          </a:extLst>
        </xdr:cNvPr>
        <xdr:cNvSpPr/>
      </xdr:nvSpPr>
      <xdr:spPr>
        <a:xfrm>
          <a:off x="10426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114861</xdr:rowOff>
    </xdr:from>
    <xdr:ext cx="469744" cy="259045"/>
    <xdr:sp macro="" textlink="">
      <xdr:nvSpPr>
        <xdr:cNvPr id="309" name="【市民会館】&#10;一人当たり面積該当値テキスト">
          <a:extLst>
            <a:ext uri="{FF2B5EF4-FFF2-40B4-BE49-F238E27FC236}">
              <a16:creationId xmlns:a16="http://schemas.microsoft.com/office/drawing/2014/main" id="{37A99B1E-FD79-4733-BEC0-8D7720635345}"/>
            </a:ext>
          </a:extLst>
        </xdr:cNvPr>
        <xdr:cNvSpPr txBox="1"/>
      </xdr:nvSpPr>
      <xdr:spPr>
        <a:xfrm>
          <a:off x="10515600" y="179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156029</xdr:rowOff>
    </xdr:from>
    <xdr:to>
      <xdr:col>50</xdr:col>
      <xdr:colOff>165100</xdr:colOff>
      <xdr:row>105</xdr:row>
      <xdr:rowOff>86179</xdr:rowOff>
    </xdr:to>
    <xdr:sp macro="" textlink="">
      <xdr:nvSpPr>
        <xdr:cNvPr id="310" name="楕円 309">
          <a:extLst>
            <a:ext uri="{FF2B5EF4-FFF2-40B4-BE49-F238E27FC236}">
              <a16:creationId xmlns:a16="http://schemas.microsoft.com/office/drawing/2014/main" id="{7DCBE107-C082-4559-958B-56683FDFB214}"/>
            </a:ext>
          </a:extLst>
        </xdr:cNvPr>
        <xdr:cNvSpPr/>
      </xdr:nvSpPr>
      <xdr:spPr>
        <a:xfrm>
          <a:off x="9588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15784</xdr:rowOff>
    </xdr:from>
    <xdr:to>
      <xdr:col>55</xdr:col>
      <xdr:colOff>0</xdr:colOff>
      <xdr:row>105</xdr:row>
      <xdr:rowOff>35379</xdr:rowOff>
    </xdr:to>
    <xdr:cxnSp macro="">
      <xdr:nvCxnSpPr>
        <xdr:cNvPr id="311" name="直線コネクタ 310">
          <a:extLst>
            <a:ext uri="{FF2B5EF4-FFF2-40B4-BE49-F238E27FC236}">
              <a16:creationId xmlns:a16="http://schemas.microsoft.com/office/drawing/2014/main" id="{AAB1E529-186C-431C-A775-239E474EEC7C}"/>
            </a:ext>
          </a:extLst>
        </xdr:cNvPr>
        <xdr:cNvCxnSpPr/>
      </xdr:nvCxnSpPr>
      <xdr:spPr>
        <a:xfrm flipV="1">
          <a:off x="9639300" y="1801803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77306</xdr:rowOff>
    </xdr:from>
    <xdr:ext cx="469744" cy="259045"/>
    <xdr:sp macro="" textlink="">
      <xdr:nvSpPr>
        <xdr:cNvPr id="312" name="n_1mainValue【市民会館】&#10;一人当たり面積">
          <a:extLst>
            <a:ext uri="{FF2B5EF4-FFF2-40B4-BE49-F238E27FC236}">
              <a16:creationId xmlns:a16="http://schemas.microsoft.com/office/drawing/2014/main" id="{58E70CCD-26CD-4C68-93C6-F0DB6BF99191}"/>
            </a:ext>
          </a:extLst>
        </xdr:cNvPr>
        <xdr:cNvSpPr txBox="1"/>
      </xdr:nvSpPr>
      <xdr:spPr>
        <a:xfrm>
          <a:off x="93917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a:extLst>
            <a:ext uri="{FF2B5EF4-FFF2-40B4-BE49-F238E27FC236}">
              <a16:creationId xmlns:a16="http://schemas.microsoft.com/office/drawing/2014/main" id="{E4EBC1A1-AAF5-492A-AA15-91B0B98189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a:extLst>
            <a:ext uri="{FF2B5EF4-FFF2-40B4-BE49-F238E27FC236}">
              <a16:creationId xmlns:a16="http://schemas.microsoft.com/office/drawing/2014/main" id="{F41821B4-003B-4CF9-9CA0-745882F437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a:extLst>
            <a:ext uri="{FF2B5EF4-FFF2-40B4-BE49-F238E27FC236}">
              <a16:creationId xmlns:a16="http://schemas.microsoft.com/office/drawing/2014/main" id="{16D5173B-FE6D-4253-8AF7-BE20B3536C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a:extLst>
            <a:ext uri="{FF2B5EF4-FFF2-40B4-BE49-F238E27FC236}">
              <a16:creationId xmlns:a16="http://schemas.microsoft.com/office/drawing/2014/main" id="{407FE1B2-2BF4-4DA6-8E2F-C503C4702A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a:extLst>
            <a:ext uri="{FF2B5EF4-FFF2-40B4-BE49-F238E27FC236}">
              <a16:creationId xmlns:a16="http://schemas.microsoft.com/office/drawing/2014/main" id="{10A8A23F-9CB8-4658-AA8D-B7BDE3B4CA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a:extLst>
            <a:ext uri="{FF2B5EF4-FFF2-40B4-BE49-F238E27FC236}">
              <a16:creationId xmlns:a16="http://schemas.microsoft.com/office/drawing/2014/main" id="{6F211E8C-2AC9-49BA-BE87-AA10CC1778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a:extLst>
            <a:ext uri="{FF2B5EF4-FFF2-40B4-BE49-F238E27FC236}">
              <a16:creationId xmlns:a16="http://schemas.microsoft.com/office/drawing/2014/main" id="{79B480F0-CA0E-4C47-AEE4-79525288F7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a:extLst>
            <a:ext uri="{FF2B5EF4-FFF2-40B4-BE49-F238E27FC236}">
              <a16:creationId xmlns:a16="http://schemas.microsoft.com/office/drawing/2014/main" id="{75B5ABC9-10EF-4050-8F15-385072905F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a:extLst>
            <a:ext uri="{FF2B5EF4-FFF2-40B4-BE49-F238E27FC236}">
              <a16:creationId xmlns:a16="http://schemas.microsoft.com/office/drawing/2014/main" id="{BE016F10-81B3-4579-BE29-9905EA7045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a:extLst>
            <a:ext uri="{FF2B5EF4-FFF2-40B4-BE49-F238E27FC236}">
              <a16:creationId xmlns:a16="http://schemas.microsoft.com/office/drawing/2014/main" id="{D6BA639F-EC97-4DA7-8941-EB95E8C2BD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3" name="テキスト ボックス 322">
          <a:extLst>
            <a:ext uri="{FF2B5EF4-FFF2-40B4-BE49-F238E27FC236}">
              <a16:creationId xmlns:a16="http://schemas.microsoft.com/office/drawing/2014/main" id="{B199574E-529C-40F7-945E-DFBB3E423E62}"/>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4" name="直線コネクタ 323">
          <a:extLst>
            <a:ext uri="{FF2B5EF4-FFF2-40B4-BE49-F238E27FC236}">
              <a16:creationId xmlns:a16="http://schemas.microsoft.com/office/drawing/2014/main" id="{3CE41FDB-8B21-40EF-9EBE-39DA462BBEE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5" name="テキスト ボックス 324">
          <a:extLst>
            <a:ext uri="{FF2B5EF4-FFF2-40B4-BE49-F238E27FC236}">
              <a16:creationId xmlns:a16="http://schemas.microsoft.com/office/drawing/2014/main" id="{96907614-C635-4183-8723-0C4A41416169}"/>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6" name="直線コネクタ 325">
          <a:extLst>
            <a:ext uri="{FF2B5EF4-FFF2-40B4-BE49-F238E27FC236}">
              <a16:creationId xmlns:a16="http://schemas.microsoft.com/office/drawing/2014/main" id="{861B9B2F-B93C-4227-BFD8-2009274010E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7" name="テキスト ボックス 326">
          <a:extLst>
            <a:ext uri="{FF2B5EF4-FFF2-40B4-BE49-F238E27FC236}">
              <a16:creationId xmlns:a16="http://schemas.microsoft.com/office/drawing/2014/main" id="{FAD0B5A5-94A4-4E0C-8BFD-A5DDBBFA548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8" name="直線コネクタ 327">
          <a:extLst>
            <a:ext uri="{FF2B5EF4-FFF2-40B4-BE49-F238E27FC236}">
              <a16:creationId xmlns:a16="http://schemas.microsoft.com/office/drawing/2014/main" id="{BC8E519A-A7E3-4523-9411-69BA53871DB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9" name="テキスト ボックス 328">
          <a:extLst>
            <a:ext uri="{FF2B5EF4-FFF2-40B4-BE49-F238E27FC236}">
              <a16:creationId xmlns:a16="http://schemas.microsoft.com/office/drawing/2014/main" id="{0094CBF2-C977-4700-A8F7-CB87B19DB34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0" name="直線コネクタ 329">
          <a:extLst>
            <a:ext uri="{FF2B5EF4-FFF2-40B4-BE49-F238E27FC236}">
              <a16:creationId xmlns:a16="http://schemas.microsoft.com/office/drawing/2014/main" id="{04A3B146-7918-482B-80D7-5C8484810A9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1" name="テキスト ボックス 330">
          <a:extLst>
            <a:ext uri="{FF2B5EF4-FFF2-40B4-BE49-F238E27FC236}">
              <a16:creationId xmlns:a16="http://schemas.microsoft.com/office/drawing/2014/main" id="{2C782D5E-05E0-4221-86DE-6D99E19C672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2" name="直線コネクタ 331">
          <a:extLst>
            <a:ext uri="{FF2B5EF4-FFF2-40B4-BE49-F238E27FC236}">
              <a16:creationId xmlns:a16="http://schemas.microsoft.com/office/drawing/2014/main" id="{931A8C6D-28B7-4BB1-A6B7-7A31BAC3DB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3" name="テキスト ボックス 332">
          <a:extLst>
            <a:ext uri="{FF2B5EF4-FFF2-40B4-BE49-F238E27FC236}">
              <a16:creationId xmlns:a16="http://schemas.microsoft.com/office/drawing/2014/main" id="{5D3F636F-94E3-4771-A167-EE643C7AF4B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a:extLst>
            <a:ext uri="{FF2B5EF4-FFF2-40B4-BE49-F238E27FC236}">
              <a16:creationId xmlns:a16="http://schemas.microsoft.com/office/drawing/2014/main" id="{C077E30E-40F2-4AA0-B8FE-B67B562317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a:extLst>
            <a:ext uri="{FF2B5EF4-FFF2-40B4-BE49-F238E27FC236}">
              <a16:creationId xmlns:a16="http://schemas.microsoft.com/office/drawing/2014/main" id="{C0132740-7B8B-4CE1-B6D8-FBF5C654C38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一般廃棄物処理施設】&#10;有形固定資産減価償却率グラフ枠">
          <a:extLst>
            <a:ext uri="{FF2B5EF4-FFF2-40B4-BE49-F238E27FC236}">
              <a16:creationId xmlns:a16="http://schemas.microsoft.com/office/drawing/2014/main" id="{0B3C711C-E9B1-4441-9C87-C3F4041C5D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28575</xdr:rowOff>
    </xdr:from>
    <xdr:to>
      <xdr:col>85</xdr:col>
      <xdr:colOff>126364</xdr:colOff>
      <xdr:row>41</xdr:row>
      <xdr:rowOff>152400</xdr:rowOff>
    </xdr:to>
    <xdr:cxnSp macro="">
      <xdr:nvCxnSpPr>
        <xdr:cNvPr id="337" name="直線コネクタ 336">
          <a:extLst>
            <a:ext uri="{FF2B5EF4-FFF2-40B4-BE49-F238E27FC236}">
              <a16:creationId xmlns:a16="http://schemas.microsoft.com/office/drawing/2014/main" id="{DABE54D2-5C61-4977-9888-00CE09FE24E2}"/>
            </a:ext>
          </a:extLst>
        </xdr:cNvPr>
        <xdr:cNvCxnSpPr/>
      </xdr:nvCxnSpPr>
      <xdr:spPr>
        <a:xfrm flipV="1">
          <a:off x="16318864" y="58578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156227</xdr:rowOff>
    </xdr:from>
    <xdr:ext cx="405111" cy="259045"/>
    <xdr:sp macro="" textlink="">
      <xdr:nvSpPr>
        <xdr:cNvPr id="338" name="【一般廃棄物処理施設】&#10;有形固定資産減価償却率最小値テキスト">
          <a:extLst>
            <a:ext uri="{FF2B5EF4-FFF2-40B4-BE49-F238E27FC236}">
              <a16:creationId xmlns:a16="http://schemas.microsoft.com/office/drawing/2014/main" id="{ACFD61DF-7FF2-4788-A04A-2B2980B1160B}"/>
            </a:ext>
          </a:extLst>
        </xdr:cNvPr>
        <xdr:cNvSpPr txBox="1"/>
      </xdr:nvSpPr>
      <xdr:spPr>
        <a:xfrm>
          <a:off x="16357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339" name="直線コネクタ 338">
          <a:extLst>
            <a:ext uri="{FF2B5EF4-FFF2-40B4-BE49-F238E27FC236}">
              <a16:creationId xmlns:a16="http://schemas.microsoft.com/office/drawing/2014/main" id="{7D897901-8301-4ACD-91B4-5D5CAFE2A5A4}"/>
            </a:ext>
          </a:extLst>
        </xdr:cNvPr>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146702</xdr:rowOff>
    </xdr:from>
    <xdr:ext cx="405111" cy="259045"/>
    <xdr:sp macro="" textlink="">
      <xdr:nvSpPr>
        <xdr:cNvPr id="340" name="【一般廃棄物処理施設】&#10;有形固定資産減価償却率最大値テキスト">
          <a:extLst>
            <a:ext uri="{FF2B5EF4-FFF2-40B4-BE49-F238E27FC236}">
              <a16:creationId xmlns:a16="http://schemas.microsoft.com/office/drawing/2014/main" id="{E08336D2-9123-4117-96B9-9E6AB61C4B49}"/>
            </a:ext>
          </a:extLst>
        </xdr:cNvPr>
        <xdr:cNvSpPr txBox="1"/>
      </xdr:nvSpPr>
      <xdr:spPr>
        <a:xfrm>
          <a:off x="16357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28575</xdr:rowOff>
    </xdr:from>
    <xdr:to>
      <xdr:col>86</xdr:col>
      <xdr:colOff>25400</xdr:colOff>
      <xdr:row>34</xdr:row>
      <xdr:rowOff>28575</xdr:rowOff>
    </xdr:to>
    <xdr:cxnSp macro="">
      <xdr:nvCxnSpPr>
        <xdr:cNvPr id="341" name="直線コネクタ 340">
          <a:extLst>
            <a:ext uri="{FF2B5EF4-FFF2-40B4-BE49-F238E27FC236}">
              <a16:creationId xmlns:a16="http://schemas.microsoft.com/office/drawing/2014/main" id="{F11B6C18-729A-4169-9B21-7B9EEBC7C246}"/>
            </a:ext>
          </a:extLst>
        </xdr:cNvPr>
        <xdr:cNvCxnSpPr/>
      </xdr:nvCxnSpPr>
      <xdr:spPr>
        <a:xfrm>
          <a:off x="16230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342" name="【一般廃棄物処理施設】&#10;有形固定資産減価償却率平均値テキスト">
          <a:extLst>
            <a:ext uri="{FF2B5EF4-FFF2-40B4-BE49-F238E27FC236}">
              <a16:creationId xmlns:a16="http://schemas.microsoft.com/office/drawing/2014/main" id="{A0454FA5-9B98-483F-B605-A50F30844D23}"/>
            </a:ext>
          </a:extLst>
        </xdr:cNvPr>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43" name="フローチャート: 判断 342">
          <a:extLst>
            <a:ext uri="{FF2B5EF4-FFF2-40B4-BE49-F238E27FC236}">
              <a16:creationId xmlns:a16="http://schemas.microsoft.com/office/drawing/2014/main" id="{2A2E9BE2-A8DF-4CED-9FFB-D28A6D995308}"/>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149225</xdr:rowOff>
    </xdr:from>
    <xdr:to>
      <xdr:col>81</xdr:col>
      <xdr:colOff>101600</xdr:colOff>
      <xdr:row>37</xdr:row>
      <xdr:rowOff>79375</xdr:rowOff>
    </xdr:to>
    <xdr:sp macro="" textlink="">
      <xdr:nvSpPr>
        <xdr:cNvPr id="344" name="フローチャート: 判断 343">
          <a:extLst>
            <a:ext uri="{FF2B5EF4-FFF2-40B4-BE49-F238E27FC236}">
              <a16:creationId xmlns:a16="http://schemas.microsoft.com/office/drawing/2014/main" id="{00C5C391-B17F-4DE1-B9FF-06856A66020E}"/>
            </a:ext>
          </a:extLst>
        </xdr:cNvPr>
        <xdr:cNvSpPr/>
      </xdr:nvSpPr>
      <xdr:spPr>
        <a:xfrm>
          <a:off x="15430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95902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211FD82E-03AD-4A38-B937-9DD88F0CDB84}"/>
            </a:ext>
          </a:extLst>
        </xdr:cNvPr>
        <xdr:cNvSpPr txBox="1"/>
      </xdr:nvSpPr>
      <xdr:spPr>
        <a:xfrm>
          <a:off x="15266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153035</xdr:rowOff>
    </xdr:from>
    <xdr:to>
      <xdr:col>76</xdr:col>
      <xdr:colOff>165100</xdr:colOff>
      <xdr:row>38</xdr:row>
      <xdr:rowOff>83185</xdr:rowOff>
    </xdr:to>
    <xdr:sp macro="" textlink="">
      <xdr:nvSpPr>
        <xdr:cNvPr id="346" name="フローチャート: 判断 345">
          <a:extLst>
            <a:ext uri="{FF2B5EF4-FFF2-40B4-BE49-F238E27FC236}">
              <a16:creationId xmlns:a16="http://schemas.microsoft.com/office/drawing/2014/main" id="{F1FF0DC2-B5AA-4F64-8993-E5B43E1944FB}"/>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99712</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578911E9-7017-4472-8BC2-C84EAB2F6D99}"/>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A817C595-A099-4CDC-BE6D-00506E7FAC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760F3FC-3291-4780-8737-5BC3A4A6F7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22E2039D-301C-4803-A5C0-A52260FE3F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E0CC15F2-E7CA-4090-8977-BB8F5320F2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84515B0B-F4A9-462D-92A4-0AB8F1099E7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353" name="楕円 352">
          <a:extLst>
            <a:ext uri="{FF2B5EF4-FFF2-40B4-BE49-F238E27FC236}">
              <a16:creationId xmlns:a16="http://schemas.microsoft.com/office/drawing/2014/main" id="{CF25EFBA-7DB3-489A-B6C8-072744F5EB37}"/>
            </a:ext>
          </a:extLst>
        </xdr:cNvPr>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38117</xdr:rowOff>
    </xdr:from>
    <xdr:ext cx="405111" cy="259045"/>
    <xdr:sp macro="" textlink="">
      <xdr:nvSpPr>
        <xdr:cNvPr id="354" name="【一般廃棄物処理施設】&#10;有形固定資産減価償却率該当値テキスト">
          <a:extLst>
            <a:ext uri="{FF2B5EF4-FFF2-40B4-BE49-F238E27FC236}">
              <a16:creationId xmlns:a16="http://schemas.microsoft.com/office/drawing/2014/main" id="{A2382A45-D91F-4EBA-8164-630A6784AF56}"/>
            </a:ext>
          </a:extLst>
        </xdr:cNvPr>
        <xdr:cNvSpPr txBox="1"/>
      </xdr:nvSpPr>
      <xdr:spPr>
        <a:xfrm>
          <a:off x="16357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97790</xdr:rowOff>
    </xdr:from>
    <xdr:to>
      <xdr:col>81</xdr:col>
      <xdr:colOff>101600</xdr:colOff>
      <xdr:row>38</xdr:row>
      <xdr:rowOff>27940</xdr:rowOff>
    </xdr:to>
    <xdr:sp macro="" textlink="">
      <xdr:nvSpPr>
        <xdr:cNvPr id="355" name="楕円 354">
          <a:extLst>
            <a:ext uri="{FF2B5EF4-FFF2-40B4-BE49-F238E27FC236}">
              <a16:creationId xmlns:a16="http://schemas.microsoft.com/office/drawing/2014/main" id="{2DD0D6B0-614A-4E31-8B05-665625C733D8}"/>
            </a:ext>
          </a:extLst>
        </xdr:cNvPr>
        <xdr:cNvSpPr/>
      </xdr:nvSpPr>
      <xdr:spPr>
        <a:xfrm>
          <a:off x="15430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37</xdr:row>
      <xdr:rowOff>148590</xdr:rowOff>
    </xdr:to>
    <xdr:cxnSp macro="">
      <xdr:nvCxnSpPr>
        <xdr:cNvPr id="356" name="直線コネクタ 355">
          <a:extLst>
            <a:ext uri="{FF2B5EF4-FFF2-40B4-BE49-F238E27FC236}">
              <a16:creationId xmlns:a16="http://schemas.microsoft.com/office/drawing/2014/main" id="{63A4EBE9-4493-4E44-BC32-E9EFE30865AE}"/>
            </a:ext>
          </a:extLst>
        </xdr:cNvPr>
        <xdr:cNvCxnSpPr/>
      </xdr:nvCxnSpPr>
      <xdr:spPr>
        <a:xfrm flipV="1">
          <a:off x="15481300" y="6454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19067</xdr:rowOff>
    </xdr:from>
    <xdr:ext cx="405111" cy="259045"/>
    <xdr:sp macro="" textlink="">
      <xdr:nvSpPr>
        <xdr:cNvPr id="357" name="n_1mainValue【一般廃棄物処理施設】&#10;有形固定資産減価償却率">
          <a:extLst>
            <a:ext uri="{FF2B5EF4-FFF2-40B4-BE49-F238E27FC236}">
              <a16:creationId xmlns:a16="http://schemas.microsoft.com/office/drawing/2014/main" id="{2AF2FD92-5289-46B2-A914-EFE2A6A0BDAF}"/>
            </a:ext>
          </a:extLst>
        </xdr:cNvPr>
        <xdr:cNvSpPr txBox="1"/>
      </xdr:nvSpPr>
      <xdr:spPr>
        <a:xfrm>
          <a:off x="15266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6F6DF6ED-B934-4A7B-95E0-58596F157A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62A027CB-7E65-4BEE-8ECE-54E0824681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F1BEE151-D47C-4E0F-B2F5-30DC9B0320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0497F9A2-50D9-4AE0-8068-3B16B79050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A813CEC0-3DF9-4E24-B0EF-171FB56844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A411C42B-B8B7-4426-91FC-0031BBD864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1A780DC5-0C80-45B9-9620-F4628B9D56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3CA7BE32-4F3B-45F3-9501-F5BF6C99E6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301F8E1F-0B38-476F-992F-A6253FC504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E2A85078-1D68-4652-B3A8-652DEA84C6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8" name="直線コネクタ 367">
          <a:extLst>
            <a:ext uri="{FF2B5EF4-FFF2-40B4-BE49-F238E27FC236}">
              <a16:creationId xmlns:a16="http://schemas.microsoft.com/office/drawing/2014/main" id="{67CF36E4-28CD-4D41-B4E8-8450912BF9C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9" name="テキスト ボックス 368">
          <a:extLst>
            <a:ext uri="{FF2B5EF4-FFF2-40B4-BE49-F238E27FC236}">
              <a16:creationId xmlns:a16="http://schemas.microsoft.com/office/drawing/2014/main" id="{C470B7C1-2C5E-4DFE-B8FF-C5937727810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0" name="直線コネクタ 369">
          <a:extLst>
            <a:ext uri="{FF2B5EF4-FFF2-40B4-BE49-F238E27FC236}">
              <a16:creationId xmlns:a16="http://schemas.microsoft.com/office/drawing/2014/main" id="{C6E9588F-7C69-4A3E-B542-7EF921A7B2E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1" name="テキスト ボックス 370">
          <a:extLst>
            <a:ext uri="{FF2B5EF4-FFF2-40B4-BE49-F238E27FC236}">
              <a16:creationId xmlns:a16="http://schemas.microsoft.com/office/drawing/2014/main" id="{CD412B94-7C9C-4DEF-BDDA-2328ACD8E48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2" name="直線コネクタ 371">
          <a:extLst>
            <a:ext uri="{FF2B5EF4-FFF2-40B4-BE49-F238E27FC236}">
              <a16:creationId xmlns:a16="http://schemas.microsoft.com/office/drawing/2014/main" id="{E41130A7-5806-4BCE-8404-BFEBF8D679A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3" name="テキスト ボックス 372">
          <a:extLst>
            <a:ext uri="{FF2B5EF4-FFF2-40B4-BE49-F238E27FC236}">
              <a16:creationId xmlns:a16="http://schemas.microsoft.com/office/drawing/2014/main" id="{58D0F3ED-A654-4356-A902-3D2916ED31E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4" name="直線コネクタ 373">
          <a:extLst>
            <a:ext uri="{FF2B5EF4-FFF2-40B4-BE49-F238E27FC236}">
              <a16:creationId xmlns:a16="http://schemas.microsoft.com/office/drawing/2014/main" id="{6F9836F2-D711-402A-BE74-F7BFB53CA87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5" name="テキスト ボックス 374">
          <a:extLst>
            <a:ext uri="{FF2B5EF4-FFF2-40B4-BE49-F238E27FC236}">
              <a16:creationId xmlns:a16="http://schemas.microsoft.com/office/drawing/2014/main" id="{C75F02EE-E788-4B90-A3DE-5C0C97E53B3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3CCC0EC7-D6BF-48CC-8992-8C0DDADBAD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A0BF6AAD-8F0D-4EBF-9A5D-8F31C48760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8BB328EC-8664-4842-B2AB-C94F5C5BA3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110440</xdr:rowOff>
    </xdr:from>
    <xdr:to>
      <xdr:col>116</xdr:col>
      <xdr:colOff>62864</xdr:colOff>
      <xdr:row>41</xdr:row>
      <xdr:rowOff>126409</xdr:rowOff>
    </xdr:to>
    <xdr:cxnSp macro="">
      <xdr:nvCxnSpPr>
        <xdr:cNvPr id="379" name="直線コネクタ 378">
          <a:extLst>
            <a:ext uri="{FF2B5EF4-FFF2-40B4-BE49-F238E27FC236}">
              <a16:creationId xmlns:a16="http://schemas.microsoft.com/office/drawing/2014/main" id="{52274B44-62E1-44F9-91BB-098701D0AB30}"/>
            </a:ext>
          </a:extLst>
        </xdr:cNvPr>
        <xdr:cNvCxnSpPr/>
      </xdr:nvCxnSpPr>
      <xdr:spPr>
        <a:xfrm flipV="1">
          <a:off x="22160864" y="5768290"/>
          <a:ext cx="0" cy="138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130236</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72F2541A-BDE7-4F16-9BFA-FEEF193E0834}"/>
            </a:ext>
          </a:extLst>
        </xdr:cNvPr>
        <xdr:cNvSpPr txBox="1"/>
      </xdr:nvSpPr>
      <xdr:spPr>
        <a:xfrm>
          <a:off x="22199600" y="7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126409</xdr:rowOff>
    </xdr:from>
    <xdr:to>
      <xdr:col>116</xdr:col>
      <xdr:colOff>152400</xdr:colOff>
      <xdr:row>41</xdr:row>
      <xdr:rowOff>126409</xdr:rowOff>
    </xdr:to>
    <xdr:cxnSp macro="">
      <xdr:nvCxnSpPr>
        <xdr:cNvPr id="381" name="直線コネクタ 380">
          <a:extLst>
            <a:ext uri="{FF2B5EF4-FFF2-40B4-BE49-F238E27FC236}">
              <a16:creationId xmlns:a16="http://schemas.microsoft.com/office/drawing/2014/main" id="{52B01042-51C1-4218-9E23-5065DD2A67DE}"/>
            </a:ext>
          </a:extLst>
        </xdr:cNvPr>
        <xdr:cNvCxnSpPr/>
      </xdr:nvCxnSpPr>
      <xdr:spPr>
        <a:xfrm>
          <a:off x="22072600" y="715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57117</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E55B92FE-65B3-4F63-A0CA-0C71F7D2AE6C}"/>
            </a:ext>
          </a:extLst>
        </xdr:cNvPr>
        <xdr:cNvSpPr txBox="1"/>
      </xdr:nvSpPr>
      <xdr:spPr>
        <a:xfrm>
          <a:off x="22199600" y="55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110440</xdr:rowOff>
    </xdr:from>
    <xdr:to>
      <xdr:col>116</xdr:col>
      <xdr:colOff>152400</xdr:colOff>
      <xdr:row>33</xdr:row>
      <xdr:rowOff>110440</xdr:rowOff>
    </xdr:to>
    <xdr:cxnSp macro="">
      <xdr:nvCxnSpPr>
        <xdr:cNvPr id="383" name="直線コネクタ 382">
          <a:extLst>
            <a:ext uri="{FF2B5EF4-FFF2-40B4-BE49-F238E27FC236}">
              <a16:creationId xmlns:a16="http://schemas.microsoft.com/office/drawing/2014/main" id="{5E59B338-E102-4A25-91C7-BD786417261B}"/>
            </a:ext>
          </a:extLst>
        </xdr:cNvPr>
        <xdr:cNvCxnSpPr/>
      </xdr:nvCxnSpPr>
      <xdr:spPr>
        <a:xfrm>
          <a:off x="22072600" y="576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164702</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C4336D93-692E-4A3F-839A-CB13B1734131}"/>
            </a:ext>
          </a:extLst>
        </xdr:cNvPr>
        <xdr:cNvSpPr txBox="1"/>
      </xdr:nvSpPr>
      <xdr:spPr>
        <a:xfrm>
          <a:off x="22199600" y="6508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14825</xdr:rowOff>
    </xdr:from>
    <xdr:to>
      <xdr:col>116</xdr:col>
      <xdr:colOff>114300</xdr:colOff>
      <xdr:row>38</xdr:row>
      <xdr:rowOff>116425</xdr:rowOff>
    </xdr:to>
    <xdr:sp macro="" textlink="">
      <xdr:nvSpPr>
        <xdr:cNvPr id="385" name="フローチャート: 判断 384">
          <a:extLst>
            <a:ext uri="{FF2B5EF4-FFF2-40B4-BE49-F238E27FC236}">
              <a16:creationId xmlns:a16="http://schemas.microsoft.com/office/drawing/2014/main" id="{B2E97217-BB22-476A-8734-78819BCFD105}"/>
            </a:ext>
          </a:extLst>
        </xdr:cNvPr>
        <xdr:cNvSpPr/>
      </xdr:nvSpPr>
      <xdr:spPr>
        <a:xfrm>
          <a:off x="22110700" y="65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75385</xdr:rowOff>
    </xdr:from>
    <xdr:to>
      <xdr:col>112</xdr:col>
      <xdr:colOff>38100</xdr:colOff>
      <xdr:row>39</xdr:row>
      <xdr:rowOff>5535</xdr:rowOff>
    </xdr:to>
    <xdr:sp macro="" textlink="">
      <xdr:nvSpPr>
        <xdr:cNvPr id="386" name="フローチャート: 判断 385">
          <a:extLst>
            <a:ext uri="{FF2B5EF4-FFF2-40B4-BE49-F238E27FC236}">
              <a16:creationId xmlns:a16="http://schemas.microsoft.com/office/drawing/2014/main" id="{8824B0E8-CF60-4435-8FD9-49E5FFDEC147}"/>
            </a:ext>
          </a:extLst>
        </xdr:cNvPr>
        <xdr:cNvSpPr/>
      </xdr:nvSpPr>
      <xdr:spPr>
        <a:xfrm>
          <a:off x="21272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168112</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C5C75555-9110-4AB8-B91E-2D89B3F0329B}"/>
            </a:ext>
          </a:extLst>
        </xdr:cNvPr>
        <xdr:cNvSpPr txBox="1"/>
      </xdr:nvSpPr>
      <xdr:spPr>
        <a:xfrm>
          <a:off x="21011095" y="66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167406</xdr:rowOff>
    </xdr:from>
    <xdr:to>
      <xdr:col>107</xdr:col>
      <xdr:colOff>101600</xdr:colOff>
      <xdr:row>39</xdr:row>
      <xdr:rowOff>97556</xdr:rowOff>
    </xdr:to>
    <xdr:sp macro="" textlink="">
      <xdr:nvSpPr>
        <xdr:cNvPr id="388" name="フローチャート: 判断 387">
          <a:extLst>
            <a:ext uri="{FF2B5EF4-FFF2-40B4-BE49-F238E27FC236}">
              <a16:creationId xmlns:a16="http://schemas.microsoft.com/office/drawing/2014/main" id="{651A02B7-447D-492B-B38C-B7AC9872B0C6}"/>
            </a:ext>
          </a:extLst>
        </xdr:cNvPr>
        <xdr:cNvSpPr/>
      </xdr:nvSpPr>
      <xdr:spPr>
        <a:xfrm>
          <a:off x="20383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114083</xdr:rowOff>
    </xdr:from>
    <xdr:ext cx="534377" cy="259045"/>
    <xdr:sp macro="" textlink="">
      <xdr:nvSpPr>
        <xdr:cNvPr id="389" name="n_2aveValue【一般廃棄物処理施設】&#10;一人当たり有形固定資産（償却資産）額">
          <a:extLst>
            <a:ext uri="{FF2B5EF4-FFF2-40B4-BE49-F238E27FC236}">
              <a16:creationId xmlns:a16="http://schemas.microsoft.com/office/drawing/2014/main" id="{345D04B6-E411-4C47-BB3A-B8E9F62FAAE1}"/>
            </a:ext>
          </a:extLst>
        </xdr:cNvPr>
        <xdr:cNvSpPr txBox="1"/>
      </xdr:nvSpPr>
      <xdr:spPr>
        <a:xfrm>
          <a:off x="20167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E31C1A6-A535-4EE7-A5E3-39F50C20F0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885B5518-A7D9-4C73-9679-A8990D6831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E86E4D3D-81CB-4A17-8FD7-27089B7FB2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D6477122-7B52-4E22-9B71-A258EE9922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F7942817-B728-475C-824E-A755F94F81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29680</xdr:rowOff>
    </xdr:from>
    <xdr:to>
      <xdr:col>116</xdr:col>
      <xdr:colOff>114300</xdr:colOff>
      <xdr:row>35</xdr:row>
      <xdr:rowOff>131280</xdr:rowOff>
    </xdr:to>
    <xdr:sp macro="" textlink="">
      <xdr:nvSpPr>
        <xdr:cNvPr id="395" name="楕円 394">
          <a:extLst>
            <a:ext uri="{FF2B5EF4-FFF2-40B4-BE49-F238E27FC236}">
              <a16:creationId xmlns:a16="http://schemas.microsoft.com/office/drawing/2014/main" id="{0E3B3232-2B83-4804-8890-7BD895FBDFE8}"/>
            </a:ext>
          </a:extLst>
        </xdr:cNvPr>
        <xdr:cNvSpPr/>
      </xdr:nvSpPr>
      <xdr:spPr>
        <a:xfrm>
          <a:off x="22110700" y="603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52557</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253BF585-16CA-4051-A296-B64759F1C7F8}"/>
            </a:ext>
          </a:extLst>
        </xdr:cNvPr>
        <xdr:cNvSpPr txBox="1"/>
      </xdr:nvSpPr>
      <xdr:spPr>
        <a:xfrm>
          <a:off x="22199600" y="588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71234</xdr:rowOff>
    </xdr:from>
    <xdr:to>
      <xdr:col>112</xdr:col>
      <xdr:colOff>38100</xdr:colOff>
      <xdr:row>36</xdr:row>
      <xdr:rowOff>1384</xdr:rowOff>
    </xdr:to>
    <xdr:sp macro="" textlink="">
      <xdr:nvSpPr>
        <xdr:cNvPr id="397" name="楕円 396">
          <a:extLst>
            <a:ext uri="{FF2B5EF4-FFF2-40B4-BE49-F238E27FC236}">
              <a16:creationId xmlns:a16="http://schemas.microsoft.com/office/drawing/2014/main" id="{FAB99245-A84A-4F5E-AC94-EEEBA3AA5918}"/>
            </a:ext>
          </a:extLst>
        </xdr:cNvPr>
        <xdr:cNvSpPr/>
      </xdr:nvSpPr>
      <xdr:spPr>
        <a:xfrm>
          <a:off x="21272500" y="60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80480</xdr:rowOff>
    </xdr:from>
    <xdr:to>
      <xdr:col>116</xdr:col>
      <xdr:colOff>63500</xdr:colOff>
      <xdr:row>35</xdr:row>
      <xdr:rowOff>122034</xdr:rowOff>
    </xdr:to>
    <xdr:cxnSp macro="">
      <xdr:nvCxnSpPr>
        <xdr:cNvPr id="398" name="直線コネクタ 397">
          <a:extLst>
            <a:ext uri="{FF2B5EF4-FFF2-40B4-BE49-F238E27FC236}">
              <a16:creationId xmlns:a16="http://schemas.microsoft.com/office/drawing/2014/main" id="{822956E9-BE94-4952-95E8-84CF9D11E87A}"/>
            </a:ext>
          </a:extLst>
        </xdr:cNvPr>
        <xdr:cNvCxnSpPr/>
      </xdr:nvCxnSpPr>
      <xdr:spPr>
        <a:xfrm flipV="1">
          <a:off x="21323300" y="6081230"/>
          <a:ext cx="838200" cy="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17911</xdr:rowOff>
    </xdr:from>
    <xdr:ext cx="599010" cy="259045"/>
    <xdr:sp macro="" textlink="">
      <xdr:nvSpPr>
        <xdr:cNvPr id="399" name="n_1mainValue【一般廃棄物処理施設】&#10;一人当たり有形固定資産（償却資産）額">
          <a:extLst>
            <a:ext uri="{FF2B5EF4-FFF2-40B4-BE49-F238E27FC236}">
              <a16:creationId xmlns:a16="http://schemas.microsoft.com/office/drawing/2014/main" id="{13BF73EE-8911-4CF9-879D-A1521F32FA73}"/>
            </a:ext>
          </a:extLst>
        </xdr:cNvPr>
        <xdr:cNvSpPr txBox="1"/>
      </xdr:nvSpPr>
      <xdr:spPr>
        <a:xfrm>
          <a:off x="21011095" y="58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a:extLst>
            <a:ext uri="{FF2B5EF4-FFF2-40B4-BE49-F238E27FC236}">
              <a16:creationId xmlns:a16="http://schemas.microsoft.com/office/drawing/2014/main" id="{9CDC37ED-1C5B-444E-A04F-EBAF23DDCA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a:extLst>
            <a:ext uri="{FF2B5EF4-FFF2-40B4-BE49-F238E27FC236}">
              <a16:creationId xmlns:a16="http://schemas.microsoft.com/office/drawing/2014/main" id="{5CC60469-68F0-40F5-9B6B-B4F4F130EDF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a:extLst>
            <a:ext uri="{FF2B5EF4-FFF2-40B4-BE49-F238E27FC236}">
              <a16:creationId xmlns:a16="http://schemas.microsoft.com/office/drawing/2014/main" id="{CB4A1267-EDE3-4D4B-934F-033D0418743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a:extLst>
            <a:ext uri="{FF2B5EF4-FFF2-40B4-BE49-F238E27FC236}">
              <a16:creationId xmlns:a16="http://schemas.microsoft.com/office/drawing/2014/main" id="{E0BAB0B4-389C-4893-AB2A-87CC230D5E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a:extLst>
            <a:ext uri="{FF2B5EF4-FFF2-40B4-BE49-F238E27FC236}">
              <a16:creationId xmlns:a16="http://schemas.microsoft.com/office/drawing/2014/main" id="{306C73FB-AA07-4755-B69C-20153786A9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a:extLst>
            <a:ext uri="{FF2B5EF4-FFF2-40B4-BE49-F238E27FC236}">
              <a16:creationId xmlns:a16="http://schemas.microsoft.com/office/drawing/2014/main" id="{5811A639-4213-433E-B1A2-AFF1F681DF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a:extLst>
            <a:ext uri="{FF2B5EF4-FFF2-40B4-BE49-F238E27FC236}">
              <a16:creationId xmlns:a16="http://schemas.microsoft.com/office/drawing/2014/main" id="{104F22A5-4376-40DF-ACD0-9F168798AE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a:extLst>
            <a:ext uri="{FF2B5EF4-FFF2-40B4-BE49-F238E27FC236}">
              <a16:creationId xmlns:a16="http://schemas.microsoft.com/office/drawing/2014/main" id="{0A75EF80-7867-416B-A11E-8EB77DD744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a:extLst>
            <a:ext uri="{FF2B5EF4-FFF2-40B4-BE49-F238E27FC236}">
              <a16:creationId xmlns:a16="http://schemas.microsoft.com/office/drawing/2014/main" id="{F3E2608F-D1F5-4B47-93A4-E2F04E786A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a:extLst>
            <a:ext uri="{FF2B5EF4-FFF2-40B4-BE49-F238E27FC236}">
              <a16:creationId xmlns:a16="http://schemas.microsoft.com/office/drawing/2014/main" id="{6959F8D5-8FFC-438A-BC8E-CE45E4DA4A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0" name="テキスト ボックス 409">
          <a:extLst>
            <a:ext uri="{FF2B5EF4-FFF2-40B4-BE49-F238E27FC236}">
              <a16:creationId xmlns:a16="http://schemas.microsoft.com/office/drawing/2014/main" id="{7F88D6B5-D411-406B-A746-5D80D2B733D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1" name="直線コネクタ 410">
          <a:extLst>
            <a:ext uri="{FF2B5EF4-FFF2-40B4-BE49-F238E27FC236}">
              <a16:creationId xmlns:a16="http://schemas.microsoft.com/office/drawing/2014/main" id="{2969E833-4A57-42DF-B206-277DEECF6C5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2" name="テキスト ボックス 411">
          <a:extLst>
            <a:ext uri="{FF2B5EF4-FFF2-40B4-BE49-F238E27FC236}">
              <a16:creationId xmlns:a16="http://schemas.microsoft.com/office/drawing/2014/main" id="{0EEB4522-1A1C-424E-9666-E704D053A4E5}"/>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3" name="直線コネクタ 412">
          <a:extLst>
            <a:ext uri="{FF2B5EF4-FFF2-40B4-BE49-F238E27FC236}">
              <a16:creationId xmlns:a16="http://schemas.microsoft.com/office/drawing/2014/main" id="{DB88DE9F-7B2A-4880-A1C5-E093B93CFF6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4" name="テキスト ボックス 413">
          <a:extLst>
            <a:ext uri="{FF2B5EF4-FFF2-40B4-BE49-F238E27FC236}">
              <a16:creationId xmlns:a16="http://schemas.microsoft.com/office/drawing/2014/main" id="{C85A0F0C-C4C9-4778-BDB9-87E46D602B3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5" name="直線コネクタ 414">
          <a:extLst>
            <a:ext uri="{FF2B5EF4-FFF2-40B4-BE49-F238E27FC236}">
              <a16:creationId xmlns:a16="http://schemas.microsoft.com/office/drawing/2014/main" id="{918241F8-1088-4FBB-BE73-F76955F1DE0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6" name="テキスト ボックス 415">
          <a:extLst>
            <a:ext uri="{FF2B5EF4-FFF2-40B4-BE49-F238E27FC236}">
              <a16:creationId xmlns:a16="http://schemas.microsoft.com/office/drawing/2014/main" id="{29A06941-2666-4256-9062-8F5B0B884EF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7" name="直線コネクタ 416">
          <a:extLst>
            <a:ext uri="{FF2B5EF4-FFF2-40B4-BE49-F238E27FC236}">
              <a16:creationId xmlns:a16="http://schemas.microsoft.com/office/drawing/2014/main" id="{171025C4-BE98-4835-A646-2424E9D8B3D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18" name="テキスト ボックス 417">
          <a:extLst>
            <a:ext uri="{FF2B5EF4-FFF2-40B4-BE49-F238E27FC236}">
              <a16:creationId xmlns:a16="http://schemas.microsoft.com/office/drawing/2014/main" id="{3C57F9FF-40DE-46F3-A991-F2D79F2CD2D7}"/>
            </a:ext>
          </a:extLst>
        </xdr:cNvPr>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a:extLst>
            <a:ext uri="{FF2B5EF4-FFF2-40B4-BE49-F238E27FC236}">
              <a16:creationId xmlns:a16="http://schemas.microsoft.com/office/drawing/2014/main" id="{DE8CE1FC-F5AB-4C5E-9421-D90620E42A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0" name="テキスト ボックス 419">
          <a:extLst>
            <a:ext uri="{FF2B5EF4-FFF2-40B4-BE49-F238E27FC236}">
              <a16:creationId xmlns:a16="http://schemas.microsoft.com/office/drawing/2014/main" id="{C4A3CC0E-09D4-4705-80C5-B3D02A8CCC6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a:extLst>
            <a:ext uri="{FF2B5EF4-FFF2-40B4-BE49-F238E27FC236}">
              <a16:creationId xmlns:a16="http://schemas.microsoft.com/office/drawing/2014/main" id="{7D879519-F962-4A77-9F95-9CDB532DAD8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422" name="直線コネクタ 421">
          <a:extLst>
            <a:ext uri="{FF2B5EF4-FFF2-40B4-BE49-F238E27FC236}">
              <a16:creationId xmlns:a16="http://schemas.microsoft.com/office/drawing/2014/main" id="{4BF6636D-9963-4CBC-9949-9ABE46E10EBE}"/>
            </a:ext>
          </a:extLst>
        </xdr:cNvPr>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423" name="【保健センター・保健所】&#10;有形固定資産減価償却率最小値テキスト">
          <a:extLst>
            <a:ext uri="{FF2B5EF4-FFF2-40B4-BE49-F238E27FC236}">
              <a16:creationId xmlns:a16="http://schemas.microsoft.com/office/drawing/2014/main" id="{0747DF97-0460-4C6C-BB59-DBABB56F3E13}"/>
            </a:ext>
          </a:extLst>
        </xdr:cNvPr>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424" name="直線コネクタ 423">
          <a:extLst>
            <a:ext uri="{FF2B5EF4-FFF2-40B4-BE49-F238E27FC236}">
              <a16:creationId xmlns:a16="http://schemas.microsoft.com/office/drawing/2014/main" id="{CBA5F7A2-48DD-4F80-93FA-39DA4D392C58}"/>
            </a:ext>
          </a:extLst>
        </xdr:cNvPr>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425" name="【保健センター・保健所】&#10;有形固定資産減価償却率最大値テキスト">
          <a:extLst>
            <a:ext uri="{FF2B5EF4-FFF2-40B4-BE49-F238E27FC236}">
              <a16:creationId xmlns:a16="http://schemas.microsoft.com/office/drawing/2014/main" id="{B99332E3-67A5-45BF-BA72-D941B7585351}"/>
            </a:ext>
          </a:extLst>
        </xdr:cNvPr>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426" name="直線コネクタ 425">
          <a:extLst>
            <a:ext uri="{FF2B5EF4-FFF2-40B4-BE49-F238E27FC236}">
              <a16:creationId xmlns:a16="http://schemas.microsoft.com/office/drawing/2014/main" id="{D37E197F-F502-4960-83CA-14D65C448B5F}"/>
            </a:ext>
          </a:extLst>
        </xdr:cNvPr>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27" name="【保健センター・保健所】&#10;有形固定資産減価償却率平均値テキスト">
          <a:extLst>
            <a:ext uri="{FF2B5EF4-FFF2-40B4-BE49-F238E27FC236}">
              <a16:creationId xmlns:a16="http://schemas.microsoft.com/office/drawing/2014/main" id="{A7C2A959-B195-41F9-AF0B-DF026D0D4613}"/>
            </a:ext>
          </a:extLst>
        </xdr:cNvPr>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28" name="フローチャート: 判断 427">
          <a:extLst>
            <a:ext uri="{FF2B5EF4-FFF2-40B4-BE49-F238E27FC236}">
              <a16:creationId xmlns:a16="http://schemas.microsoft.com/office/drawing/2014/main" id="{0ADBA59E-D203-488F-A451-C41E71623880}"/>
            </a:ext>
          </a:extLst>
        </xdr:cNvPr>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429" name="フローチャート: 判断 428">
          <a:extLst>
            <a:ext uri="{FF2B5EF4-FFF2-40B4-BE49-F238E27FC236}">
              <a16:creationId xmlns:a16="http://schemas.microsoft.com/office/drawing/2014/main" id="{D8DE3160-7718-42E0-A15D-030FE7E44F0D}"/>
            </a:ext>
          </a:extLst>
        </xdr:cNvPr>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108221</xdr:rowOff>
    </xdr:from>
    <xdr:ext cx="405111" cy="259045"/>
    <xdr:sp macro="" textlink="">
      <xdr:nvSpPr>
        <xdr:cNvPr id="430" name="n_1aveValue【保健センター・保健所】&#10;有形固定資産減価償却率">
          <a:extLst>
            <a:ext uri="{FF2B5EF4-FFF2-40B4-BE49-F238E27FC236}">
              <a16:creationId xmlns:a16="http://schemas.microsoft.com/office/drawing/2014/main" id="{B381CFC9-FE76-493E-AF19-13ED6CE089BE}"/>
            </a:ext>
          </a:extLst>
        </xdr:cNvPr>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102362</xdr:rowOff>
    </xdr:from>
    <xdr:to>
      <xdr:col>76</xdr:col>
      <xdr:colOff>165100</xdr:colOff>
      <xdr:row>64</xdr:row>
      <xdr:rowOff>32512</xdr:rowOff>
    </xdr:to>
    <xdr:sp macro="" textlink="">
      <xdr:nvSpPr>
        <xdr:cNvPr id="431" name="フローチャート: 判断 430">
          <a:extLst>
            <a:ext uri="{FF2B5EF4-FFF2-40B4-BE49-F238E27FC236}">
              <a16:creationId xmlns:a16="http://schemas.microsoft.com/office/drawing/2014/main" id="{3B14A036-376B-462C-BDC0-C1A4193F298C}"/>
            </a:ext>
          </a:extLst>
        </xdr:cNvPr>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49039</xdr:rowOff>
    </xdr:from>
    <xdr:ext cx="405111" cy="259045"/>
    <xdr:sp macro="" textlink="">
      <xdr:nvSpPr>
        <xdr:cNvPr id="432" name="n_2aveValue【保健センター・保健所】&#10;有形固定資産減価償却率">
          <a:extLst>
            <a:ext uri="{FF2B5EF4-FFF2-40B4-BE49-F238E27FC236}">
              <a16:creationId xmlns:a16="http://schemas.microsoft.com/office/drawing/2014/main" id="{A5CB7087-EB61-4BF3-B7DA-E5B5AE496C09}"/>
            </a:ext>
          </a:extLst>
        </xdr:cNvPr>
        <xdr:cNvSpPr txBox="1"/>
      </xdr:nvSpPr>
      <xdr:spPr>
        <a:xfrm>
          <a:off x="14389744" y="10678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BD9F22DF-A164-4296-A7CF-0EB323D0EA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9E394BC2-9732-4ED5-833D-76CBA3E1557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7DE38ECF-6AF8-41F7-8463-9708B13E60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F89F396A-0AD1-4FD5-95F8-B592222FA9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C34025CD-CF1D-4069-BEC8-A92CC67B5B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74930</xdr:rowOff>
    </xdr:from>
    <xdr:to>
      <xdr:col>85</xdr:col>
      <xdr:colOff>177800</xdr:colOff>
      <xdr:row>63</xdr:row>
      <xdr:rowOff>5080</xdr:rowOff>
    </xdr:to>
    <xdr:sp macro="" textlink="">
      <xdr:nvSpPr>
        <xdr:cNvPr id="438" name="楕円 437">
          <a:extLst>
            <a:ext uri="{FF2B5EF4-FFF2-40B4-BE49-F238E27FC236}">
              <a16:creationId xmlns:a16="http://schemas.microsoft.com/office/drawing/2014/main" id="{3461A9CC-D209-4F62-A488-E9D268364F8C}"/>
            </a:ext>
          </a:extLst>
        </xdr:cNvPr>
        <xdr:cNvSpPr/>
      </xdr:nvSpPr>
      <xdr:spPr>
        <a:xfrm>
          <a:off x="16268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97807</xdr:rowOff>
    </xdr:from>
    <xdr:ext cx="405111" cy="259045"/>
    <xdr:sp macro="" textlink="">
      <xdr:nvSpPr>
        <xdr:cNvPr id="439" name="【保健センター・保健所】&#10;有形固定資産減価償却率該当値テキスト">
          <a:extLst>
            <a:ext uri="{FF2B5EF4-FFF2-40B4-BE49-F238E27FC236}">
              <a16:creationId xmlns:a16="http://schemas.microsoft.com/office/drawing/2014/main" id="{4A1AEAA1-6D7B-4A5B-82A4-13B7D266F170}"/>
            </a:ext>
          </a:extLst>
        </xdr:cNvPr>
        <xdr:cNvSpPr txBox="1"/>
      </xdr:nvSpPr>
      <xdr:spPr>
        <a:xfrm>
          <a:off x="16357600" y="1055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125222</xdr:rowOff>
    </xdr:from>
    <xdr:to>
      <xdr:col>81</xdr:col>
      <xdr:colOff>101600</xdr:colOff>
      <xdr:row>63</xdr:row>
      <xdr:rowOff>55372</xdr:rowOff>
    </xdr:to>
    <xdr:sp macro="" textlink="">
      <xdr:nvSpPr>
        <xdr:cNvPr id="440" name="楕円 439">
          <a:extLst>
            <a:ext uri="{FF2B5EF4-FFF2-40B4-BE49-F238E27FC236}">
              <a16:creationId xmlns:a16="http://schemas.microsoft.com/office/drawing/2014/main" id="{F0F1DF20-E771-4384-A805-EC4C7E612DE3}"/>
            </a:ext>
          </a:extLst>
        </xdr:cNvPr>
        <xdr:cNvSpPr/>
      </xdr:nvSpPr>
      <xdr:spPr>
        <a:xfrm>
          <a:off x="15430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125730</xdr:rowOff>
    </xdr:from>
    <xdr:to>
      <xdr:col>85</xdr:col>
      <xdr:colOff>127000</xdr:colOff>
      <xdr:row>63</xdr:row>
      <xdr:rowOff>4572</xdr:rowOff>
    </xdr:to>
    <xdr:cxnSp macro="">
      <xdr:nvCxnSpPr>
        <xdr:cNvPr id="441" name="直線コネクタ 440">
          <a:extLst>
            <a:ext uri="{FF2B5EF4-FFF2-40B4-BE49-F238E27FC236}">
              <a16:creationId xmlns:a16="http://schemas.microsoft.com/office/drawing/2014/main" id="{34322098-94C3-489C-BD79-33C7473B02F5}"/>
            </a:ext>
          </a:extLst>
        </xdr:cNvPr>
        <xdr:cNvCxnSpPr/>
      </xdr:nvCxnSpPr>
      <xdr:spPr>
        <a:xfrm flipV="1">
          <a:off x="15481300" y="1075563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71899</xdr:rowOff>
    </xdr:from>
    <xdr:ext cx="405111" cy="259045"/>
    <xdr:sp macro="" textlink="">
      <xdr:nvSpPr>
        <xdr:cNvPr id="442" name="n_1mainValue【保健センター・保健所】&#10;有形固定資産減価償却率">
          <a:extLst>
            <a:ext uri="{FF2B5EF4-FFF2-40B4-BE49-F238E27FC236}">
              <a16:creationId xmlns:a16="http://schemas.microsoft.com/office/drawing/2014/main" id="{A8A89649-7E46-46B4-9B47-6ECA0DC1AE5C}"/>
            </a:ext>
          </a:extLst>
        </xdr:cNvPr>
        <xdr:cNvSpPr txBox="1"/>
      </xdr:nvSpPr>
      <xdr:spPr>
        <a:xfrm>
          <a:off x="15266044" y="1053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D46D7F12-5D0A-4397-8EDA-FA5EFC4D32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id="{3EB86EC7-5C64-436D-9020-94A246CA6C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id="{B7E73D6B-BA68-4207-B242-0F2447CC06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id="{983410AC-987F-48F3-9024-5BDD3B730C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id="{85037D06-EAFE-4A6F-9006-B177675BE4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id="{29E4D73E-E16A-45BC-BBA6-808BC1C62A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id="{E80E492F-DC2A-4E55-936C-DB02709F7B6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id="{9338C25C-64BE-45FE-A517-D227CBA2BB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id="{57D9688E-A83C-4C69-8865-FBD655A0AB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id="{8B48E095-9120-47D1-917C-E224BF992D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3" name="直線コネクタ 452">
          <a:extLst>
            <a:ext uri="{FF2B5EF4-FFF2-40B4-BE49-F238E27FC236}">
              <a16:creationId xmlns:a16="http://schemas.microsoft.com/office/drawing/2014/main" id="{3DFE99D8-1347-4C04-89F6-308FE785F48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4" name="テキスト ボックス 453">
          <a:extLst>
            <a:ext uri="{FF2B5EF4-FFF2-40B4-BE49-F238E27FC236}">
              <a16:creationId xmlns:a16="http://schemas.microsoft.com/office/drawing/2014/main" id="{D106C09D-3425-41D4-B4C3-102AFC072E3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5" name="直線コネクタ 454">
          <a:extLst>
            <a:ext uri="{FF2B5EF4-FFF2-40B4-BE49-F238E27FC236}">
              <a16:creationId xmlns:a16="http://schemas.microsoft.com/office/drawing/2014/main" id="{C086ADB2-AD0B-4518-A50D-AE5082C077E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6" name="テキスト ボックス 455">
          <a:extLst>
            <a:ext uri="{FF2B5EF4-FFF2-40B4-BE49-F238E27FC236}">
              <a16:creationId xmlns:a16="http://schemas.microsoft.com/office/drawing/2014/main" id="{5B299EB9-C619-4520-909E-810FFC15373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7" name="直線コネクタ 456">
          <a:extLst>
            <a:ext uri="{FF2B5EF4-FFF2-40B4-BE49-F238E27FC236}">
              <a16:creationId xmlns:a16="http://schemas.microsoft.com/office/drawing/2014/main" id="{D3ACE5BA-C6E2-4478-A0BC-FD16DF26040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8" name="テキスト ボックス 457">
          <a:extLst>
            <a:ext uri="{FF2B5EF4-FFF2-40B4-BE49-F238E27FC236}">
              <a16:creationId xmlns:a16="http://schemas.microsoft.com/office/drawing/2014/main" id="{4DEE167B-000A-4E59-8D48-66F6E6CE567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9" name="直線コネクタ 458">
          <a:extLst>
            <a:ext uri="{FF2B5EF4-FFF2-40B4-BE49-F238E27FC236}">
              <a16:creationId xmlns:a16="http://schemas.microsoft.com/office/drawing/2014/main" id="{21AB0BE7-057F-4D82-9ACB-6EB8A175C0C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0" name="テキスト ボックス 459">
          <a:extLst>
            <a:ext uri="{FF2B5EF4-FFF2-40B4-BE49-F238E27FC236}">
              <a16:creationId xmlns:a16="http://schemas.microsoft.com/office/drawing/2014/main" id="{8E08CA23-54E5-428F-B106-7464DB4E8A4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1" name="直線コネクタ 460">
          <a:extLst>
            <a:ext uri="{FF2B5EF4-FFF2-40B4-BE49-F238E27FC236}">
              <a16:creationId xmlns:a16="http://schemas.microsoft.com/office/drawing/2014/main" id="{20D35CBF-E187-4A87-90A5-B9430FC65A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2" name="テキスト ボックス 461">
          <a:extLst>
            <a:ext uri="{FF2B5EF4-FFF2-40B4-BE49-F238E27FC236}">
              <a16:creationId xmlns:a16="http://schemas.microsoft.com/office/drawing/2014/main" id="{E434B109-E2B1-44FA-888C-55BA401DF0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3" name="【保健センター・保健所】&#10;一人当たり面積グラフ枠">
          <a:extLst>
            <a:ext uri="{FF2B5EF4-FFF2-40B4-BE49-F238E27FC236}">
              <a16:creationId xmlns:a16="http://schemas.microsoft.com/office/drawing/2014/main" id="{89AC7B65-D825-4CBA-8E3A-1838BDD4611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464" name="直線コネクタ 463">
          <a:extLst>
            <a:ext uri="{FF2B5EF4-FFF2-40B4-BE49-F238E27FC236}">
              <a16:creationId xmlns:a16="http://schemas.microsoft.com/office/drawing/2014/main" id="{50C0B672-568A-4D47-9256-4B3C327F912E}"/>
            </a:ext>
          </a:extLst>
        </xdr:cNvPr>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65" name="【保健センター・保健所】&#10;一人当たり面積最小値テキスト">
          <a:extLst>
            <a:ext uri="{FF2B5EF4-FFF2-40B4-BE49-F238E27FC236}">
              <a16:creationId xmlns:a16="http://schemas.microsoft.com/office/drawing/2014/main" id="{9C258297-98DC-491F-82B5-B90AB5FB9BDE}"/>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66" name="直線コネクタ 465">
          <a:extLst>
            <a:ext uri="{FF2B5EF4-FFF2-40B4-BE49-F238E27FC236}">
              <a16:creationId xmlns:a16="http://schemas.microsoft.com/office/drawing/2014/main" id="{408874BB-2ED0-454A-9442-DB7D20BFBE33}"/>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67" name="【保健センター・保健所】&#10;一人当たり面積最大値テキスト">
          <a:extLst>
            <a:ext uri="{FF2B5EF4-FFF2-40B4-BE49-F238E27FC236}">
              <a16:creationId xmlns:a16="http://schemas.microsoft.com/office/drawing/2014/main" id="{187AFEEC-2991-44B0-B3C5-2CBE66D391C2}"/>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68" name="直線コネクタ 467">
          <a:extLst>
            <a:ext uri="{FF2B5EF4-FFF2-40B4-BE49-F238E27FC236}">
              <a16:creationId xmlns:a16="http://schemas.microsoft.com/office/drawing/2014/main" id="{23D0F1C6-3017-43ED-A349-456420B89CFF}"/>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13225</xdr:rowOff>
    </xdr:from>
    <xdr:ext cx="469744" cy="259045"/>
    <xdr:sp macro="" textlink="">
      <xdr:nvSpPr>
        <xdr:cNvPr id="469" name="【保健センター・保健所】&#10;一人当たり面積平均値テキスト">
          <a:extLst>
            <a:ext uri="{FF2B5EF4-FFF2-40B4-BE49-F238E27FC236}">
              <a16:creationId xmlns:a16="http://schemas.microsoft.com/office/drawing/2014/main" id="{FEF95695-328B-4FF8-9054-7077946CE84A}"/>
            </a:ext>
          </a:extLst>
        </xdr:cNvPr>
        <xdr:cNvSpPr txBox="1"/>
      </xdr:nvSpPr>
      <xdr:spPr>
        <a:xfrm>
          <a:off x="22199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470" name="フローチャート: 判断 469">
          <a:extLst>
            <a:ext uri="{FF2B5EF4-FFF2-40B4-BE49-F238E27FC236}">
              <a16:creationId xmlns:a16="http://schemas.microsoft.com/office/drawing/2014/main" id="{985C82EF-34E7-4031-8DEF-E84F83CEAA34}"/>
            </a:ext>
          </a:extLst>
        </xdr:cNvPr>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471" name="フローチャート: 判断 470">
          <a:extLst>
            <a:ext uri="{FF2B5EF4-FFF2-40B4-BE49-F238E27FC236}">
              <a16:creationId xmlns:a16="http://schemas.microsoft.com/office/drawing/2014/main" id="{4317EFD5-9BE3-42A8-8258-A3770957B54C}"/>
            </a:ext>
          </a:extLst>
        </xdr:cNvPr>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110761</xdr:rowOff>
    </xdr:from>
    <xdr:ext cx="469744" cy="259045"/>
    <xdr:sp macro="" textlink="">
      <xdr:nvSpPr>
        <xdr:cNvPr id="472" name="n_1aveValue【保健センター・保健所】&#10;一人当たり面積">
          <a:extLst>
            <a:ext uri="{FF2B5EF4-FFF2-40B4-BE49-F238E27FC236}">
              <a16:creationId xmlns:a16="http://schemas.microsoft.com/office/drawing/2014/main" id="{6DE68106-8D70-415A-933C-CB4FB2E16BB2}"/>
            </a:ext>
          </a:extLst>
        </xdr:cNvPr>
        <xdr:cNvSpPr txBox="1"/>
      </xdr:nvSpPr>
      <xdr:spPr>
        <a:xfrm>
          <a:off x="210757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20066</xdr:rowOff>
    </xdr:from>
    <xdr:to>
      <xdr:col>107</xdr:col>
      <xdr:colOff>101600</xdr:colOff>
      <xdr:row>62</xdr:row>
      <xdr:rowOff>121666</xdr:rowOff>
    </xdr:to>
    <xdr:sp macro="" textlink="">
      <xdr:nvSpPr>
        <xdr:cNvPr id="473" name="フローチャート: 判断 472">
          <a:extLst>
            <a:ext uri="{FF2B5EF4-FFF2-40B4-BE49-F238E27FC236}">
              <a16:creationId xmlns:a16="http://schemas.microsoft.com/office/drawing/2014/main" id="{CE0466BA-8627-47F7-A4A9-C681280F9EF9}"/>
            </a:ext>
          </a:extLst>
        </xdr:cNvPr>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138193</xdr:rowOff>
    </xdr:from>
    <xdr:ext cx="469744" cy="259045"/>
    <xdr:sp macro="" textlink="">
      <xdr:nvSpPr>
        <xdr:cNvPr id="474" name="n_2aveValue【保健センター・保健所】&#10;一人当たり面積">
          <a:extLst>
            <a:ext uri="{FF2B5EF4-FFF2-40B4-BE49-F238E27FC236}">
              <a16:creationId xmlns:a16="http://schemas.microsoft.com/office/drawing/2014/main" id="{B420F684-7B2A-4F13-9EA2-8FE924F8CD1A}"/>
            </a:ext>
          </a:extLst>
        </xdr:cNvPr>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6D908DDA-2FE8-4167-A553-EA0733624F7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29C159CE-823A-4ADA-AE16-00A40E7462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82D98045-FAEC-46D9-80E2-F8F876CAA7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8C1F1194-6BA3-4FC7-B454-A105D603A3C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AB2FF792-C50A-44B1-8930-3F885C49A7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480" name="楕円 479">
          <a:extLst>
            <a:ext uri="{FF2B5EF4-FFF2-40B4-BE49-F238E27FC236}">
              <a16:creationId xmlns:a16="http://schemas.microsoft.com/office/drawing/2014/main" id="{57138810-B6A1-48F7-B326-B727EC2C3336}"/>
            </a:ext>
          </a:extLst>
        </xdr:cNvPr>
        <xdr:cNvSpPr/>
      </xdr:nvSpPr>
      <xdr:spPr>
        <a:xfrm>
          <a:off x="221107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90441</xdr:rowOff>
    </xdr:from>
    <xdr:ext cx="469744" cy="259045"/>
    <xdr:sp macro="" textlink="">
      <xdr:nvSpPr>
        <xdr:cNvPr id="481" name="【保健センター・保健所】&#10;一人当たり面積該当値テキスト">
          <a:extLst>
            <a:ext uri="{FF2B5EF4-FFF2-40B4-BE49-F238E27FC236}">
              <a16:creationId xmlns:a16="http://schemas.microsoft.com/office/drawing/2014/main" id="{584BB346-927B-4AE3-AB54-DCECF6AAFFCC}"/>
            </a:ext>
          </a:extLst>
        </xdr:cNvPr>
        <xdr:cNvSpPr txBox="1"/>
      </xdr:nvSpPr>
      <xdr:spPr>
        <a:xfrm>
          <a:off x="22199600" y="107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482" name="楕円 481">
          <a:extLst>
            <a:ext uri="{FF2B5EF4-FFF2-40B4-BE49-F238E27FC236}">
              <a16:creationId xmlns:a16="http://schemas.microsoft.com/office/drawing/2014/main" id="{2AEA3745-0261-476B-A6FE-2C248063AFA3}"/>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54864</xdr:rowOff>
    </xdr:from>
    <xdr:to>
      <xdr:col>116</xdr:col>
      <xdr:colOff>63500</xdr:colOff>
      <xdr:row>63</xdr:row>
      <xdr:rowOff>57150</xdr:rowOff>
    </xdr:to>
    <xdr:cxnSp macro="">
      <xdr:nvCxnSpPr>
        <xdr:cNvPr id="483" name="直線コネクタ 482">
          <a:extLst>
            <a:ext uri="{FF2B5EF4-FFF2-40B4-BE49-F238E27FC236}">
              <a16:creationId xmlns:a16="http://schemas.microsoft.com/office/drawing/2014/main" id="{DC16F5BA-9918-4856-A8BA-841C96B2C384}"/>
            </a:ext>
          </a:extLst>
        </xdr:cNvPr>
        <xdr:cNvCxnSpPr/>
      </xdr:nvCxnSpPr>
      <xdr:spPr>
        <a:xfrm flipV="1">
          <a:off x="21323300" y="108562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99077</xdr:rowOff>
    </xdr:from>
    <xdr:ext cx="469744" cy="259045"/>
    <xdr:sp macro="" textlink="">
      <xdr:nvSpPr>
        <xdr:cNvPr id="484" name="n_1mainValue【保健センター・保健所】&#10;一人当たり面積">
          <a:extLst>
            <a:ext uri="{FF2B5EF4-FFF2-40B4-BE49-F238E27FC236}">
              <a16:creationId xmlns:a16="http://schemas.microsoft.com/office/drawing/2014/main" id="{E132BA1B-48EA-4A44-AF52-B4D61337EE4D}"/>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a:extLst>
            <a:ext uri="{FF2B5EF4-FFF2-40B4-BE49-F238E27FC236}">
              <a16:creationId xmlns:a16="http://schemas.microsoft.com/office/drawing/2014/main" id="{C62DEA3C-A69F-4FA6-95A7-5599092217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a:extLst>
            <a:ext uri="{FF2B5EF4-FFF2-40B4-BE49-F238E27FC236}">
              <a16:creationId xmlns:a16="http://schemas.microsoft.com/office/drawing/2014/main" id="{0B7B07B3-A9FA-45A5-9F5D-B06B44E84E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a:extLst>
            <a:ext uri="{FF2B5EF4-FFF2-40B4-BE49-F238E27FC236}">
              <a16:creationId xmlns:a16="http://schemas.microsoft.com/office/drawing/2014/main" id="{9DF82F03-D6F9-459A-85C2-61F389A952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a:extLst>
            <a:ext uri="{FF2B5EF4-FFF2-40B4-BE49-F238E27FC236}">
              <a16:creationId xmlns:a16="http://schemas.microsoft.com/office/drawing/2014/main" id="{47A18DAD-0723-4EAF-B93D-E501DE13E2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a:extLst>
            <a:ext uri="{FF2B5EF4-FFF2-40B4-BE49-F238E27FC236}">
              <a16:creationId xmlns:a16="http://schemas.microsoft.com/office/drawing/2014/main" id="{31A38315-152D-4F4B-8C22-500E17D141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a:extLst>
            <a:ext uri="{FF2B5EF4-FFF2-40B4-BE49-F238E27FC236}">
              <a16:creationId xmlns:a16="http://schemas.microsoft.com/office/drawing/2014/main" id="{11182317-F68F-410B-888F-A76B1A86A42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a:extLst>
            <a:ext uri="{FF2B5EF4-FFF2-40B4-BE49-F238E27FC236}">
              <a16:creationId xmlns:a16="http://schemas.microsoft.com/office/drawing/2014/main" id="{12414583-7E48-4F1C-9EDB-29A452AE5E3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a:extLst>
            <a:ext uri="{FF2B5EF4-FFF2-40B4-BE49-F238E27FC236}">
              <a16:creationId xmlns:a16="http://schemas.microsoft.com/office/drawing/2014/main" id="{94F369A2-B239-4999-91BB-EF17DB909B6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3" name="テキスト ボックス 492">
          <a:extLst>
            <a:ext uri="{FF2B5EF4-FFF2-40B4-BE49-F238E27FC236}">
              <a16:creationId xmlns:a16="http://schemas.microsoft.com/office/drawing/2014/main" id="{9D1D673A-A6C4-4725-A205-A26140876C6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4" name="直線コネクタ 493">
          <a:extLst>
            <a:ext uri="{FF2B5EF4-FFF2-40B4-BE49-F238E27FC236}">
              <a16:creationId xmlns:a16="http://schemas.microsoft.com/office/drawing/2014/main" id="{2D3384FD-8076-4610-B0F9-89E8583E99D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5" name="テキスト ボックス 494">
          <a:extLst>
            <a:ext uri="{FF2B5EF4-FFF2-40B4-BE49-F238E27FC236}">
              <a16:creationId xmlns:a16="http://schemas.microsoft.com/office/drawing/2014/main" id="{FE18D5A7-E301-4CA2-8473-BA8DA5C44A29}"/>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6" name="直線コネクタ 495">
          <a:extLst>
            <a:ext uri="{FF2B5EF4-FFF2-40B4-BE49-F238E27FC236}">
              <a16:creationId xmlns:a16="http://schemas.microsoft.com/office/drawing/2014/main" id="{902137D7-5DB7-43E6-867C-A956A7BFE40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7" name="テキスト ボックス 496">
          <a:extLst>
            <a:ext uri="{FF2B5EF4-FFF2-40B4-BE49-F238E27FC236}">
              <a16:creationId xmlns:a16="http://schemas.microsoft.com/office/drawing/2014/main" id="{4D6E9719-8B15-4634-915E-2481988466C3}"/>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8" name="直線コネクタ 497">
          <a:extLst>
            <a:ext uri="{FF2B5EF4-FFF2-40B4-BE49-F238E27FC236}">
              <a16:creationId xmlns:a16="http://schemas.microsoft.com/office/drawing/2014/main" id="{40C90F6D-F6C1-4F5D-84E6-7C6DE8153F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9" name="テキスト ボックス 498">
          <a:extLst>
            <a:ext uri="{FF2B5EF4-FFF2-40B4-BE49-F238E27FC236}">
              <a16:creationId xmlns:a16="http://schemas.microsoft.com/office/drawing/2014/main" id="{280B0C67-A96E-4455-AFE5-19383E5F294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0" name="直線コネクタ 499">
          <a:extLst>
            <a:ext uri="{FF2B5EF4-FFF2-40B4-BE49-F238E27FC236}">
              <a16:creationId xmlns:a16="http://schemas.microsoft.com/office/drawing/2014/main" id="{B4CF9ACE-730A-4D40-A6A7-22CB80CD6E1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1" name="テキスト ボックス 500">
          <a:extLst>
            <a:ext uri="{FF2B5EF4-FFF2-40B4-BE49-F238E27FC236}">
              <a16:creationId xmlns:a16="http://schemas.microsoft.com/office/drawing/2014/main" id="{C9033FEA-52D8-4CC8-B93E-F18CCC1AEFE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2" name="直線コネクタ 501">
          <a:extLst>
            <a:ext uri="{FF2B5EF4-FFF2-40B4-BE49-F238E27FC236}">
              <a16:creationId xmlns:a16="http://schemas.microsoft.com/office/drawing/2014/main" id="{842AAC7F-8D21-4E2C-B9F7-EF9708FB9B0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3" name="テキスト ボックス 502">
          <a:extLst>
            <a:ext uri="{FF2B5EF4-FFF2-40B4-BE49-F238E27FC236}">
              <a16:creationId xmlns:a16="http://schemas.microsoft.com/office/drawing/2014/main" id="{CA23F721-0811-4721-8CB7-D4CF9A0F3B5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4" name="直線コネクタ 503">
          <a:extLst>
            <a:ext uri="{FF2B5EF4-FFF2-40B4-BE49-F238E27FC236}">
              <a16:creationId xmlns:a16="http://schemas.microsoft.com/office/drawing/2014/main" id="{5CC2E928-B3B0-4064-AFD3-CF9EBFA3FC5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5" name="テキスト ボックス 504">
          <a:extLst>
            <a:ext uri="{FF2B5EF4-FFF2-40B4-BE49-F238E27FC236}">
              <a16:creationId xmlns:a16="http://schemas.microsoft.com/office/drawing/2014/main" id="{56ED1585-362C-4553-ACF3-A0C32A40F243}"/>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6" name="直線コネクタ 505">
          <a:extLst>
            <a:ext uri="{FF2B5EF4-FFF2-40B4-BE49-F238E27FC236}">
              <a16:creationId xmlns:a16="http://schemas.microsoft.com/office/drawing/2014/main" id="{F2BDB278-AB89-4A47-82D1-EA7E9CBE8DC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329F5A7F-B2D4-496E-805B-C565C408A4E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8" name="【消防施設】&#10;有形固定資産減価償却率グラフ枠">
          <a:extLst>
            <a:ext uri="{FF2B5EF4-FFF2-40B4-BE49-F238E27FC236}">
              <a16:creationId xmlns:a16="http://schemas.microsoft.com/office/drawing/2014/main" id="{0D7D7B2B-E21D-47F4-85C0-E3266E4856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509" name="直線コネクタ 508">
          <a:extLst>
            <a:ext uri="{FF2B5EF4-FFF2-40B4-BE49-F238E27FC236}">
              <a16:creationId xmlns:a16="http://schemas.microsoft.com/office/drawing/2014/main" id="{E268BFFB-A97A-4AE7-915E-94F6400A2357}"/>
            </a:ext>
          </a:extLst>
        </xdr:cNvPr>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10" name="【消防施設】&#10;有形固定資産減価償却率最小値テキスト">
          <a:extLst>
            <a:ext uri="{FF2B5EF4-FFF2-40B4-BE49-F238E27FC236}">
              <a16:creationId xmlns:a16="http://schemas.microsoft.com/office/drawing/2014/main" id="{75A7428D-5152-44B2-BAC8-93E4AD21A1E8}"/>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11" name="直線コネクタ 510">
          <a:extLst>
            <a:ext uri="{FF2B5EF4-FFF2-40B4-BE49-F238E27FC236}">
              <a16:creationId xmlns:a16="http://schemas.microsoft.com/office/drawing/2014/main" id="{F5BC61FA-AADB-4398-AAA6-47CA926D8183}"/>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2" name="【消防施設】&#10;有形固定資産減価償却率最大値テキスト">
          <a:extLst>
            <a:ext uri="{FF2B5EF4-FFF2-40B4-BE49-F238E27FC236}">
              <a16:creationId xmlns:a16="http://schemas.microsoft.com/office/drawing/2014/main" id="{893B63D4-A615-4997-8F44-3C6BF0ABAD0F}"/>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3" name="直線コネクタ 512">
          <a:extLst>
            <a:ext uri="{FF2B5EF4-FFF2-40B4-BE49-F238E27FC236}">
              <a16:creationId xmlns:a16="http://schemas.microsoft.com/office/drawing/2014/main" id="{78F3C03B-D91C-4D59-BE01-C0F791F94CBB}"/>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14" name="【消防施設】&#10;有形固定資産減価償却率平均値テキスト">
          <a:extLst>
            <a:ext uri="{FF2B5EF4-FFF2-40B4-BE49-F238E27FC236}">
              <a16:creationId xmlns:a16="http://schemas.microsoft.com/office/drawing/2014/main" id="{9F6CCC84-1D87-4893-8A13-85DC087B6AC2}"/>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15" name="フローチャート: 判断 514">
          <a:extLst>
            <a:ext uri="{FF2B5EF4-FFF2-40B4-BE49-F238E27FC236}">
              <a16:creationId xmlns:a16="http://schemas.microsoft.com/office/drawing/2014/main" id="{2E4FA2B2-C27D-459C-8FB1-19CAF930841D}"/>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516" name="フローチャート: 判断 515">
          <a:extLst>
            <a:ext uri="{FF2B5EF4-FFF2-40B4-BE49-F238E27FC236}">
              <a16:creationId xmlns:a16="http://schemas.microsoft.com/office/drawing/2014/main" id="{D0184A95-53CF-4235-AAEF-5EBC07A147AE}"/>
            </a:ext>
          </a:extLst>
        </xdr:cNvPr>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141622</xdr:rowOff>
    </xdr:from>
    <xdr:ext cx="405111" cy="259045"/>
    <xdr:sp macro="" textlink="">
      <xdr:nvSpPr>
        <xdr:cNvPr id="517" name="n_1aveValue【消防施設】&#10;有形固定資産減価償却率">
          <a:extLst>
            <a:ext uri="{FF2B5EF4-FFF2-40B4-BE49-F238E27FC236}">
              <a16:creationId xmlns:a16="http://schemas.microsoft.com/office/drawing/2014/main" id="{2F870E02-0FE6-4D17-8EE5-603FE77BF159}"/>
            </a:ext>
          </a:extLst>
        </xdr:cNvPr>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80645</xdr:rowOff>
    </xdr:from>
    <xdr:to>
      <xdr:col>76</xdr:col>
      <xdr:colOff>165100</xdr:colOff>
      <xdr:row>83</xdr:row>
      <xdr:rowOff>10795</xdr:rowOff>
    </xdr:to>
    <xdr:sp macro="" textlink="">
      <xdr:nvSpPr>
        <xdr:cNvPr id="518" name="フローチャート: 判断 517">
          <a:extLst>
            <a:ext uri="{FF2B5EF4-FFF2-40B4-BE49-F238E27FC236}">
              <a16:creationId xmlns:a16="http://schemas.microsoft.com/office/drawing/2014/main" id="{BA35CB39-6403-4B76-BDD9-18FFE35C1524}"/>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27322</xdr:rowOff>
    </xdr:from>
    <xdr:ext cx="405111" cy="259045"/>
    <xdr:sp macro="" textlink="">
      <xdr:nvSpPr>
        <xdr:cNvPr id="519" name="n_2aveValue【消防施設】&#10;有形固定資産減価償却率">
          <a:extLst>
            <a:ext uri="{FF2B5EF4-FFF2-40B4-BE49-F238E27FC236}">
              <a16:creationId xmlns:a16="http://schemas.microsoft.com/office/drawing/2014/main" id="{54D6BA8D-18D5-4111-83D2-5627F581E2F6}"/>
            </a:ext>
          </a:extLst>
        </xdr:cNvPr>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BCBB6AE9-87D6-403C-8F99-43D8F7573C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86D3E6F1-4258-4112-B763-EE60470252E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9245DC6-255D-4D62-948A-7DFF4AD13AE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564BC9C1-ED67-4664-A74E-FA86EADAD4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7E8917E8-E084-45AC-B475-09C10271439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76836</xdr:rowOff>
    </xdr:from>
    <xdr:to>
      <xdr:col>85</xdr:col>
      <xdr:colOff>177800</xdr:colOff>
      <xdr:row>84</xdr:row>
      <xdr:rowOff>6986</xdr:rowOff>
    </xdr:to>
    <xdr:sp macro="" textlink="">
      <xdr:nvSpPr>
        <xdr:cNvPr id="525" name="楕円 524">
          <a:extLst>
            <a:ext uri="{FF2B5EF4-FFF2-40B4-BE49-F238E27FC236}">
              <a16:creationId xmlns:a16="http://schemas.microsoft.com/office/drawing/2014/main" id="{30F5EB60-4CA4-465B-BA56-52AB0C44BD8D}"/>
            </a:ext>
          </a:extLst>
        </xdr:cNvPr>
        <xdr:cNvSpPr/>
      </xdr:nvSpPr>
      <xdr:spPr>
        <a:xfrm>
          <a:off x="16268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55263</xdr:rowOff>
    </xdr:from>
    <xdr:ext cx="405111" cy="259045"/>
    <xdr:sp macro="" textlink="">
      <xdr:nvSpPr>
        <xdr:cNvPr id="526" name="【消防施設】&#10;有形固定資産減価償却率該当値テキスト">
          <a:extLst>
            <a:ext uri="{FF2B5EF4-FFF2-40B4-BE49-F238E27FC236}">
              <a16:creationId xmlns:a16="http://schemas.microsoft.com/office/drawing/2014/main" id="{0D259E0E-6D27-4694-A45A-E904F5037091}"/>
            </a:ext>
          </a:extLst>
        </xdr:cNvPr>
        <xdr:cNvSpPr txBox="1"/>
      </xdr:nvSpPr>
      <xdr:spPr>
        <a:xfrm>
          <a:off x="16357600"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107314</xdr:rowOff>
    </xdr:from>
    <xdr:to>
      <xdr:col>81</xdr:col>
      <xdr:colOff>101600</xdr:colOff>
      <xdr:row>84</xdr:row>
      <xdr:rowOff>37464</xdr:rowOff>
    </xdr:to>
    <xdr:sp macro="" textlink="">
      <xdr:nvSpPr>
        <xdr:cNvPr id="527" name="楕円 526">
          <a:extLst>
            <a:ext uri="{FF2B5EF4-FFF2-40B4-BE49-F238E27FC236}">
              <a16:creationId xmlns:a16="http://schemas.microsoft.com/office/drawing/2014/main" id="{127481E7-3179-48FA-B933-0C110E8E6696}"/>
            </a:ext>
          </a:extLst>
        </xdr:cNvPr>
        <xdr:cNvSpPr/>
      </xdr:nvSpPr>
      <xdr:spPr>
        <a:xfrm>
          <a:off x="15430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127636</xdr:rowOff>
    </xdr:from>
    <xdr:to>
      <xdr:col>85</xdr:col>
      <xdr:colOff>127000</xdr:colOff>
      <xdr:row>83</xdr:row>
      <xdr:rowOff>158114</xdr:rowOff>
    </xdr:to>
    <xdr:cxnSp macro="">
      <xdr:nvCxnSpPr>
        <xdr:cNvPr id="528" name="直線コネクタ 527">
          <a:extLst>
            <a:ext uri="{FF2B5EF4-FFF2-40B4-BE49-F238E27FC236}">
              <a16:creationId xmlns:a16="http://schemas.microsoft.com/office/drawing/2014/main" id="{A804C9E8-9970-4987-B039-28B317205628}"/>
            </a:ext>
          </a:extLst>
        </xdr:cNvPr>
        <xdr:cNvCxnSpPr/>
      </xdr:nvCxnSpPr>
      <xdr:spPr>
        <a:xfrm flipV="1">
          <a:off x="15481300" y="143579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28591</xdr:rowOff>
    </xdr:from>
    <xdr:ext cx="405111" cy="259045"/>
    <xdr:sp macro="" textlink="">
      <xdr:nvSpPr>
        <xdr:cNvPr id="529" name="n_1mainValue【消防施設】&#10;有形固定資産減価償却率">
          <a:extLst>
            <a:ext uri="{FF2B5EF4-FFF2-40B4-BE49-F238E27FC236}">
              <a16:creationId xmlns:a16="http://schemas.microsoft.com/office/drawing/2014/main" id="{C45552A1-C6A0-4115-9041-3B5D0C989B43}"/>
            </a:ext>
          </a:extLst>
        </xdr:cNvPr>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D191872E-1EA3-4413-B145-F91EA10CA6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3E388E27-7C9D-498E-AFBA-675547275E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432293DB-4810-492E-A834-28475CBAF1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DCBB9268-74D7-481E-97CA-99C2DAA8E61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C0CB9F64-2503-4A18-8A59-D9216F3F7B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0AD9012B-2F55-4FA3-9720-3EE2660AD2F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6195A6FC-B973-4662-B43F-A7ABF11E09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D70EB424-99DA-4384-965B-3EEB58FADB5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8" name="テキスト ボックス 537">
          <a:extLst>
            <a:ext uri="{FF2B5EF4-FFF2-40B4-BE49-F238E27FC236}">
              <a16:creationId xmlns:a16="http://schemas.microsoft.com/office/drawing/2014/main" id="{BCDD1385-E54F-4D2C-B2DC-1A0F000EA9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9" name="直線コネクタ 538">
          <a:extLst>
            <a:ext uri="{FF2B5EF4-FFF2-40B4-BE49-F238E27FC236}">
              <a16:creationId xmlns:a16="http://schemas.microsoft.com/office/drawing/2014/main" id="{E91B53BE-210C-4CA7-AD54-9C45336632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0" name="直線コネクタ 539">
          <a:extLst>
            <a:ext uri="{FF2B5EF4-FFF2-40B4-BE49-F238E27FC236}">
              <a16:creationId xmlns:a16="http://schemas.microsoft.com/office/drawing/2014/main" id="{F4A5789A-C6E5-4667-8FAA-4557A3258BD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53471584-B196-49EF-8D92-49D4E31EA11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2" name="直線コネクタ 541">
          <a:extLst>
            <a:ext uri="{FF2B5EF4-FFF2-40B4-BE49-F238E27FC236}">
              <a16:creationId xmlns:a16="http://schemas.microsoft.com/office/drawing/2014/main" id="{8EC10F8F-C21B-4FFF-B825-C9E9FE42C1A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3" name="テキスト ボックス 542">
          <a:extLst>
            <a:ext uri="{FF2B5EF4-FFF2-40B4-BE49-F238E27FC236}">
              <a16:creationId xmlns:a16="http://schemas.microsoft.com/office/drawing/2014/main" id="{0C2B8BA2-D246-4810-A574-B73EC135195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4" name="直線コネクタ 543">
          <a:extLst>
            <a:ext uri="{FF2B5EF4-FFF2-40B4-BE49-F238E27FC236}">
              <a16:creationId xmlns:a16="http://schemas.microsoft.com/office/drawing/2014/main" id="{5A27F5E4-0E6D-433D-920D-45111809D97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5" name="テキスト ボックス 544">
          <a:extLst>
            <a:ext uri="{FF2B5EF4-FFF2-40B4-BE49-F238E27FC236}">
              <a16:creationId xmlns:a16="http://schemas.microsoft.com/office/drawing/2014/main" id="{D3759E6E-22EB-413D-8F9A-DD23FD61717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6" name="直線コネクタ 545">
          <a:extLst>
            <a:ext uri="{FF2B5EF4-FFF2-40B4-BE49-F238E27FC236}">
              <a16:creationId xmlns:a16="http://schemas.microsoft.com/office/drawing/2014/main" id="{D380EF84-ADCA-4462-8AF9-2C8063C0BF1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7" name="テキスト ボックス 546">
          <a:extLst>
            <a:ext uri="{FF2B5EF4-FFF2-40B4-BE49-F238E27FC236}">
              <a16:creationId xmlns:a16="http://schemas.microsoft.com/office/drawing/2014/main" id="{59430153-1688-4F8E-82E7-710F9F78742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8" name="直線コネクタ 547">
          <a:extLst>
            <a:ext uri="{FF2B5EF4-FFF2-40B4-BE49-F238E27FC236}">
              <a16:creationId xmlns:a16="http://schemas.microsoft.com/office/drawing/2014/main" id="{744AF12D-D886-41C4-94EE-CA555236B49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9" name="テキスト ボックス 548">
          <a:extLst>
            <a:ext uri="{FF2B5EF4-FFF2-40B4-BE49-F238E27FC236}">
              <a16:creationId xmlns:a16="http://schemas.microsoft.com/office/drawing/2014/main" id="{3B09BF80-4EAC-4721-988E-0AAA05CB246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0" name="直線コネクタ 549">
          <a:extLst>
            <a:ext uri="{FF2B5EF4-FFF2-40B4-BE49-F238E27FC236}">
              <a16:creationId xmlns:a16="http://schemas.microsoft.com/office/drawing/2014/main" id="{EBCAB185-FD69-432F-840F-66F870BBFF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1" name="テキスト ボックス 550">
          <a:extLst>
            <a:ext uri="{FF2B5EF4-FFF2-40B4-BE49-F238E27FC236}">
              <a16:creationId xmlns:a16="http://schemas.microsoft.com/office/drawing/2014/main" id="{DBE0FCFE-95ED-43BE-B1A3-28F5F29957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2" name="【消防施設】&#10;一人当たり面積グラフ枠">
          <a:extLst>
            <a:ext uri="{FF2B5EF4-FFF2-40B4-BE49-F238E27FC236}">
              <a16:creationId xmlns:a16="http://schemas.microsoft.com/office/drawing/2014/main" id="{471398EB-FDBE-44C8-AF70-37E7F7F255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553" name="直線コネクタ 552">
          <a:extLst>
            <a:ext uri="{FF2B5EF4-FFF2-40B4-BE49-F238E27FC236}">
              <a16:creationId xmlns:a16="http://schemas.microsoft.com/office/drawing/2014/main" id="{E155F443-A3C2-49C3-BC3B-424BEA26D86B}"/>
            </a:ext>
          </a:extLst>
        </xdr:cNvPr>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54" name="【消防施設】&#10;一人当たり面積最小値テキスト">
          <a:extLst>
            <a:ext uri="{FF2B5EF4-FFF2-40B4-BE49-F238E27FC236}">
              <a16:creationId xmlns:a16="http://schemas.microsoft.com/office/drawing/2014/main" id="{19720E6C-846F-44A7-8EC1-62390DCE2436}"/>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55" name="直線コネクタ 554">
          <a:extLst>
            <a:ext uri="{FF2B5EF4-FFF2-40B4-BE49-F238E27FC236}">
              <a16:creationId xmlns:a16="http://schemas.microsoft.com/office/drawing/2014/main" id="{71C07B28-2729-4491-84D0-6D455E177AE6}"/>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556" name="【消防施設】&#10;一人当たり面積最大値テキスト">
          <a:extLst>
            <a:ext uri="{FF2B5EF4-FFF2-40B4-BE49-F238E27FC236}">
              <a16:creationId xmlns:a16="http://schemas.microsoft.com/office/drawing/2014/main" id="{9C385F2A-53FD-408D-9BFC-0E7A3A3D5D95}"/>
            </a:ext>
          </a:extLst>
        </xdr:cNvPr>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557" name="直線コネクタ 556">
          <a:extLst>
            <a:ext uri="{FF2B5EF4-FFF2-40B4-BE49-F238E27FC236}">
              <a16:creationId xmlns:a16="http://schemas.microsoft.com/office/drawing/2014/main" id="{ABE4A392-EE34-4364-A183-735EF99A5FA6}"/>
            </a:ext>
          </a:extLst>
        </xdr:cNvPr>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558" name="【消防施設】&#10;一人当たり面積平均値テキスト">
          <a:extLst>
            <a:ext uri="{FF2B5EF4-FFF2-40B4-BE49-F238E27FC236}">
              <a16:creationId xmlns:a16="http://schemas.microsoft.com/office/drawing/2014/main" id="{28E71116-9D0D-4DF0-8325-F2F33AE9C978}"/>
            </a:ext>
          </a:extLst>
        </xdr:cNvPr>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559" name="フローチャート: 判断 558">
          <a:extLst>
            <a:ext uri="{FF2B5EF4-FFF2-40B4-BE49-F238E27FC236}">
              <a16:creationId xmlns:a16="http://schemas.microsoft.com/office/drawing/2014/main" id="{4AB4C2E6-A494-4DBA-B27F-B0DA18170E21}"/>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560" name="フローチャート: 判断 559">
          <a:extLst>
            <a:ext uri="{FF2B5EF4-FFF2-40B4-BE49-F238E27FC236}">
              <a16:creationId xmlns:a16="http://schemas.microsoft.com/office/drawing/2014/main" id="{068CFA17-70FA-4ECB-B377-9E8E4A2F490E}"/>
            </a:ext>
          </a:extLst>
        </xdr:cNvPr>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26688</xdr:rowOff>
    </xdr:from>
    <xdr:ext cx="469744" cy="259045"/>
    <xdr:sp macro="" textlink="">
      <xdr:nvSpPr>
        <xdr:cNvPr id="561" name="n_1aveValue【消防施設】&#10;一人当たり面積">
          <a:extLst>
            <a:ext uri="{FF2B5EF4-FFF2-40B4-BE49-F238E27FC236}">
              <a16:creationId xmlns:a16="http://schemas.microsoft.com/office/drawing/2014/main" id="{DD431005-3F9B-4C39-A0A2-278F5564ADC5}"/>
            </a:ext>
          </a:extLst>
        </xdr:cNvPr>
        <xdr:cNvSpPr txBox="1"/>
      </xdr:nvSpPr>
      <xdr:spPr>
        <a:xfrm>
          <a:off x="2107572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562" name="フローチャート: 判断 561">
          <a:extLst>
            <a:ext uri="{FF2B5EF4-FFF2-40B4-BE49-F238E27FC236}">
              <a16:creationId xmlns:a16="http://schemas.microsoft.com/office/drawing/2014/main" id="{9D5FA0F5-D4CA-4EE2-BD95-797A01D5A7DB}"/>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13988</xdr:rowOff>
    </xdr:from>
    <xdr:ext cx="469744" cy="259045"/>
    <xdr:sp macro="" textlink="">
      <xdr:nvSpPr>
        <xdr:cNvPr id="563" name="n_2aveValue【消防施設】&#10;一人当たり面積">
          <a:extLst>
            <a:ext uri="{FF2B5EF4-FFF2-40B4-BE49-F238E27FC236}">
              <a16:creationId xmlns:a16="http://schemas.microsoft.com/office/drawing/2014/main" id="{9ADF6E43-8367-4B34-9B47-D6659E6E1966}"/>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0785B11-26F4-43F2-AB6E-F7D76D0B35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F3E2817-5DC7-4D3C-AC0B-4C36EA402B1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51B51937-9C57-4AA3-8893-452F0AAE06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6EE6A11-6F37-42BC-A07A-E6229CD765C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E2B4C21F-B5DD-4941-BAF6-9A89ABD89B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569" name="楕円 568">
          <a:extLst>
            <a:ext uri="{FF2B5EF4-FFF2-40B4-BE49-F238E27FC236}">
              <a16:creationId xmlns:a16="http://schemas.microsoft.com/office/drawing/2014/main" id="{45604B7E-7F78-4623-8204-958D0CF84D79}"/>
            </a:ext>
          </a:extLst>
        </xdr:cNvPr>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570" name="【消防施設】&#10;一人当たり面積該当値テキスト">
          <a:extLst>
            <a:ext uri="{FF2B5EF4-FFF2-40B4-BE49-F238E27FC236}">
              <a16:creationId xmlns:a16="http://schemas.microsoft.com/office/drawing/2014/main" id="{70418200-67FB-49A6-875A-8EB21DF8C3C3}"/>
            </a:ext>
          </a:extLst>
        </xdr:cNvPr>
        <xdr:cNvSpPr txBox="1"/>
      </xdr:nvSpPr>
      <xdr:spPr>
        <a:xfrm>
          <a:off x="22199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71120</xdr:rowOff>
    </xdr:from>
    <xdr:to>
      <xdr:col>112</xdr:col>
      <xdr:colOff>38100</xdr:colOff>
      <xdr:row>81</xdr:row>
      <xdr:rowOff>1270</xdr:rowOff>
    </xdr:to>
    <xdr:sp macro="" textlink="">
      <xdr:nvSpPr>
        <xdr:cNvPr id="571" name="楕円 570">
          <a:extLst>
            <a:ext uri="{FF2B5EF4-FFF2-40B4-BE49-F238E27FC236}">
              <a16:creationId xmlns:a16="http://schemas.microsoft.com/office/drawing/2014/main" id="{C1747B71-B8A8-40A9-97ED-87142B4A0A8B}"/>
            </a:ext>
          </a:extLst>
        </xdr:cNvPr>
        <xdr:cNvSpPr/>
      </xdr:nvSpPr>
      <xdr:spPr>
        <a:xfrm>
          <a:off x="21272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95250</xdr:rowOff>
    </xdr:from>
    <xdr:to>
      <xdr:col>116</xdr:col>
      <xdr:colOff>63500</xdr:colOff>
      <xdr:row>80</xdr:row>
      <xdr:rowOff>121920</xdr:rowOff>
    </xdr:to>
    <xdr:cxnSp macro="">
      <xdr:nvCxnSpPr>
        <xdr:cNvPr id="572" name="直線コネクタ 571">
          <a:extLst>
            <a:ext uri="{FF2B5EF4-FFF2-40B4-BE49-F238E27FC236}">
              <a16:creationId xmlns:a16="http://schemas.microsoft.com/office/drawing/2014/main" id="{570222E7-ADA5-4352-8403-D074366F8B94}"/>
            </a:ext>
          </a:extLst>
        </xdr:cNvPr>
        <xdr:cNvCxnSpPr/>
      </xdr:nvCxnSpPr>
      <xdr:spPr>
        <a:xfrm flipV="1">
          <a:off x="21323300" y="138112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17797</xdr:rowOff>
    </xdr:from>
    <xdr:ext cx="469744" cy="259045"/>
    <xdr:sp macro="" textlink="">
      <xdr:nvSpPr>
        <xdr:cNvPr id="573" name="n_1mainValue【消防施設】&#10;一人当たり面積">
          <a:extLst>
            <a:ext uri="{FF2B5EF4-FFF2-40B4-BE49-F238E27FC236}">
              <a16:creationId xmlns:a16="http://schemas.microsoft.com/office/drawing/2014/main" id="{187C4AD2-1593-47F1-BCE9-FC4E5245EDFB}"/>
            </a:ext>
          </a:extLst>
        </xdr:cNvPr>
        <xdr:cNvSpPr txBox="1"/>
      </xdr:nvSpPr>
      <xdr:spPr>
        <a:xfrm>
          <a:off x="210757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a:extLst>
            <a:ext uri="{FF2B5EF4-FFF2-40B4-BE49-F238E27FC236}">
              <a16:creationId xmlns:a16="http://schemas.microsoft.com/office/drawing/2014/main" id="{3DCB8F59-3610-4BC0-B330-8293CBEB05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a:extLst>
            <a:ext uri="{FF2B5EF4-FFF2-40B4-BE49-F238E27FC236}">
              <a16:creationId xmlns:a16="http://schemas.microsoft.com/office/drawing/2014/main" id="{5DEADEFC-78F9-47D6-9216-E3E4680F45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a:extLst>
            <a:ext uri="{FF2B5EF4-FFF2-40B4-BE49-F238E27FC236}">
              <a16:creationId xmlns:a16="http://schemas.microsoft.com/office/drawing/2014/main" id="{E386EC45-C75D-45B6-8E63-F2544B5253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a:extLst>
            <a:ext uri="{FF2B5EF4-FFF2-40B4-BE49-F238E27FC236}">
              <a16:creationId xmlns:a16="http://schemas.microsoft.com/office/drawing/2014/main" id="{2EEDBAE4-5400-4582-831C-568D4BC1652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a:extLst>
            <a:ext uri="{FF2B5EF4-FFF2-40B4-BE49-F238E27FC236}">
              <a16:creationId xmlns:a16="http://schemas.microsoft.com/office/drawing/2014/main" id="{89D85B59-9C58-4624-A24D-0CF9BC71180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a:extLst>
            <a:ext uri="{FF2B5EF4-FFF2-40B4-BE49-F238E27FC236}">
              <a16:creationId xmlns:a16="http://schemas.microsoft.com/office/drawing/2014/main" id="{0FBCB041-1CAC-4B63-AE72-DED27FAAC6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a:extLst>
            <a:ext uri="{FF2B5EF4-FFF2-40B4-BE49-F238E27FC236}">
              <a16:creationId xmlns:a16="http://schemas.microsoft.com/office/drawing/2014/main" id="{64DD29F7-38DC-456A-B934-C63C79406FF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a:extLst>
            <a:ext uri="{FF2B5EF4-FFF2-40B4-BE49-F238E27FC236}">
              <a16:creationId xmlns:a16="http://schemas.microsoft.com/office/drawing/2014/main" id="{62CC0F5A-2368-4A56-8DFE-7B13EACE83F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2" name="テキスト ボックス 581">
          <a:extLst>
            <a:ext uri="{FF2B5EF4-FFF2-40B4-BE49-F238E27FC236}">
              <a16:creationId xmlns:a16="http://schemas.microsoft.com/office/drawing/2014/main" id="{E5840CBF-E4E0-4DAA-BB26-54BCCB5A15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3" name="直線コネクタ 582">
          <a:extLst>
            <a:ext uri="{FF2B5EF4-FFF2-40B4-BE49-F238E27FC236}">
              <a16:creationId xmlns:a16="http://schemas.microsoft.com/office/drawing/2014/main" id="{547CEDCE-D805-4F87-A17C-AE8340668A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4" name="直線コネクタ 583">
          <a:extLst>
            <a:ext uri="{FF2B5EF4-FFF2-40B4-BE49-F238E27FC236}">
              <a16:creationId xmlns:a16="http://schemas.microsoft.com/office/drawing/2014/main" id="{0905BA7F-1710-44A4-A720-DACC19D21D9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5" name="テキスト ボックス 584">
          <a:extLst>
            <a:ext uri="{FF2B5EF4-FFF2-40B4-BE49-F238E27FC236}">
              <a16:creationId xmlns:a16="http://schemas.microsoft.com/office/drawing/2014/main" id="{92B90506-60A0-41AD-85C9-1F0FFCC03D9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6" name="直線コネクタ 585">
          <a:extLst>
            <a:ext uri="{FF2B5EF4-FFF2-40B4-BE49-F238E27FC236}">
              <a16:creationId xmlns:a16="http://schemas.microsoft.com/office/drawing/2014/main" id="{28BB4A86-7898-41C2-B0D3-A393D8D2C10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7" name="テキスト ボックス 586">
          <a:extLst>
            <a:ext uri="{FF2B5EF4-FFF2-40B4-BE49-F238E27FC236}">
              <a16:creationId xmlns:a16="http://schemas.microsoft.com/office/drawing/2014/main" id="{95D77CFA-6AB1-46F1-A752-BA383945BBE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8" name="直線コネクタ 587">
          <a:extLst>
            <a:ext uri="{FF2B5EF4-FFF2-40B4-BE49-F238E27FC236}">
              <a16:creationId xmlns:a16="http://schemas.microsoft.com/office/drawing/2014/main" id="{9B7CC055-BA30-47BD-9FBA-67448E03E11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9" name="テキスト ボックス 588">
          <a:extLst>
            <a:ext uri="{FF2B5EF4-FFF2-40B4-BE49-F238E27FC236}">
              <a16:creationId xmlns:a16="http://schemas.microsoft.com/office/drawing/2014/main" id="{F9CC4A64-BB0D-48D3-9068-3697F1D3AA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0" name="直線コネクタ 589">
          <a:extLst>
            <a:ext uri="{FF2B5EF4-FFF2-40B4-BE49-F238E27FC236}">
              <a16:creationId xmlns:a16="http://schemas.microsoft.com/office/drawing/2014/main" id="{E6450FFC-AC52-4973-B22A-9114C8D7297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1" name="テキスト ボックス 590">
          <a:extLst>
            <a:ext uri="{FF2B5EF4-FFF2-40B4-BE49-F238E27FC236}">
              <a16:creationId xmlns:a16="http://schemas.microsoft.com/office/drawing/2014/main" id="{4C1A8946-299E-4D28-AB71-7096A819055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2" name="直線コネクタ 591">
          <a:extLst>
            <a:ext uri="{FF2B5EF4-FFF2-40B4-BE49-F238E27FC236}">
              <a16:creationId xmlns:a16="http://schemas.microsoft.com/office/drawing/2014/main" id="{471014AB-D420-4EC6-A36D-93590966156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3" name="テキスト ボックス 592">
          <a:extLst>
            <a:ext uri="{FF2B5EF4-FFF2-40B4-BE49-F238E27FC236}">
              <a16:creationId xmlns:a16="http://schemas.microsoft.com/office/drawing/2014/main" id="{EC11E407-49C7-4F4A-B43F-500DD9E0082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4" name="直線コネクタ 593">
          <a:extLst>
            <a:ext uri="{FF2B5EF4-FFF2-40B4-BE49-F238E27FC236}">
              <a16:creationId xmlns:a16="http://schemas.microsoft.com/office/drawing/2014/main" id="{63E15A53-B0B7-420F-99C7-C40F5D08C90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5" name="テキスト ボックス 594">
          <a:extLst>
            <a:ext uri="{FF2B5EF4-FFF2-40B4-BE49-F238E27FC236}">
              <a16:creationId xmlns:a16="http://schemas.microsoft.com/office/drawing/2014/main" id="{125BC7D5-D60A-4DBA-8C09-49E9DAA277E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id="{7B83C883-9906-4894-9D1E-C9F20A20B2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id="{1364C8DA-9A4E-4444-8409-B28A601F242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a:extLst>
            <a:ext uri="{FF2B5EF4-FFF2-40B4-BE49-F238E27FC236}">
              <a16:creationId xmlns:a16="http://schemas.microsoft.com/office/drawing/2014/main" id="{33ACD054-EB96-46DF-9E1C-970017C7AA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99" name="直線コネクタ 598">
          <a:extLst>
            <a:ext uri="{FF2B5EF4-FFF2-40B4-BE49-F238E27FC236}">
              <a16:creationId xmlns:a16="http://schemas.microsoft.com/office/drawing/2014/main" id="{8D8781A2-9BFB-4F32-B7E7-04EBC5156A5C}"/>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0" name="【庁舎】&#10;有形固定資産減価償却率最小値テキスト">
          <a:extLst>
            <a:ext uri="{FF2B5EF4-FFF2-40B4-BE49-F238E27FC236}">
              <a16:creationId xmlns:a16="http://schemas.microsoft.com/office/drawing/2014/main" id="{865C610B-233F-4BC9-B060-D909B133EB4D}"/>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01" name="直線コネクタ 600">
          <a:extLst>
            <a:ext uri="{FF2B5EF4-FFF2-40B4-BE49-F238E27FC236}">
              <a16:creationId xmlns:a16="http://schemas.microsoft.com/office/drawing/2014/main" id="{CA2E3308-B5E6-44B2-8945-5F187F286291}"/>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2" name="【庁舎】&#10;有形固定資産減価償却率最大値テキスト">
          <a:extLst>
            <a:ext uri="{FF2B5EF4-FFF2-40B4-BE49-F238E27FC236}">
              <a16:creationId xmlns:a16="http://schemas.microsoft.com/office/drawing/2014/main" id="{ED5AA1F1-5F1E-4413-BD63-F583E50ED8B2}"/>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3" name="直線コネクタ 602">
          <a:extLst>
            <a:ext uri="{FF2B5EF4-FFF2-40B4-BE49-F238E27FC236}">
              <a16:creationId xmlns:a16="http://schemas.microsoft.com/office/drawing/2014/main" id="{83AD4D89-E140-4808-BE5F-6D44A6AE260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115225</xdr:rowOff>
    </xdr:from>
    <xdr:ext cx="405111" cy="259045"/>
    <xdr:sp macro="" textlink="">
      <xdr:nvSpPr>
        <xdr:cNvPr id="604" name="【庁舎】&#10;有形固定資産減価償却率平均値テキスト">
          <a:extLst>
            <a:ext uri="{FF2B5EF4-FFF2-40B4-BE49-F238E27FC236}">
              <a16:creationId xmlns:a16="http://schemas.microsoft.com/office/drawing/2014/main" id="{2CE76537-A00D-4D7E-A0E8-5B342C25BBF6}"/>
            </a:ext>
          </a:extLst>
        </xdr:cNvPr>
        <xdr:cNvSpPr txBox="1"/>
      </xdr:nvSpPr>
      <xdr:spPr>
        <a:xfrm>
          <a:off x="16357600" y="17603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605" name="フローチャート: 判断 604">
          <a:extLst>
            <a:ext uri="{FF2B5EF4-FFF2-40B4-BE49-F238E27FC236}">
              <a16:creationId xmlns:a16="http://schemas.microsoft.com/office/drawing/2014/main" id="{D5567CB5-9DBB-46F4-9682-DFC73F0E3509}"/>
            </a:ext>
          </a:extLst>
        </xdr:cNvPr>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606" name="フローチャート: 判断 605">
          <a:extLst>
            <a:ext uri="{FF2B5EF4-FFF2-40B4-BE49-F238E27FC236}">
              <a16:creationId xmlns:a16="http://schemas.microsoft.com/office/drawing/2014/main" id="{791B0591-C10F-4667-9FDA-27766C987689}"/>
            </a:ext>
          </a:extLst>
        </xdr:cNvPr>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140261</xdr:rowOff>
    </xdr:from>
    <xdr:ext cx="405111" cy="259045"/>
    <xdr:sp macro="" textlink="">
      <xdr:nvSpPr>
        <xdr:cNvPr id="607" name="n_1aveValue【庁舎】&#10;有形固定資産減価償却率">
          <a:extLst>
            <a:ext uri="{FF2B5EF4-FFF2-40B4-BE49-F238E27FC236}">
              <a16:creationId xmlns:a16="http://schemas.microsoft.com/office/drawing/2014/main" id="{6F9C983D-C1A4-4C01-B2F0-D55B96D9061A}"/>
            </a:ext>
          </a:extLst>
        </xdr:cNvPr>
        <xdr:cNvSpPr txBox="1"/>
      </xdr:nvSpPr>
      <xdr:spPr>
        <a:xfrm>
          <a:off x="152660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54792</xdr:rowOff>
    </xdr:from>
    <xdr:to>
      <xdr:col>76</xdr:col>
      <xdr:colOff>165100</xdr:colOff>
      <xdr:row>103</xdr:row>
      <xdr:rowOff>156392</xdr:rowOff>
    </xdr:to>
    <xdr:sp macro="" textlink="">
      <xdr:nvSpPr>
        <xdr:cNvPr id="608" name="フローチャート: 判断 607">
          <a:extLst>
            <a:ext uri="{FF2B5EF4-FFF2-40B4-BE49-F238E27FC236}">
              <a16:creationId xmlns:a16="http://schemas.microsoft.com/office/drawing/2014/main" id="{4F93E81C-4F04-4BCC-959F-922A3C63F376}"/>
            </a:ext>
          </a:extLst>
        </xdr:cNvPr>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1469</xdr:rowOff>
    </xdr:from>
    <xdr:ext cx="405111" cy="259045"/>
    <xdr:sp macro="" textlink="">
      <xdr:nvSpPr>
        <xdr:cNvPr id="609" name="n_2aveValue【庁舎】&#10;有形固定資産減価償却率">
          <a:extLst>
            <a:ext uri="{FF2B5EF4-FFF2-40B4-BE49-F238E27FC236}">
              <a16:creationId xmlns:a16="http://schemas.microsoft.com/office/drawing/2014/main" id="{54BE1E21-D333-45BE-A775-2AE6BD6BB265}"/>
            </a:ext>
          </a:extLst>
        </xdr:cNvPr>
        <xdr:cNvSpPr txBox="1"/>
      </xdr:nvSpPr>
      <xdr:spPr>
        <a:xfrm>
          <a:off x="14389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94E323A1-07EE-4DBB-928B-F3639770FF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AEB2184A-F8DF-494E-8E77-C3D26FEF36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2E0F0B44-6BC7-4B2F-9AB5-BFC3AE2F90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DE8A9B70-EFCC-4A65-B93A-3B4969721BC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884000CA-6B23-4407-AA9F-E548838C90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111942</xdr:rowOff>
    </xdr:from>
    <xdr:to>
      <xdr:col>85</xdr:col>
      <xdr:colOff>177800</xdr:colOff>
      <xdr:row>104</xdr:row>
      <xdr:rowOff>42092</xdr:rowOff>
    </xdr:to>
    <xdr:sp macro="" textlink="">
      <xdr:nvSpPr>
        <xdr:cNvPr id="615" name="楕円 614">
          <a:extLst>
            <a:ext uri="{FF2B5EF4-FFF2-40B4-BE49-F238E27FC236}">
              <a16:creationId xmlns:a16="http://schemas.microsoft.com/office/drawing/2014/main" id="{6C20E7C2-DFE9-4706-8142-5A88641ABF42}"/>
            </a:ext>
          </a:extLst>
        </xdr:cNvPr>
        <xdr:cNvSpPr/>
      </xdr:nvSpPr>
      <xdr:spPr>
        <a:xfrm>
          <a:off x="16268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90369</xdr:rowOff>
    </xdr:from>
    <xdr:ext cx="405111" cy="259045"/>
    <xdr:sp macro="" textlink="">
      <xdr:nvSpPr>
        <xdr:cNvPr id="616" name="【庁舎】&#10;有形固定資産減価償却率該当値テキスト">
          <a:extLst>
            <a:ext uri="{FF2B5EF4-FFF2-40B4-BE49-F238E27FC236}">
              <a16:creationId xmlns:a16="http://schemas.microsoft.com/office/drawing/2014/main" id="{1CD43184-C82B-4BED-8FCD-4CDFE6F6398D}"/>
            </a:ext>
          </a:extLst>
        </xdr:cNvPr>
        <xdr:cNvSpPr txBox="1"/>
      </xdr:nvSpPr>
      <xdr:spPr>
        <a:xfrm>
          <a:off x="16357600"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141332</xdr:rowOff>
    </xdr:from>
    <xdr:to>
      <xdr:col>81</xdr:col>
      <xdr:colOff>101600</xdr:colOff>
      <xdr:row>104</xdr:row>
      <xdr:rowOff>71482</xdr:rowOff>
    </xdr:to>
    <xdr:sp macro="" textlink="">
      <xdr:nvSpPr>
        <xdr:cNvPr id="617" name="楕円 616">
          <a:extLst>
            <a:ext uri="{FF2B5EF4-FFF2-40B4-BE49-F238E27FC236}">
              <a16:creationId xmlns:a16="http://schemas.microsoft.com/office/drawing/2014/main" id="{9BF3CBD6-4072-4712-94B5-45AF6D5F7FB0}"/>
            </a:ext>
          </a:extLst>
        </xdr:cNvPr>
        <xdr:cNvSpPr/>
      </xdr:nvSpPr>
      <xdr:spPr>
        <a:xfrm>
          <a:off x="15430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162742</xdr:rowOff>
    </xdr:from>
    <xdr:to>
      <xdr:col>85</xdr:col>
      <xdr:colOff>127000</xdr:colOff>
      <xdr:row>104</xdr:row>
      <xdr:rowOff>20682</xdr:rowOff>
    </xdr:to>
    <xdr:cxnSp macro="">
      <xdr:nvCxnSpPr>
        <xdr:cNvPr id="618" name="直線コネクタ 617">
          <a:extLst>
            <a:ext uri="{FF2B5EF4-FFF2-40B4-BE49-F238E27FC236}">
              <a16:creationId xmlns:a16="http://schemas.microsoft.com/office/drawing/2014/main" id="{429499EE-C858-461D-8D0F-022D4C31B654}"/>
            </a:ext>
          </a:extLst>
        </xdr:cNvPr>
        <xdr:cNvCxnSpPr/>
      </xdr:nvCxnSpPr>
      <xdr:spPr>
        <a:xfrm flipV="1">
          <a:off x="15481300" y="1782209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62609</xdr:rowOff>
    </xdr:from>
    <xdr:ext cx="405111" cy="259045"/>
    <xdr:sp macro="" textlink="">
      <xdr:nvSpPr>
        <xdr:cNvPr id="619" name="n_1mainValue【庁舎】&#10;有形固定資産減価償却率">
          <a:extLst>
            <a:ext uri="{FF2B5EF4-FFF2-40B4-BE49-F238E27FC236}">
              <a16:creationId xmlns:a16="http://schemas.microsoft.com/office/drawing/2014/main" id="{DEE48786-E71D-4E52-8E15-874B77FAA850}"/>
            </a:ext>
          </a:extLst>
        </xdr:cNvPr>
        <xdr:cNvSpPr txBox="1"/>
      </xdr:nvSpPr>
      <xdr:spPr>
        <a:xfrm>
          <a:off x="152660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a:extLst>
            <a:ext uri="{FF2B5EF4-FFF2-40B4-BE49-F238E27FC236}">
              <a16:creationId xmlns:a16="http://schemas.microsoft.com/office/drawing/2014/main" id="{C0834069-A5E1-42BE-853B-97019C2FF4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a:extLst>
            <a:ext uri="{FF2B5EF4-FFF2-40B4-BE49-F238E27FC236}">
              <a16:creationId xmlns:a16="http://schemas.microsoft.com/office/drawing/2014/main" id="{BFFDB3A3-000F-417C-BCAC-CF72942ACF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a:extLst>
            <a:ext uri="{FF2B5EF4-FFF2-40B4-BE49-F238E27FC236}">
              <a16:creationId xmlns:a16="http://schemas.microsoft.com/office/drawing/2014/main" id="{701EA06F-ECF3-4A98-8F4B-CE6BE62603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a:extLst>
            <a:ext uri="{FF2B5EF4-FFF2-40B4-BE49-F238E27FC236}">
              <a16:creationId xmlns:a16="http://schemas.microsoft.com/office/drawing/2014/main" id="{CCC2EFF8-4A35-40C4-AC11-DD85E56AD2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a:extLst>
            <a:ext uri="{FF2B5EF4-FFF2-40B4-BE49-F238E27FC236}">
              <a16:creationId xmlns:a16="http://schemas.microsoft.com/office/drawing/2014/main" id="{1F7D58BF-01B2-4C0D-93B4-0658DE0BB9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a:extLst>
            <a:ext uri="{FF2B5EF4-FFF2-40B4-BE49-F238E27FC236}">
              <a16:creationId xmlns:a16="http://schemas.microsoft.com/office/drawing/2014/main" id="{FAFF6F2A-1EBB-487D-96EE-2CDCB2BFCD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a:extLst>
            <a:ext uri="{FF2B5EF4-FFF2-40B4-BE49-F238E27FC236}">
              <a16:creationId xmlns:a16="http://schemas.microsoft.com/office/drawing/2014/main" id="{F1E8E648-DA65-429B-82DB-DFCFF9B538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a:extLst>
            <a:ext uri="{FF2B5EF4-FFF2-40B4-BE49-F238E27FC236}">
              <a16:creationId xmlns:a16="http://schemas.microsoft.com/office/drawing/2014/main" id="{6BB4F8FE-13AA-4E6F-999F-A0EE7BDFF15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a:extLst>
            <a:ext uri="{FF2B5EF4-FFF2-40B4-BE49-F238E27FC236}">
              <a16:creationId xmlns:a16="http://schemas.microsoft.com/office/drawing/2014/main" id="{3287E6D1-9543-4603-8829-5F77BFB009F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a:extLst>
            <a:ext uri="{FF2B5EF4-FFF2-40B4-BE49-F238E27FC236}">
              <a16:creationId xmlns:a16="http://schemas.microsoft.com/office/drawing/2014/main" id="{C29E4472-0C7C-4D56-9008-2A73F1A908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a:extLst>
            <a:ext uri="{FF2B5EF4-FFF2-40B4-BE49-F238E27FC236}">
              <a16:creationId xmlns:a16="http://schemas.microsoft.com/office/drawing/2014/main" id="{40C2A0FA-DB36-4EC8-B23E-06B1373980C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C23212E6-14EF-4CDB-9677-ABB82BE2736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a:extLst>
            <a:ext uri="{FF2B5EF4-FFF2-40B4-BE49-F238E27FC236}">
              <a16:creationId xmlns:a16="http://schemas.microsoft.com/office/drawing/2014/main" id="{28DA7646-AF88-4129-8F08-E52AF936836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a:extLst>
            <a:ext uri="{FF2B5EF4-FFF2-40B4-BE49-F238E27FC236}">
              <a16:creationId xmlns:a16="http://schemas.microsoft.com/office/drawing/2014/main" id="{ED475486-0E95-4535-9D55-1065442D868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a:extLst>
            <a:ext uri="{FF2B5EF4-FFF2-40B4-BE49-F238E27FC236}">
              <a16:creationId xmlns:a16="http://schemas.microsoft.com/office/drawing/2014/main" id="{0DAD6628-8C0D-4485-A267-26B20BF5B5D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a:extLst>
            <a:ext uri="{FF2B5EF4-FFF2-40B4-BE49-F238E27FC236}">
              <a16:creationId xmlns:a16="http://schemas.microsoft.com/office/drawing/2014/main" id="{2C4B844A-00F5-4E5C-B069-2D1B44D9518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a:extLst>
            <a:ext uri="{FF2B5EF4-FFF2-40B4-BE49-F238E27FC236}">
              <a16:creationId xmlns:a16="http://schemas.microsoft.com/office/drawing/2014/main" id="{4120F96E-2316-4D4C-A295-827A61A8425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a:extLst>
            <a:ext uri="{FF2B5EF4-FFF2-40B4-BE49-F238E27FC236}">
              <a16:creationId xmlns:a16="http://schemas.microsoft.com/office/drawing/2014/main" id="{B2537925-5E67-4C01-A6F8-C3232925649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a:extLst>
            <a:ext uri="{FF2B5EF4-FFF2-40B4-BE49-F238E27FC236}">
              <a16:creationId xmlns:a16="http://schemas.microsoft.com/office/drawing/2014/main" id="{FA7FF35E-D0D4-4047-9381-0508B62ABC2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a:extLst>
            <a:ext uri="{FF2B5EF4-FFF2-40B4-BE49-F238E27FC236}">
              <a16:creationId xmlns:a16="http://schemas.microsoft.com/office/drawing/2014/main" id="{BE496122-1117-48AE-A675-307823D20FA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a:extLst>
            <a:ext uri="{FF2B5EF4-FFF2-40B4-BE49-F238E27FC236}">
              <a16:creationId xmlns:a16="http://schemas.microsoft.com/office/drawing/2014/main" id="{5E61BFCC-B5B0-43A3-AD66-D1D9D3A7F6A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a:extLst>
            <a:ext uri="{FF2B5EF4-FFF2-40B4-BE49-F238E27FC236}">
              <a16:creationId xmlns:a16="http://schemas.microsoft.com/office/drawing/2014/main" id="{4CF4C8D3-E55E-4ECA-A279-804B4E7116E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a:extLst>
            <a:ext uri="{FF2B5EF4-FFF2-40B4-BE49-F238E27FC236}">
              <a16:creationId xmlns:a16="http://schemas.microsoft.com/office/drawing/2014/main" id="{E45F1822-A13E-4BBA-8C30-52B518FD28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a:extLst>
            <a:ext uri="{FF2B5EF4-FFF2-40B4-BE49-F238E27FC236}">
              <a16:creationId xmlns:a16="http://schemas.microsoft.com/office/drawing/2014/main" id="{86A949C6-BEA7-471D-B7EA-185A6797B2C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a:extLst>
            <a:ext uri="{FF2B5EF4-FFF2-40B4-BE49-F238E27FC236}">
              <a16:creationId xmlns:a16="http://schemas.microsoft.com/office/drawing/2014/main" id="{3A2EBA40-3E1D-4919-8825-3778CCC875E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645" name="直線コネクタ 644">
          <a:extLst>
            <a:ext uri="{FF2B5EF4-FFF2-40B4-BE49-F238E27FC236}">
              <a16:creationId xmlns:a16="http://schemas.microsoft.com/office/drawing/2014/main" id="{FA346629-29D1-4921-A97B-C16520AB6D87}"/>
            </a:ext>
          </a:extLst>
        </xdr:cNvPr>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646" name="【庁舎】&#10;一人当たり面積最小値テキスト">
          <a:extLst>
            <a:ext uri="{FF2B5EF4-FFF2-40B4-BE49-F238E27FC236}">
              <a16:creationId xmlns:a16="http://schemas.microsoft.com/office/drawing/2014/main" id="{35D0AC06-CFB9-48CE-B178-B416AD470D48}"/>
            </a:ext>
          </a:extLst>
        </xdr:cNvPr>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647" name="直線コネクタ 646">
          <a:extLst>
            <a:ext uri="{FF2B5EF4-FFF2-40B4-BE49-F238E27FC236}">
              <a16:creationId xmlns:a16="http://schemas.microsoft.com/office/drawing/2014/main" id="{10573F7E-1A5E-4817-8A13-547657A74B04}"/>
            </a:ext>
          </a:extLst>
        </xdr:cNvPr>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648" name="【庁舎】&#10;一人当たり面積最大値テキスト">
          <a:extLst>
            <a:ext uri="{FF2B5EF4-FFF2-40B4-BE49-F238E27FC236}">
              <a16:creationId xmlns:a16="http://schemas.microsoft.com/office/drawing/2014/main" id="{0FA2DA3E-B88F-40B8-9BDE-9EC021352B3B}"/>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649" name="直線コネクタ 648">
          <a:extLst>
            <a:ext uri="{FF2B5EF4-FFF2-40B4-BE49-F238E27FC236}">
              <a16:creationId xmlns:a16="http://schemas.microsoft.com/office/drawing/2014/main" id="{B2C5452D-FF15-488B-B6D1-E7960C14D9DE}"/>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138084</xdr:rowOff>
    </xdr:from>
    <xdr:ext cx="469744" cy="259045"/>
    <xdr:sp macro="" textlink="">
      <xdr:nvSpPr>
        <xdr:cNvPr id="650" name="【庁舎】&#10;一人当たり面積平均値テキスト">
          <a:extLst>
            <a:ext uri="{FF2B5EF4-FFF2-40B4-BE49-F238E27FC236}">
              <a16:creationId xmlns:a16="http://schemas.microsoft.com/office/drawing/2014/main" id="{06C006E7-A379-498C-9AF2-475A62B21AB6}"/>
            </a:ext>
          </a:extLst>
        </xdr:cNvPr>
        <xdr:cNvSpPr txBox="1"/>
      </xdr:nvSpPr>
      <xdr:spPr>
        <a:xfrm>
          <a:off x="22199600" y="1796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651" name="フローチャート: 判断 650">
          <a:extLst>
            <a:ext uri="{FF2B5EF4-FFF2-40B4-BE49-F238E27FC236}">
              <a16:creationId xmlns:a16="http://schemas.microsoft.com/office/drawing/2014/main" id="{52A0AE43-6A61-4D22-862B-EA3BF8C983EE}"/>
            </a:ext>
          </a:extLst>
        </xdr:cNvPr>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652" name="フローチャート: 判断 651">
          <a:extLst>
            <a:ext uri="{FF2B5EF4-FFF2-40B4-BE49-F238E27FC236}">
              <a16:creationId xmlns:a16="http://schemas.microsoft.com/office/drawing/2014/main" id="{A1E82023-DDDE-4F4B-AA56-0D56BB76E52A}"/>
            </a:ext>
          </a:extLst>
        </xdr:cNvPr>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144253</xdr:rowOff>
    </xdr:from>
    <xdr:ext cx="469744" cy="259045"/>
    <xdr:sp macro="" textlink="">
      <xdr:nvSpPr>
        <xdr:cNvPr id="653" name="n_1aveValue【庁舎】&#10;一人当たり面積">
          <a:extLst>
            <a:ext uri="{FF2B5EF4-FFF2-40B4-BE49-F238E27FC236}">
              <a16:creationId xmlns:a16="http://schemas.microsoft.com/office/drawing/2014/main" id="{DBE9F349-E778-4759-B7DE-A8226785415E}"/>
            </a:ext>
          </a:extLst>
        </xdr:cNvPr>
        <xdr:cNvSpPr txBox="1"/>
      </xdr:nvSpPr>
      <xdr:spPr>
        <a:xfrm>
          <a:off x="21075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154395</xdr:rowOff>
    </xdr:from>
    <xdr:to>
      <xdr:col>107</xdr:col>
      <xdr:colOff>101600</xdr:colOff>
      <xdr:row>106</xdr:row>
      <xdr:rowOff>84545</xdr:rowOff>
    </xdr:to>
    <xdr:sp macro="" textlink="">
      <xdr:nvSpPr>
        <xdr:cNvPr id="654" name="フローチャート: 判断 653">
          <a:extLst>
            <a:ext uri="{FF2B5EF4-FFF2-40B4-BE49-F238E27FC236}">
              <a16:creationId xmlns:a16="http://schemas.microsoft.com/office/drawing/2014/main" id="{9AFD428A-7960-499E-BE33-93200641AC43}"/>
            </a:ext>
          </a:extLst>
        </xdr:cNvPr>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101072</xdr:rowOff>
    </xdr:from>
    <xdr:ext cx="469744" cy="259045"/>
    <xdr:sp macro="" textlink="">
      <xdr:nvSpPr>
        <xdr:cNvPr id="655" name="n_2aveValue【庁舎】&#10;一人当たり面積">
          <a:extLst>
            <a:ext uri="{FF2B5EF4-FFF2-40B4-BE49-F238E27FC236}">
              <a16:creationId xmlns:a16="http://schemas.microsoft.com/office/drawing/2014/main" id="{CAE6FE1B-9844-4767-92FC-CF02AB2AC8FF}"/>
            </a:ext>
          </a:extLst>
        </xdr:cNvPr>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C7F87122-5C9B-4470-8ECD-F5D6DEC784F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EAE77F19-2997-4D4F-89D0-69642A2658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D1973563-D369-480A-9232-3B58F008ED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3AAC610B-7614-48D5-91B0-B8CCC49383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1F989767-FF5C-4450-95D2-3B5C40DC0F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661" name="楕円 660">
          <a:extLst>
            <a:ext uri="{FF2B5EF4-FFF2-40B4-BE49-F238E27FC236}">
              <a16:creationId xmlns:a16="http://schemas.microsoft.com/office/drawing/2014/main" id="{E5B3F436-52BF-4F87-A56B-2C35AD0E8AD0}"/>
            </a:ext>
          </a:extLst>
        </xdr:cNvPr>
        <xdr:cNvSpPr/>
      </xdr:nvSpPr>
      <xdr:spPr>
        <a:xfrm>
          <a:off x="22110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119759</xdr:rowOff>
    </xdr:from>
    <xdr:ext cx="469744" cy="259045"/>
    <xdr:sp macro="" textlink="">
      <xdr:nvSpPr>
        <xdr:cNvPr id="662" name="【庁舎】&#10;一人当たり面積該当値テキスト">
          <a:extLst>
            <a:ext uri="{FF2B5EF4-FFF2-40B4-BE49-F238E27FC236}">
              <a16:creationId xmlns:a16="http://schemas.microsoft.com/office/drawing/2014/main" id="{081F432B-B1BF-4235-AF6B-07A3D26F9612}"/>
            </a:ext>
          </a:extLst>
        </xdr:cNvPr>
        <xdr:cNvSpPr txBox="1"/>
      </xdr:nvSpPr>
      <xdr:spPr>
        <a:xfrm>
          <a:off x="22199600" y="181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155484</xdr:rowOff>
    </xdr:from>
    <xdr:to>
      <xdr:col>112</xdr:col>
      <xdr:colOff>38100</xdr:colOff>
      <xdr:row>106</xdr:row>
      <xdr:rowOff>85634</xdr:rowOff>
    </xdr:to>
    <xdr:sp macro="" textlink="">
      <xdr:nvSpPr>
        <xdr:cNvPr id="663" name="楕円 662">
          <a:extLst>
            <a:ext uri="{FF2B5EF4-FFF2-40B4-BE49-F238E27FC236}">
              <a16:creationId xmlns:a16="http://schemas.microsoft.com/office/drawing/2014/main" id="{6E9B1C1F-A3E8-465F-A96B-FC22F1977EFF}"/>
            </a:ext>
          </a:extLst>
        </xdr:cNvPr>
        <xdr:cNvSpPr/>
      </xdr:nvSpPr>
      <xdr:spPr>
        <a:xfrm>
          <a:off x="21272500" y="181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34834</xdr:rowOff>
    </xdr:to>
    <xdr:cxnSp macro="">
      <xdr:nvCxnSpPr>
        <xdr:cNvPr id="664" name="直線コネクタ 663">
          <a:extLst>
            <a:ext uri="{FF2B5EF4-FFF2-40B4-BE49-F238E27FC236}">
              <a16:creationId xmlns:a16="http://schemas.microsoft.com/office/drawing/2014/main" id="{55A64DD5-67ED-425B-A9BA-E4D1E210E356}"/>
            </a:ext>
          </a:extLst>
        </xdr:cNvPr>
        <xdr:cNvCxnSpPr/>
      </xdr:nvCxnSpPr>
      <xdr:spPr>
        <a:xfrm flipV="1">
          <a:off x="21323300" y="18194382"/>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102161</xdr:rowOff>
    </xdr:from>
    <xdr:ext cx="469744" cy="259045"/>
    <xdr:sp macro="" textlink="">
      <xdr:nvSpPr>
        <xdr:cNvPr id="665" name="n_1mainValue【庁舎】&#10;一人当たり面積">
          <a:extLst>
            <a:ext uri="{FF2B5EF4-FFF2-40B4-BE49-F238E27FC236}">
              <a16:creationId xmlns:a16="http://schemas.microsoft.com/office/drawing/2014/main" id="{0656F67D-3C1F-483A-B54A-43300367E5AE}"/>
            </a:ext>
          </a:extLst>
        </xdr:cNvPr>
        <xdr:cNvSpPr txBox="1"/>
      </xdr:nvSpPr>
      <xdr:spPr>
        <a:xfrm>
          <a:off x="21075727" y="1793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id="{D05416B6-5D1D-4880-A63B-DCBE73FB574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id="{59FC2E1A-8091-499C-B2C1-D02C8CDA44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id="{8A6CB775-44B8-4996-8B9F-38F9F78231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類似団体の有形固定資産償却率平均より特に高くなっている施設は、市民会館である。</a:t>
          </a:r>
        </a:p>
        <a:p>
          <a:r>
            <a:rPr kumimoji="1" lang="ja-JP" altLang="en-US" sz="1300">
              <a:latin typeface="ＭＳ Ｐゴシック" panose="020B0600070205080204" pitchFamily="50" charset="-128"/>
              <a:ea typeface="ＭＳ Ｐゴシック" panose="020B0600070205080204" pitchFamily="50" charset="-128"/>
            </a:rPr>
            <a:t>市民会館についてはこれまでに一定の改修を行ったところであるが、個別施設計画を作成し、計画的に修繕等を行うう必要がある。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
13,099
241.89
9,934,181
9,749,029
129,852
5,824,254
12,456,038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少子高齢化が進んでいる。特に年少人口の減少が著しく、町の基幹産業である第一次産業（農業、水産業等）が低迷していることから、財政基盤が弱く、類似団体平均を下回っている状況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年度には旧保育所等の除却工事を行ったところであるが、今後も公共施設の適正配置（統廃合、除却）を進め、経常経費の削減を行う。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が点在している。それぞれに消防施設や地区集会所などの公共施設があり、維持管理経費がかさんでいる。また、地域医療を確保するため、町立病院や診療施設への一般会計からの繰出しや、高齢者の外出を助ける町営バスやデマンドバスの運行経費も経常収支比率を押し上げる大きな要因となっている。人口減少が進むなか、公共施設の適正配置を検討し、実行していく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92891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67620"/>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125549</xdr:rowOff>
    </xdr:from>
    <xdr:to>
      <xdr:col>23</xdr:col>
      <xdr:colOff>133350</xdr:colOff>
      <xdr:row>65</xdr:row>
      <xdr:rowOff>36830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1098349"/>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64</xdr:row>
      <xdr:rowOff>125549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08456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57513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1108456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35923</xdr:rowOff>
    </xdr:from>
    <xdr:to>
      <xdr:col>11</xdr:col>
      <xdr:colOff>31750</xdr:colOff>
      <xdr:row>65</xdr:row>
      <xdr:rowOff>57513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100872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45357</xdr:rowOff>
    </xdr:from>
    <xdr:to>
      <xdr:col>11</xdr:col>
      <xdr:colOff>82550</xdr:colOff>
      <xdr:row>62</xdr:row>
      <xdr:rowOff>146957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157134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26143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74749</xdr:rowOff>
    </xdr:from>
    <xdr:to>
      <xdr:col>19</xdr:col>
      <xdr:colOff>184150</xdr:colOff>
      <xdr:row>65</xdr:row>
      <xdr:rowOff>4899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161126</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13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6713</xdr:rowOff>
    </xdr:from>
    <xdr:to>
      <xdr:col>11</xdr:col>
      <xdr:colOff>82550</xdr:colOff>
      <xdr:row>65</xdr:row>
      <xdr:rowOff>108313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11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93090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23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156573</xdr:rowOff>
    </xdr:from>
    <xdr:to>
      <xdr:col>7</xdr:col>
      <xdr:colOff>31750</xdr:colOff>
      <xdr:row>64</xdr:row>
      <xdr:rowOff>86723</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71500</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よりも高い傾向にある。これは保育所やごみ処理施設などの職員数が類似団体と比べ、多いことが要因である。また、鉄道の無い当町においては、町営バスやデマンドバスの運行が不可欠であり、そのことも物件費を押し上げる要因である。今後もコスト削減に努めていく。</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109139</xdr:rowOff>
    </xdr:from>
    <xdr:to>
      <xdr:col>23</xdr:col>
      <xdr:colOff>133350</xdr:colOff>
      <xdr:row>89</xdr:row>
      <xdr:rowOff>86652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25139"/>
          <a:ext cx="0" cy="152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58729</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1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86652</xdr:rowOff>
    </xdr:from>
    <xdr:to>
      <xdr:col>24</xdr:col>
      <xdr:colOff>12700</xdr:colOff>
      <xdr:row>89</xdr:row>
      <xdr:rowOff>86652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4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24066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6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109139</xdr:rowOff>
    </xdr:from>
    <xdr:to>
      <xdr:col>24</xdr:col>
      <xdr:colOff>12700</xdr:colOff>
      <xdr:row>80</xdr:row>
      <xdr:rowOff>109139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2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40461</xdr:rowOff>
    </xdr:from>
    <xdr:to>
      <xdr:col>23</xdr:col>
      <xdr:colOff>133350</xdr:colOff>
      <xdr:row>83</xdr:row>
      <xdr:rowOff>65987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70811"/>
          <a:ext cx="8382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118372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00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101845</xdr:rowOff>
    </xdr:from>
    <xdr:to>
      <xdr:col>23</xdr:col>
      <xdr:colOff>184150</xdr:colOff>
      <xdr:row>83</xdr:row>
      <xdr:rowOff>31995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19517</xdr:rowOff>
    </xdr:from>
    <xdr:to>
      <xdr:col>19</xdr:col>
      <xdr:colOff>133350</xdr:colOff>
      <xdr:row>83</xdr:row>
      <xdr:rowOff>40461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249867"/>
          <a:ext cx="8890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88545</xdr:rowOff>
    </xdr:from>
    <xdr:to>
      <xdr:col>19</xdr:col>
      <xdr:colOff>184150</xdr:colOff>
      <xdr:row>83</xdr:row>
      <xdr:rowOff>18695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28872</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91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141111</xdr:rowOff>
    </xdr:from>
    <xdr:to>
      <xdr:col>15</xdr:col>
      <xdr:colOff>82550</xdr:colOff>
      <xdr:row>83</xdr:row>
      <xdr:rowOff>19517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200011"/>
          <a:ext cx="889000" cy="4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27801</xdr:rowOff>
    </xdr:from>
    <xdr:to>
      <xdr:col>15</xdr:col>
      <xdr:colOff>133350</xdr:colOff>
      <xdr:row>82</xdr:row>
      <xdr:rowOff>129401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139578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5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53832</xdr:rowOff>
    </xdr:from>
    <xdr:to>
      <xdr:col>11</xdr:col>
      <xdr:colOff>31750</xdr:colOff>
      <xdr:row>82</xdr:row>
      <xdr:rowOff>141111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112732"/>
          <a:ext cx="889000" cy="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66748</xdr:rowOff>
    </xdr:from>
    <xdr:to>
      <xdr:col>11</xdr:col>
      <xdr:colOff>82550</xdr:colOff>
      <xdr:row>82</xdr:row>
      <xdr:rowOff>168348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7075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36021</xdr:rowOff>
    </xdr:from>
    <xdr:to>
      <xdr:col>7</xdr:col>
      <xdr:colOff>31750</xdr:colOff>
      <xdr:row>82</xdr:row>
      <xdr:rowOff>137621</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122398</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8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15187</xdr:rowOff>
    </xdr:from>
    <xdr:to>
      <xdr:col>23</xdr:col>
      <xdr:colOff>184150</xdr:colOff>
      <xdr:row>83</xdr:row>
      <xdr:rowOff>116787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158714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21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161111</xdr:rowOff>
    </xdr:from>
    <xdr:to>
      <xdr:col>19</xdr:col>
      <xdr:colOff>184150</xdr:colOff>
      <xdr:row>83</xdr:row>
      <xdr:rowOff>91261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76038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30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140167</xdr:rowOff>
    </xdr:from>
    <xdr:to>
      <xdr:col>15</xdr:col>
      <xdr:colOff>133350</xdr:colOff>
      <xdr:row>83</xdr:row>
      <xdr:rowOff>70317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19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55094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28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90311</xdr:rowOff>
    </xdr:from>
    <xdr:to>
      <xdr:col>11</xdr:col>
      <xdr:colOff>82550</xdr:colOff>
      <xdr:row>83</xdr:row>
      <xdr:rowOff>20461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1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5238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2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3032</xdr:rowOff>
    </xdr:from>
    <xdr:to>
      <xdr:col>7</xdr:col>
      <xdr:colOff>31750</xdr:colOff>
      <xdr:row>82</xdr:row>
      <xdr:rowOff>104632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0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114809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類似団体の平均値を下回っている状況にある。この数年で中途採用者が増えたが、その者にかかる給与が低い傾向にあるため、ラスパイレス指数が低くなっている。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777686"/>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81643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3119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83</xdr:row>
      <xdr:rowOff>81643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036221"/>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29029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0362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29029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39672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48277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31041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総合窓口や出張所を設置している。そのため、人口千人当たりの職員数が類似団体と比べて高い状況にある。今後も公共施設の適正配置や事業の民間委託を検討し、職員数の適正化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a:extLst>
            <a:ext uri="{FF2B5EF4-FFF2-40B4-BE49-F238E27FC236}">
              <a16:creationId xmlns:a16="http://schemas.microsoft.com/office/drawing/2014/main" id="{00000000-0008-0000-0300-00004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101362</xdr:rowOff>
    </xdr:from>
    <xdr:to>
      <xdr:col>81</xdr:col>
      <xdr:colOff>44450</xdr:colOff>
      <xdr:row>67</xdr:row>
      <xdr:rowOff>60404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7018000" y="10045462"/>
          <a:ext cx="0" cy="1502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32481</xdr:rowOff>
    </xdr:from>
    <xdr:ext cx="762000" cy="259045"/>
    <xdr:sp macro="" textlink="">
      <xdr:nvSpPr>
        <xdr:cNvPr id="326" name="定員管理の状況最小値テキスト">
          <a:extLst>
            <a:ext uri="{FF2B5EF4-FFF2-40B4-BE49-F238E27FC236}">
              <a16:creationId xmlns:a16="http://schemas.microsoft.com/office/drawing/2014/main" id="{00000000-0008-0000-0300-000046010000}"/>
            </a:ext>
          </a:extLst>
        </xdr:cNvPr>
        <xdr:cNvSpPr txBox="1"/>
      </xdr:nvSpPr>
      <xdr:spPr>
        <a:xfrm>
          <a:off x="17106900" y="115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60404</xdr:rowOff>
    </xdr:from>
    <xdr:to>
      <xdr:col>81</xdr:col>
      <xdr:colOff>133350</xdr:colOff>
      <xdr:row>67</xdr:row>
      <xdr:rowOff>60404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15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16289</xdr:rowOff>
    </xdr:from>
    <xdr:ext cx="762000" cy="259045"/>
    <xdr:sp macro="" textlink="">
      <xdr:nvSpPr>
        <xdr:cNvPr id="328" name="定員管理の状況最大値テキスト">
          <a:extLst>
            <a:ext uri="{FF2B5EF4-FFF2-40B4-BE49-F238E27FC236}">
              <a16:creationId xmlns:a16="http://schemas.microsoft.com/office/drawing/2014/main" id="{00000000-0008-0000-0300-000048010000}"/>
            </a:ext>
          </a:extLst>
        </xdr:cNvPr>
        <xdr:cNvSpPr txBox="1"/>
      </xdr:nvSpPr>
      <xdr:spPr>
        <a:xfrm>
          <a:off x="17106900" y="9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101362</xdr:rowOff>
    </xdr:from>
    <xdr:to>
      <xdr:col>81</xdr:col>
      <xdr:colOff>133350</xdr:colOff>
      <xdr:row>58</xdr:row>
      <xdr:rowOff>101362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929100" y="100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34290</xdr:rowOff>
    </xdr:from>
    <xdr:to>
      <xdr:col>81</xdr:col>
      <xdr:colOff>44450</xdr:colOff>
      <xdr:row>66</xdr:row>
      <xdr:rowOff>97631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179800" y="11349990"/>
          <a:ext cx="8382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166546</xdr:rowOff>
    </xdr:from>
    <xdr:ext cx="762000" cy="259045"/>
    <xdr:sp macro="" textlink="">
      <xdr:nvSpPr>
        <xdr:cNvPr id="331" name="定員管理の状況平均値テキスト">
          <a:extLst>
            <a:ext uri="{FF2B5EF4-FFF2-40B4-BE49-F238E27FC236}">
              <a16:creationId xmlns:a16="http://schemas.microsoft.com/office/drawing/2014/main" id="{00000000-0008-0000-0300-00004B010000}"/>
            </a:ext>
          </a:extLst>
        </xdr:cNvPr>
        <xdr:cNvSpPr txBox="1"/>
      </xdr:nvSpPr>
      <xdr:spPr>
        <a:xfrm>
          <a:off x="17106900" y="1045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150019</xdr:rowOff>
    </xdr:from>
    <xdr:to>
      <xdr:col>81</xdr:col>
      <xdr:colOff>95250</xdr:colOff>
      <xdr:row>62</xdr:row>
      <xdr:rowOff>80169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9672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149940</xdr:rowOff>
    </xdr:from>
    <xdr:to>
      <xdr:col>77</xdr:col>
      <xdr:colOff>44450</xdr:colOff>
      <xdr:row>66</xdr:row>
      <xdr:rowOff>34290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5290800" y="11294190"/>
          <a:ext cx="889000" cy="5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122872</xdr:rowOff>
    </xdr:from>
    <xdr:to>
      <xdr:col>77</xdr:col>
      <xdr:colOff>95250</xdr:colOff>
      <xdr:row>62</xdr:row>
      <xdr:rowOff>53022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6129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63199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77550</xdr:rowOff>
    </xdr:from>
    <xdr:to>
      <xdr:col>72</xdr:col>
      <xdr:colOff>203200</xdr:colOff>
      <xdr:row>65</xdr:row>
      <xdr:rowOff>149940</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4401800" y="112218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83662</xdr:rowOff>
    </xdr:from>
    <xdr:to>
      <xdr:col>73</xdr:col>
      <xdr:colOff>44450</xdr:colOff>
      <xdr:row>62</xdr:row>
      <xdr:rowOff>13812</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5240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23989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120809</xdr:rowOff>
    </xdr:from>
    <xdr:to>
      <xdr:col>68</xdr:col>
      <xdr:colOff>152400</xdr:colOff>
      <xdr:row>65</xdr:row>
      <xdr:rowOff>77550</xdr:rowOff>
    </xdr:to>
    <xdr:cxnSp macro="">
      <xdr:nvCxnSpPr>
        <xdr:cNvPr id="339" name="直線コネクタ 338">
          <a:extLst>
            <a:ext uri="{FF2B5EF4-FFF2-40B4-BE49-F238E27FC236}">
              <a16:creationId xmlns:a16="http://schemas.microsoft.com/office/drawing/2014/main" id="{00000000-0008-0000-0300-000053010000}"/>
            </a:ext>
          </a:extLst>
        </xdr:cNvPr>
        <xdr:cNvCxnSpPr/>
      </xdr:nvCxnSpPr>
      <xdr:spPr>
        <a:xfrm>
          <a:off x="13512800" y="11093609"/>
          <a:ext cx="889000" cy="12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10240</xdr:rowOff>
    </xdr:from>
    <xdr:to>
      <xdr:col>68</xdr:col>
      <xdr:colOff>203200</xdr:colOff>
      <xdr:row>62</xdr:row>
      <xdr:rowOff>111840</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4351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122017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4207</xdr:rowOff>
    </xdr:from>
    <xdr:to>
      <xdr:col>64</xdr:col>
      <xdr:colOff>152400</xdr:colOff>
      <xdr:row>62</xdr:row>
      <xdr:rowOff>105807</xdr:rowOff>
    </xdr:to>
    <xdr:sp macro="" textlink="">
      <xdr:nvSpPr>
        <xdr:cNvPr id="342" name="フローチャート: 判断 341">
          <a:extLst>
            <a:ext uri="{FF2B5EF4-FFF2-40B4-BE49-F238E27FC236}">
              <a16:creationId xmlns:a16="http://schemas.microsoft.com/office/drawing/2014/main" id="{00000000-0008-0000-0300-000056010000}"/>
            </a:ext>
          </a:extLst>
        </xdr:cNvPr>
        <xdr:cNvSpPr/>
      </xdr:nvSpPr>
      <xdr:spPr>
        <a:xfrm>
          <a:off x="13462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115984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46831</xdr:rowOff>
    </xdr:from>
    <xdr:to>
      <xdr:col>81</xdr:col>
      <xdr:colOff>95250</xdr:colOff>
      <xdr:row>66</xdr:row>
      <xdr:rowOff>148431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967200" y="113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18908</xdr:rowOff>
    </xdr:from>
    <xdr:ext cx="762000" cy="259045"/>
    <xdr:sp macro="" textlink="">
      <xdr:nvSpPr>
        <xdr:cNvPr id="350" name="定員管理の状況該当値テキスト">
          <a:extLst>
            <a:ext uri="{FF2B5EF4-FFF2-40B4-BE49-F238E27FC236}">
              <a16:creationId xmlns:a16="http://schemas.microsoft.com/office/drawing/2014/main" id="{00000000-0008-0000-0300-00005E010000}"/>
            </a:ext>
          </a:extLst>
        </xdr:cNvPr>
        <xdr:cNvSpPr txBox="1"/>
      </xdr:nvSpPr>
      <xdr:spPr>
        <a:xfrm>
          <a:off x="17106900" y="1133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154940</xdr:rowOff>
    </xdr:from>
    <xdr:to>
      <xdr:col>77</xdr:col>
      <xdr:colOff>95250</xdr:colOff>
      <xdr:row>66</xdr:row>
      <xdr:rowOff>85090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6129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69867</xdr:rowOff>
    </xdr:from>
    <xdr:ext cx="7366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798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99140</xdr:rowOff>
    </xdr:from>
    <xdr:to>
      <xdr:col>73</xdr:col>
      <xdr:colOff>44450</xdr:colOff>
      <xdr:row>66</xdr:row>
      <xdr:rowOff>29290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5240000" y="112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14067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909800" y="1132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26750</xdr:rowOff>
    </xdr:from>
    <xdr:to>
      <xdr:col>68</xdr:col>
      <xdr:colOff>203200</xdr:colOff>
      <xdr:row>65</xdr:row>
      <xdr:rowOff>128350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4351000" y="111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113127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4020800" y="112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70009</xdr:rowOff>
    </xdr:from>
    <xdr:to>
      <xdr:col>64</xdr:col>
      <xdr:colOff>152400</xdr:colOff>
      <xdr:row>65</xdr:row>
      <xdr:rowOff>159</xdr:rowOff>
    </xdr:to>
    <xdr:sp macro="" textlink="">
      <xdr:nvSpPr>
        <xdr:cNvPr id="357" name="楕円 356">
          <a:extLst>
            <a:ext uri="{FF2B5EF4-FFF2-40B4-BE49-F238E27FC236}">
              <a16:creationId xmlns:a16="http://schemas.microsoft.com/office/drawing/2014/main" id="{00000000-0008-0000-0300-000065010000}"/>
            </a:ext>
          </a:extLst>
        </xdr:cNvPr>
        <xdr:cNvSpPr/>
      </xdr:nvSpPr>
      <xdr:spPr>
        <a:xfrm>
          <a:off x="13462000" y="110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156386</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131800" y="1112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若干低い比率である。これまでに公共施設の高台移転事業などに取り組み、地方債を発行してきているが、過疎対策事業債や合併特例債など、後年度の財政措置が大きい有利なものを選択するようにしており、比率が抑制されている。</a:t>
          </a:r>
        </a:p>
      </xdr:txBody>
    </xdr:sp>
    <xdr:clientData/>
  </xdr:twoCellAnchor>
  <xdr:oneCellAnchor>
    <xdr:from>
      <xdr:col>61</xdr:col>
      <xdr:colOff>6350</xdr:colOff>
      <xdr:row>32</xdr:row>
      <xdr:rowOff>101600</xdr:rowOff>
    </xdr:from>
    <xdr:ext cx="298543" cy="225703"/>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a:extLst>
            <a:ext uri="{FF2B5EF4-FFF2-40B4-BE49-F238E27FC236}">
              <a16:creationId xmlns:a16="http://schemas.microsoft.com/office/drawing/2014/main" id="{00000000-0008-0000-0300-00008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102305</xdr:rowOff>
    </xdr:from>
    <xdr:to>
      <xdr:col>81</xdr:col>
      <xdr:colOff>44450</xdr:colOff>
      <xdr:row>45</xdr:row>
      <xdr:rowOff>33867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7018000" y="6274505"/>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9" name="公債費負担の状況最小値テキスト">
          <a:extLst>
            <a:ext uri="{FF2B5EF4-FFF2-40B4-BE49-F238E27FC236}">
              <a16:creationId xmlns:a16="http://schemas.microsoft.com/office/drawing/2014/main" id="{00000000-0008-0000-0300-000085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17232</xdr:rowOff>
    </xdr:from>
    <xdr:ext cx="762000" cy="259045"/>
    <xdr:sp macro="" textlink="">
      <xdr:nvSpPr>
        <xdr:cNvPr id="391" name="公債費負担の状況最大値テキスト">
          <a:extLst>
            <a:ext uri="{FF2B5EF4-FFF2-40B4-BE49-F238E27FC236}">
              <a16:creationId xmlns:a16="http://schemas.microsoft.com/office/drawing/2014/main" id="{00000000-0008-0000-0300-000087010000}"/>
            </a:ext>
          </a:extLst>
        </xdr:cNvPr>
        <xdr:cNvSpPr txBox="1"/>
      </xdr:nvSpPr>
      <xdr:spPr>
        <a:xfrm>
          <a:off x="17106900" y="60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102305</xdr:rowOff>
    </xdr:from>
    <xdr:to>
      <xdr:col>81</xdr:col>
      <xdr:colOff>133350</xdr:colOff>
      <xdr:row>36</xdr:row>
      <xdr:rowOff>102305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627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153811</xdr:rowOff>
    </xdr:from>
    <xdr:to>
      <xdr:col>81</xdr:col>
      <xdr:colOff>44450</xdr:colOff>
      <xdr:row>40</xdr:row>
      <xdr:rowOff>167217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6179800" y="70118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4" name="公債費負担の状況平均値テキスト">
          <a:extLst>
            <a:ext uri="{FF2B5EF4-FFF2-40B4-BE49-F238E27FC236}">
              <a16:creationId xmlns:a16="http://schemas.microsoft.com/office/drawing/2014/main" id="{00000000-0008-0000-0300-00008A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153811</xdr:rowOff>
    </xdr:from>
    <xdr:to>
      <xdr:col>77</xdr:col>
      <xdr:colOff>44450</xdr:colOff>
      <xdr:row>41</xdr:row>
      <xdr:rowOff>35983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5290800" y="70118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49389</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4401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116417</xdr:rowOff>
    </xdr:to>
    <xdr:cxnSp macro="">
      <xdr:nvCxnSpPr>
        <xdr:cNvPr id="402" name="直線コネクタ 401">
          <a:extLst>
            <a:ext uri="{FF2B5EF4-FFF2-40B4-BE49-F238E27FC236}">
              <a16:creationId xmlns:a16="http://schemas.microsoft.com/office/drawing/2014/main" id="{00000000-0008-0000-0300-000092010000}"/>
            </a:ext>
          </a:extLst>
        </xdr:cNvPr>
        <xdr:cNvCxnSpPr/>
      </xdr:nvCxnSpPr>
      <xdr:spPr>
        <a:xfrm flipV="1">
          <a:off x="13512800" y="70788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68439</xdr:rowOff>
    </xdr:from>
    <xdr:to>
      <xdr:col>68</xdr:col>
      <xdr:colOff>203200</xdr:colOff>
      <xdr:row>42</xdr:row>
      <xdr:rowOff>170039</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4351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31045</xdr:rowOff>
    </xdr:from>
    <xdr:to>
      <xdr:col>64</xdr:col>
      <xdr:colOff>152400</xdr:colOff>
      <xdr:row>43</xdr:row>
      <xdr:rowOff>132645</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3462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117422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13" name="公債費負担の状況該当値テキスト">
          <a:extLst>
            <a:ext uri="{FF2B5EF4-FFF2-40B4-BE49-F238E27FC236}">
              <a16:creationId xmlns:a16="http://schemas.microsoft.com/office/drawing/2014/main" id="{00000000-0008-0000-0300-00009D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103011</xdr:rowOff>
    </xdr:from>
    <xdr:to>
      <xdr:col>77</xdr:col>
      <xdr:colOff>95250</xdr:colOff>
      <xdr:row>41</xdr:row>
      <xdr:rowOff>33161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129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110366</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020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程度の数値となっている。これまでに公共施設の高台移転を実施したことや、町立病院の建て替え、保育所の統廃合による新園舎の建設を予定しており、将来負担比率は上昇していく見込みである。</a:t>
          </a:r>
        </a:p>
      </xdr:txBody>
    </xdr:sp>
    <xdr:clientData/>
  </xdr:twoCellAnchor>
  <xdr:oneCellAnchor>
    <xdr:from>
      <xdr:col>61</xdr:col>
      <xdr:colOff>6350</xdr:colOff>
      <xdr:row>10</xdr:row>
      <xdr:rowOff>63500</xdr:rowOff>
    </xdr:from>
    <xdr:ext cx="298543" cy="225703"/>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111718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70667"/>
          <a:ext cx="0" cy="1512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83795</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111718</xdr:rowOff>
    </xdr:from>
    <xdr:to>
      <xdr:col>81</xdr:col>
      <xdr:colOff>133350</xdr:colOff>
      <xdr:row>22</xdr:row>
      <xdr:rowOff>111718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8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119041</xdr:rowOff>
    </xdr:from>
    <xdr:to>
      <xdr:col>81</xdr:col>
      <xdr:colOff>44450</xdr:colOff>
      <xdr:row>16</xdr:row>
      <xdr:rowOff>7112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6179800" y="2690791"/>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141072</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54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119041</xdr:rowOff>
    </xdr:from>
    <xdr:to>
      <xdr:col>77</xdr:col>
      <xdr:colOff>44450</xdr:colOff>
      <xdr:row>15</xdr:row>
      <xdr:rowOff>143976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5290800" y="2690791"/>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161544</xdr:rowOff>
    </xdr:from>
    <xdr:to>
      <xdr:col>77</xdr:col>
      <xdr:colOff>95250</xdr:colOff>
      <xdr:row>16</xdr:row>
      <xdr:rowOff>91694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76471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81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143976</xdr:rowOff>
    </xdr:from>
    <xdr:to>
      <xdr:col>72</xdr:col>
      <xdr:colOff>203200</xdr:colOff>
      <xdr:row>16</xdr:row>
      <xdr:rowOff>48937</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4401800" y="271572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50419</xdr:rowOff>
    </xdr:from>
    <xdr:to>
      <xdr:col>73</xdr:col>
      <xdr:colOff>44450</xdr:colOff>
      <xdr:row>16</xdr:row>
      <xdr:rowOff>152019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136796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48937</xdr:rowOff>
    </xdr:from>
    <xdr:to>
      <xdr:col>68</xdr:col>
      <xdr:colOff>152400</xdr:colOff>
      <xdr:row>16</xdr:row>
      <xdr:rowOff>89958</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flipV="1">
          <a:off x="13512800" y="2792137"/>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132436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127762</xdr:rowOff>
    </xdr:from>
    <xdr:to>
      <xdr:col>81</xdr:col>
      <xdr:colOff>95250</xdr:colOff>
      <xdr:row>16</xdr:row>
      <xdr:rowOff>57912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967200" y="26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99839</xdr:rowOff>
    </xdr:from>
    <xdr:ext cx="762000" cy="259045"/>
    <xdr:sp macro="" textlink="">
      <xdr:nvSpPr>
        <xdr:cNvPr id="475" name="将来負担の状況該当値テキスト">
          <a:extLst>
            <a:ext uri="{FF2B5EF4-FFF2-40B4-BE49-F238E27FC236}">
              <a16:creationId xmlns:a16="http://schemas.microsoft.com/office/drawing/2014/main" id="{00000000-0008-0000-0300-0000DB010000}"/>
            </a:ext>
          </a:extLst>
        </xdr:cNvPr>
        <xdr:cNvSpPr txBox="1"/>
      </xdr:nvSpPr>
      <xdr:spPr>
        <a:xfrm>
          <a:off x="17106900" y="267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68241</xdr:rowOff>
    </xdr:from>
    <xdr:to>
      <xdr:col>77</xdr:col>
      <xdr:colOff>95250</xdr:colOff>
      <xdr:row>15</xdr:row>
      <xdr:rowOff>169841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6129000" y="26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8568</xdr:rowOff>
    </xdr:from>
    <xdr:ext cx="7366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5798800" y="2408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93176</xdr:rowOff>
    </xdr:from>
    <xdr:to>
      <xdr:col>73</xdr:col>
      <xdr:colOff>44450</xdr:colOff>
      <xdr:row>16</xdr:row>
      <xdr:rowOff>23326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5240000" y="26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33503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909800" y="243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169587</xdr:rowOff>
    </xdr:from>
    <xdr:to>
      <xdr:col>68</xdr:col>
      <xdr:colOff>203200</xdr:colOff>
      <xdr:row>16</xdr:row>
      <xdr:rowOff>99737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43510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109914</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4020800" y="251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39158</xdr:rowOff>
    </xdr:from>
    <xdr:to>
      <xdr:col>64</xdr:col>
      <xdr:colOff>152400</xdr:colOff>
      <xdr:row>16</xdr:row>
      <xdr:rowOff>140758</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3462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125535</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3131800" y="28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
13,099
241.89
9,934,181
9,749,029
129,852
5,824,254
12,456,038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よりも人件費にかかる経常収支比率が高くなっている。これは、町の面積が東西に広く、集落が点在しているため、総合窓口や出張所の設置、保育所の数の多さ、ごみ収集にかかる人員などが影響している。今後も計画的な施設の統廃合、適正配置を進め、場合によっては民間委託も検討し、職員数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41</xdr:row>
      <xdr:rowOff>91622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5928"/>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132443</xdr:rowOff>
    </xdr:from>
    <xdr:to>
      <xdr:col>24</xdr:col>
      <xdr:colOff>25400</xdr:colOff>
      <xdr:row>40</xdr:row>
      <xdr:rowOff>154215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990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34472</xdr:rowOff>
    </xdr:from>
    <xdr:to>
      <xdr:col>19</xdr:col>
      <xdr:colOff>187325</xdr:colOff>
      <xdr:row>40</xdr:row>
      <xdr:rowOff>132443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92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68234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4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34472</xdr:rowOff>
    </xdr:from>
    <xdr:to>
      <xdr:col>15</xdr:col>
      <xdr:colOff>98425</xdr:colOff>
      <xdr:row>40</xdr:row>
      <xdr:rowOff>88900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92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45357</xdr:rowOff>
    </xdr:from>
    <xdr:to>
      <xdr:col>11</xdr:col>
      <xdr:colOff>9525</xdr:colOff>
      <xdr:row>40</xdr:row>
      <xdr:rowOff>88900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03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21772</xdr:rowOff>
    </xdr:from>
    <xdr:to>
      <xdr:col>11</xdr:col>
      <xdr:colOff>60325</xdr:colOff>
      <xdr:row>38</xdr:row>
      <xdr:rowOff>123372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133549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103415</xdr:rowOff>
    </xdr:from>
    <xdr:to>
      <xdr:col>24</xdr:col>
      <xdr:colOff>76200</xdr:colOff>
      <xdr:row>41</xdr:row>
      <xdr:rowOff>33565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11992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6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81643</xdr:rowOff>
    </xdr:from>
    <xdr:to>
      <xdr:col>20</xdr:col>
      <xdr:colOff>38100</xdr:colOff>
      <xdr:row>41</xdr:row>
      <xdr:rowOff>11793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168020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2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155122</xdr:rowOff>
    </xdr:from>
    <xdr:to>
      <xdr:col>15</xdr:col>
      <xdr:colOff>149225</xdr:colOff>
      <xdr:row>40</xdr:row>
      <xdr:rowOff>85272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70049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38100</xdr:rowOff>
    </xdr:from>
    <xdr:to>
      <xdr:col>11</xdr:col>
      <xdr:colOff>60325</xdr:colOff>
      <xdr:row>40</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166007</xdr:rowOff>
    </xdr:from>
    <xdr:to>
      <xdr:col>6</xdr:col>
      <xdr:colOff>171450</xdr:colOff>
      <xdr:row>40</xdr:row>
      <xdr:rowOff>96157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80934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いるのは、公共施設の維持管理経費が高いことや、点在する集落を結ぶ町営バス、デマンドバスの需要が大きいためである。また、小中学校の統廃合により、スクールバスの運行にかかる経費が固定経費になっていることも要因のひとつ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19</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804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105229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180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18</xdr:row>
      <xdr:rowOff>105229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80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81643</xdr:rowOff>
    </xdr:from>
    <xdr:to>
      <xdr:col>74</xdr:col>
      <xdr:colOff>31750</xdr:colOff>
      <xdr:row>17</xdr:row>
      <xdr:rowOff>11793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21970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18</xdr:row>
      <xdr:rowOff>94343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017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54429</xdr:rowOff>
    </xdr:from>
    <xdr:to>
      <xdr:col>74</xdr:col>
      <xdr:colOff>31750</xdr:colOff>
      <xdr:row>18</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140805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より低くなっている理由は、少子化により子どもの数が減少し、児童福祉費及び教育費について需要が減ってきているためである。また、高齢者福祉については、多くの高齢者が介護保険対象年齢に移行したことや、元気な高齢者が多いということなどから、一般会計の給付が減少してきている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94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13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が類似団体の平均値を上回っているのは、繰出金が高い水準で推移していることが大きな要因である。下水道事業会計等への繰出しについては、建設改良にかかる繰出金や赤字補てんによる繰出金が比率を押し上げている。公営企業会計については経費を節減し、独立採算の原則に立った料金の見直しを図り、普通会計の負担額を減らしていくよう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19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57</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33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が高くなっているのは、法適用の病院事業会計に対する負担金の増加、一部事務組合に対する負担金において広域消防組合への加入状況が合併前の構成団体のまま継承されており、現在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つの消防組合に加入しているなど比率を押し上げている要因がある。今後は、若者定住施策を進めるため、住宅取得や町内での起業・就業にかかる補助金の制度化を予定しており、比率の上昇が見込まれる。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572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31750</xdr:rowOff>
    </xdr:from>
    <xdr:to>
      <xdr:col>82</xdr:col>
      <xdr:colOff>107950</xdr:colOff>
      <xdr:row>37</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75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44467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77470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67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77470</xdr:rowOff>
    </xdr:from>
    <xdr:to>
      <xdr:col>69</xdr:col>
      <xdr:colOff>92075</xdr:colOff>
      <xdr:row>37</xdr:row>
      <xdr:rowOff>77470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168927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26670</xdr:rowOff>
    </xdr:from>
    <xdr:to>
      <xdr:col>69</xdr:col>
      <xdr:colOff>142875</xdr:colOff>
      <xdr:row>37</xdr:row>
      <xdr:rowOff>128270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類似団体と比較して同程度の比率である。今後も病院建設や統合保育所の建設などの大型公共事業を予定しているが、必要最小限の地方債の発行に努める。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34265"/>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150513</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6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6986</xdr:rowOff>
    </xdr:from>
    <xdr:to>
      <xdr:col>24</xdr:col>
      <xdr:colOff>114300</xdr:colOff>
      <xdr:row>81</xdr:row>
      <xdr:rowOff>6986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9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68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77</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68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14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18414</xdr:rowOff>
    </xdr:from>
    <xdr:to>
      <xdr:col>11</xdr:col>
      <xdr:colOff>9525</xdr:colOff>
      <xdr:row>77</xdr:row>
      <xdr:rowOff>46989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200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24764</xdr:rowOff>
    </xdr:from>
    <xdr:to>
      <xdr:col>11</xdr:col>
      <xdr:colOff>60325</xdr:colOff>
      <xdr:row>77</xdr:row>
      <xdr:rowOff>126364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111141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134002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139064</xdr:rowOff>
    </xdr:from>
    <xdr:to>
      <xdr:col>6</xdr:col>
      <xdr:colOff>171450</xdr:colOff>
      <xdr:row>77</xdr:row>
      <xdr:rowOff>69214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79392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3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が点在している。保育所、消防施設、地区集会所等の公共施設が多く、人件費や維持管理に関する経費など経常経費が非常に高い水準にある。また、地域医療の確保を図るため、町立病院や診療施設への繰出し、高齢者の生活に欠かせない町営バス等の運行経費も経常収支比率を押し上げる大きな要因である。今後は公共施設の適正配置を計画的に進め、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124713</xdr:rowOff>
    </xdr:from>
    <xdr:to>
      <xdr:col>82</xdr:col>
      <xdr:colOff>107950</xdr:colOff>
      <xdr:row>79</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6692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97299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98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78994</xdr:rowOff>
    </xdr:from>
    <xdr:to>
      <xdr:col>78</xdr:col>
      <xdr:colOff>69850</xdr:colOff>
      <xdr:row>79</xdr:row>
      <xdr:rowOff>124713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6235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165116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78994</xdr:rowOff>
    </xdr:from>
    <xdr:to>
      <xdr:col>73</xdr:col>
      <xdr:colOff>180975</xdr:colOff>
      <xdr:row>79</xdr:row>
      <xdr:rowOff>129287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6235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129287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5686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91712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73913</xdr:rowOff>
    </xdr:from>
    <xdr:to>
      <xdr:col>78</xdr:col>
      <xdr:colOff>120650</xdr:colOff>
      <xdr:row>80</xdr:row>
      <xdr:rowOff>4063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160290</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28194</xdr:rowOff>
    </xdr:from>
    <xdr:to>
      <xdr:col>74</xdr:col>
      <xdr:colOff>31750</xdr:colOff>
      <xdr:row>79</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114571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1597</xdr:rowOff>
    </xdr:from>
    <xdr:to>
      <xdr:col>29</xdr:col>
      <xdr:colOff>127000</xdr:colOff>
      <xdr:row>19</xdr:row>
      <xdr:rowOff>89444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6622"/>
          <a:ext cx="0" cy="1287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61521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89444</xdr:rowOff>
    </xdr:from>
    <xdr:to>
      <xdr:col>30</xdr:col>
      <xdr:colOff>25400</xdr:colOff>
      <xdr:row>19</xdr:row>
      <xdr:rowOff>89444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4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87974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1597</xdr:rowOff>
    </xdr:from>
    <xdr:to>
      <xdr:col>30</xdr:col>
      <xdr:colOff>25400</xdr:colOff>
      <xdr:row>12</xdr:row>
      <xdr:rowOff>1597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6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122014</xdr:rowOff>
    </xdr:from>
    <xdr:to>
      <xdr:col>29</xdr:col>
      <xdr:colOff>127000</xdr:colOff>
      <xdr:row>14</xdr:row>
      <xdr:rowOff>167462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69939"/>
          <a:ext cx="647700" cy="4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47493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8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75416</xdr:rowOff>
    </xdr:from>
    <xdr:to>
      <xdr:col>29</xdr:col>
      <xdr:colOff>177800</xdr:colOff>
      <xdr:row>17</xdr:row>
      <xdr:rowOff>5566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167462</xdr:rowOff>
    </xdr:from>
    <xdr:to>
      <xdr:col>26</xdr:col>
      <xdr:colOff>50800</xdr:colOff>
      <xdr:row>15</xdr:row>
      <xdr:rowOff>24065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5387"/>
          <a:ext cx="698500" cy="28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111677</xdr:rowOff>
    </xdr:from>
    <xdr:to>
      <xdr:col>26</xdr:col>
      <xdr:colOff>101600</xdr:colOff>
      <xdr:row>17</xdr:row>
      <xdr:rowOff>41827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26604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24065</xdr:rowOff>
    </xdr:from>
    <xdr:to>
      <xdr:col>22</xdr:col>
      <xdr:colOff>114300</xdr:colOff>
      <xdr:row>15</xdr:row>
      <xdr:rowOff>75184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43440"/>
          <a:ext cx="698500" cy="51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127156</xdr:rowOff>
    </xdr:from>
    <xdr:to>
      <xdr:col>22</xdr:col>
      <xdr:colOff>165100</xdr:colOff>
      <xdr:row>17</xdr:row>
      <xdr:rowOff>57306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42083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75184</xdr:rowOff>
    </xdr:from>
    <xdr:to>
      <xdr:col>18</xdr:col>
      <xdr:colOff>177800</xdr:colOff>
      <xdr:row>15</xdr:row>
      <xdr:rowOff>113665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94559"/>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56247</xdr:rowOff>
    </xdr:from>
    <xdr:to>
      <xdr:col>19</xdr:col>
      <xdr:colOff>38100</xdr:colOff>
      <xdr:row>16</xdr:row>
      <xdr:rowOff>157847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142624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83167</xdr:rowOff>
    </xdr:from>
    <xdr:to>
      <xdr:col>15</xdr:col>
      <xdr:colOff>101600</xdr:colOff>
      <xdr:row>17</xdr:row>
      <xdr:rowOff>13317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71214</xdr:rowOff>
    </xdr:from>
    <xdr:to>
      <xdr:col>29</xdr:col>
      <xdr:colOff>177800</xdr:colOff>
      <xdr:row>15</xdr:row>
      <xdr:rowOff>1364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19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87741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6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116662</xdr:rowOff>
    </xdr:from>
    <xdr:to>
      <xdr:col>26</xdr:col>
      <xdr:colOff>101600</xdr:colOff>
      <xdr:row>15</xdr:row>
      <xdr:rowOff>46812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56989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33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144715</xdr:rowOff>
    </xdr:from>
    <xdr:to>
      <xdr:col>22</xdr:col>
      <xdr:colOff>165100</xdr:colOff>
      <xdr:row>15</xdr:row>
      <xdr:rowOff>74865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9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85042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24384</xdr:rowOff>
    </xdr:from>
    <xdr:to>
      <xdr:col>19</xdr:col>
      <xdr:colOff>38100</xdr:colOff>
      <xdr:row>15</xdr:row>
      <xdr:rowOff>125984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136161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1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62865</xdr:rowOff>
    </xdr:from>
    <xdr:to>
      <xdr:col>15</xdr:col>
      <xdr:colOff>101600</xdr:colOff>
      <xdr:row>15</xdr:row>
      <xdr:rowOff>164465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8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3192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1765</xdr:rowOff>
    </xdr:from>
    <xdr:to>
      <xdr:col>29</xdr:col>
      <xdr:colOff>127000</xdr:colOff>
      <xdr:row>37</xdr:row>
      <xdr:rowOff>230518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69215"/>
          <a:ext cx="0" cy="1086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202595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230518</xdr:rowOff>
    </xdr:from>
    <xdr:to>
      <xdr:col>30</xdr:col>
      <xdr:colOff>25400</xdr:colOff>
      <xdr:row>37</xdr:row>
      <xdr:rowOff>230518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5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88142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60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1765</xdr:rowOff>
    </xdr:from>
    <xdr:to>
      <xdr:col>30</xdr:col>
      <xdr:colOff>25400</xdr:colOff>
      <xdr:row>34</xdr:row>
      <xdr:rowOff>1765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692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273647</xdr:rowOff>
    </xdr:from>
    <xdr:to>
      <xdr:col>29</xdr:col>
      <xdr:colOff>127000</xdr:colOff>
      <xdr:row>36</xdr:row>
      <xdr:rowOff>14281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83997"/>
          <a:ext cx="647700" cy="8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258424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7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279997</xdr:rowOff>
    </xdr:from>
    <xdr:to>
      <xdr:col>29</xdr:col>
      <xdr:colOff>177800</xdr:colOff>
      <xdr:row>36</xdr:row>
      <xdr:rowOff>38697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302355</xdr:rowOff>
    </xdr:from>
    <xdr:to>
      <xdr:col>26</xdr:col>
      <xdr:colOff>50800</xdr:colOff>
      <xdr:row>36</xdr:row>
      <xdr:rowOff>14281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12705"/>
          <a:ext cx="698500" cy="5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279711</xdr:rowOff>
    </xdr:from>
    <xdr:to>
      <xdr:col>26</xdr:col>
      <xdr:colOff>101600</xdr:colOff>
      <xdr:row>36</xdr:row>
      <xdr:rowOff>38411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48588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5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302355</xdr:rowOff>
    </xdr:from>
    <xdr:to>
      <xdr:col>22</xdr:col>
      <xdr:colOff>114300</xdr:colOff>
      <xdr:row>35</xdr:row>
      <xdr:rowOff>317747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12705"/>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260680</xdr:rowOff>
    </xdr:from>
    <xdr:to>
      <xdr:col>22</xdr:col>
      <xdr:colOff>165100</xdr:colOff>
      <xdr:row>36</xdr:row>
      <xdr:rowOff>19380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4157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317747</xdr:rowOff>
    </xdr:from>
    <xdr:to>
      <xdr:col>18</xdr:col>
      <xdr:colOff>177800</xdr:colOff>
      <xdr:row>35</xdr:row>
      <xdr:rowOff>325920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28097"/>
          <a:ext cx="698500" cy="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202025</xdr:rowOff>
    </xdr:from>
    <xdr:to>
      <xdr:col>19</xdr:col>
      <xdr:colOff>38100</xdr:colOff>
      <xdr:row>35</xdr:row>
      <xdr:rowOff>303625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313802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125349</xdr:rowOff>
    </xdr:from>
    <xdr:to>
      <xdr:col>15</xdr:col>
      <xdr:colOff>101600</xdr:colOff>
      <xdr:row>35</xdr:row>
      <xdr:rowOff>226949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237126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222847</xdr:rowOff>
    </xdr:from>
    <xdr:to>
      <xdr:col>29</xdr:col>
      <xdr:colOff>177800</xdr:colOff>
      <xdr:row>35</xdr:row>
      <xdr:rowOff>324447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3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67924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7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306381</xdr:rowOff>
    </xdr:from>
    <xdr:to>
      <xdr:col>26</xdr:col>
      <xdr:colOff>101600</xdr:colOff>
      <xdr:row>36</xdr:row>
      <xdr:rowOff>65081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16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49858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03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251555</xdr:rowOff>
    </xdr:from>
    <xdr:to>
      <xdr:col>22</xdr:col>
      <xdr:colOff>165100</xdr:colOff>
      <xdr:row>36</xdr:row>
      <xdr:rowOff>10255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6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266947</xdr:rowOff>
    </xdr:from>
    <xdr:to>
      <xdr:col>19</xdr:col>
      <xdr:colOff>38100</xdr:colOff>
      <xdr:row>36</xdr:row>
      <xdr:rowOff>25647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10424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275120</xdr:rowOff>
    </xdr:from>
    <xdr:to>
      <xdr:col>15</xdr:col>
      <xdr:colOff>101600</xdr:colOff>
      <xdr:row>36</xdr:row>
      <xdr:rowOff>33820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8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18597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
13,099
241.89
9,934,181
9,749,029
129,852
5,824,254
12,456,038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119828</xdr:rowOff>
    </xdr:from>
    <xdr:to>
      <xdr:col>24</xdr:col>
      <xdr:colOff>62865</xdr:colOff>
      <xdr:row>38</xdr:row>
      <xdr:rowOff>30576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1878"/>
          <a:ext cx="127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34403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30576</xdr:rowOff>
    </xdr:from>
    <xdr:to>
      <xdr:col>24</xdr:col>
      <xdr:colOff>152400</xdr:colOff>
      <xdr:row>38</xdr:row>
      <xdr:rowOff>30576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66505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119828</xdr:rowOff>
    </xdr:from>
    <xdr:to>
      <xdr:col>24</xdr:col>
      <xdr:colOff>152400</xdr:colOff>
      <xdr:row>29</xdr:row>
      <xdr:rowOff>119828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1038</xdr:rowOff>
    </xdr:from>
    <xdr:to>
      <xdr:col>24</xdr:col>
      <xdr:colOff>63500</xdr:colOff>
      <xdr:row>32</xdr:row>
      <xdr:rowOff>91139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87438"/>
          <a:ext cx="8382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163274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13397</xdr:rowOff>
    </xdr:from>
    <xdr:to>
      <xdr:col>24</xdr:col>
      <xdr:colOff>114300</xdr:colOff>
      <xdr:row>34</xdr:row>
      <xdr:rowOff>114997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4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91139</xdr:rowOff>
    </xdr:from>
    <xdr:to>
      <xdr:col>19</xdr:col>
      <xdr:colOff>177800</xdr:colOff>
      <xdr:row>32</xdr:row>
      <xdr:rowOff>116154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77539"/>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55981</xdr:rowOff>
    </xdr:from>
    <xdr:to>
      <xdr:col>20</xdr:col>
      <xdr:colOff>38100</xdr:colOff>
      <xdr:row>34</xdr:row>
      <xdr:rowOff>157581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148708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116154</xdr:rowOff>
    </xdr:from>
    <xdr:to>
      <xdr:col>15</xdr:col>
      <xdr:colOff>50800</xdr:colOff>
      <xdr:row>33</xdr:row>
      <xdr:rowOff>15619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02554"/>
          <a:ext cx="889000" cy="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53973</xdr:rowOff>
    </xdr:from>
    <xdr:to>
      <xdr:col>15</xdr:col>
      <xdr:colOff>101600</xdr:colOff>
      <xdr:row>34</xdr:row>
      <xdr:rowOff>155573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146700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15619</xdr:rowOff>
    </xdr:from>
    <xdr:to>
      <xdr:col>10</xdr:col>
      <xdr:colOff>114300</xdr:colOff>
      <xdr:row>33</xdr:row>
      <xdr:rowOff>53926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73469"/>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116626</xdr:rowOff>
    </xdr:from>
    <xdr:to>
      <xdr:col>10</xdr:col>
      <xdr:colOff>165100</xdr:colOff>
      <xdr:row>34</xdr:row>
      <xdr:rowOff>46776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37903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144140</xdr:rowOff>
    </xdr:from>
    <xdr:to>
      <xdr:col>6</xdr:col>
      <xdr:colOff>38100</xdr:colOff>
      <xdr:row>34</xdr:row>
      <xdr:rowOff>74290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65417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121688</xdr:rowOff>
    </xdr:from>
    <xdr:to>
      <xdr:col>24</xdr:col>
      <xdr:colOff>114300</xdr:colOff>
      <xdr:row>32</xdr:row>
      <xdr:rowOff>51838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3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144565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8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40339</xdr:rowOff>
    </xdr:from>
    <xdr:to>
      <xdr:col>20</xdr:col>
      <xdr:colOff>38100</xdr:colOff>
      <xdr:row>32</xdr:row>
      <xdr:rowOff>141939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158466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0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65354</xdr:rowOff>
    </xdr:from>
    <xdr:to>
      <xdr:col>15</xdr:col>
      <xdr:colOff>101600</xdr:colOff>
      <xdr:row>32</xdr:row>
      <xdr:rowOff>166954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12031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2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136269</xdr:rowOff>
    </xdr:from>
    <xdr:to>
      <xdr:col>10</xdr:col>
      <xdr:colOff>165100</xdr:colOff>
      <xdr:row>33</xdr:row>
      <xdr:rowOff>66419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82946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9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3126</xdr:rowOff>
    </xdr:from>
    <xdr:to>
      <xdr:col>6</xdr:col>
      <xdr:colOff>38100</xdr:colOff>
      <xdr:row>33</xdr:row>
      <xdr:rowOff>104726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6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121253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3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34537</xdr:rowOff>
    </xdr:from>
    <xdr:to>
      <xdr:col>24</xdr:col>
      <xdr:colOff>62865</xdr:colOff>
      <xdr:row>58</xdr:row>
      <xdr:rowOff>45715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78487"/>
          <a:ext cx="1270" cy="121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49542</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45715</xdr:rowOff>
    </xdr:from>
    <xdr:to>
      <xdr:col>24</xdr:col>
      <xdr:colOff>152400</xdr:colOff>
      <xdr:row>58</xdr:row>
      <xdr:rowOff>45715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8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152664</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34537</xdr:rowOff>
    </xdr:from>
    <xdr:to>
      <xdr:col>24</xdr:col>
      <xdr:colOff>152400</xdr:colOff>
      <xdr:row>51</xdr:row>
      <xdr:rowOff>34537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7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136507</xdr:rowOff>
    </xdr:from>
    <xdr:to>
      <xdr:col>24</xdr:col>
      <xdr:colOff>63500</xdr:colOff>
      <xdr:row>56</xdr:row>
      <xdr:rowOff>152521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37707"/>
          <a:ext cx="8382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92850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94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114423</xdr:rowOff>
    </xdr:from>
    <xdr:to>
      <xdr:col>24</xdr:col>
      <xdr:colOff>114300</xdr:colOff>
      <xdr:row>57</xdr:row>
      <xdr:rowOff>44573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152521</xdr:rowOff>
    </xdr:from>
    <xdr:to>
      <xdr:col>19</xdr:col>
      <xdr:colOff>177800</xdr:colOff>
      <xdr:row>56</xdr:row>
      <xdr:rowOff>160560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53721"/>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114035</xdr:rowOff>
    </xdr:from>
    <xdr:to>
      <xdr:col>20</xdr:col>
      <xdr:colOff>38100</xdr:colOff>
      <xdr:row>57</xdr:row>
      <xdr:rowOff>44185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35312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160560</xdr:rowOff>
    </xdr:from>
    <xdr:to>
      <xdr:col>15</xdr:col>
      <xdr:colOff>50800</xdr:colOff>
      <xdr:row>57</xdr:row>
      <xdr:rowOff>19734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61760"/>
          <a:ext cx="889000" cy="3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166075</xdr:rowOff>
    </xdr:from>
    <xdr:to>
      <xdr:col>15</xdr:col>
      <xdr:colOff>101600</xdr:colOff>
      <xdr:row>57</xdr:row>
      <xdr:rowOff>96225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87352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19734</xdr:rowOff>
    </xdr:from>
    <xdr:to>
      <xdr:col>10</xdr:col>
      <xdr:colOff>114300</xdr:colOff>
      <xdr:row>57</xdr:row>
      <xdr:rowOff>88631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92384"/>
          <a:ext cx="889000" cy="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77930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121656</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85707</xdr:rowOff>
    </xdr:from>
    <xdr:to>
      <xdr:col>24</xdr:col>
      <xdr:colOff>114300</xdr:colOff>
      <xdr:row>57</xdr:row>
      <xdr:rowOff>15857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8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108584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3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101721</xdr:rowOff>
    </xdr:from>
    <xdr:to>
      <xdr:col>20</xdr:col>
      <xdr:colOff>38100</xdr:colOff>
      <xdr:row>57</xdr:row>
      <xdr:rowOff>31871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48398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7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109760</xdr:rowOff>
    </xdr:from>
    <xdr:to>
      <xdr:col>15</xdr:col>
      <xdr:colOff>101600</xdr:colOff>
      <xdr:row>57</xdr:row>
      <xdr:rowOff>39910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56437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8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140384</xdr:rowOff>
    </xdr:from>
    <xdr:to>
      <xdr:col>10</xdr:col>
      <xdr:colOff>165100</xdr:colOff>
      <xdr:row>57</xdr:row>
      <xdr:rowOff>70534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87061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5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37831</xdr:rowOff>
    </xdr:from>
    <xdr:to>
      <xdr:col>6</xdr:col>
      <xdr:colOff>38100</xdr:colOff>
      <xdr:row>57</xdr:row>
      <xdr:rowOff>139431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130558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0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28715</xdr:rowOff>
    </xdr:from>
    <xdr:to>
      <xdr:col>24</xdr:col>
      <xdr:colOff>62865</xdr:colOff>
      <xdr:row>79</xdr:row>
      <xdr:rowOff>28333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30215"/>
          <a:ext cx="1270" cy="15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32160</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28333</xdr:rowOff>
    </xdr:from>
    <xdr:to>
      <xdr:col>24</xdr:col>
      <xdr:colOff>152400</xdr:colOff>
      <xdr:row>79</xdr:row>
      <xdr:rowOff>28333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146842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28715</xdr:rowOff>
    </xdr:from>
    <xdr:to>
      <xdr:col>24</xdr:col>
      <xdr:colOff>152400</xdr:colOff>
      <xdr:row>70</xdr:row>
      <xdr:rowOff>28715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43459</xdr:rowOff>
    </xdr:from>
    <xdr:to>
      <xdr:col>24</xdr:col>
      <xdr:colOff>63500</xdr:colOff>
      <xdr:row>78</xdr:row>
      <xdr:rowOff>104342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16559"/>
          <a:ext cx="8382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79849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3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56972</xdr:rowOff>
    </xdr:from>
    <xdr:to>
      <xdr:col>24</xdr:col>
      <xdr:colOff>114300</xdr:colOff>
      <xdr:row>76</xdr:row>
      <xdr:rowOff>158572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43459</xdr:rowOff>
    </xdr:from>
    <xdr:to>
      <xdr:col>19</xdr:col>
      <xdr:colOff>177800</xdr:colOff>
      <xdr:row>78</xdr:row>
      <xdr:rowOff>118821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16559"/>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83871</xdr:rowOff>
    </xdr:from>
    <xdr:to>
      <xdr:col>20</xdr:col>
      <xdr:colOff>38100</xdr:colOff>
      <xdr:row>77</xdr:row>
      <xdr:rowOff>14021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30548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118821</xdr:rowOff>
    </xdr:from>
    <xdr:to>
      <xdr:col>15</xdr:col>
      <xdr:colOff>50800</xdr:colOff>
      <xdr:row>78</xdr:row>
      <xdr:rowOff>119887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91921"/>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137592</xdr:rowOff>
    </xdr:from>
    <xdr:to>
      <xdr:col>15</xdr:col>
      <xdr:colOff>101600</xdr:colOff>
      <xdr:row>77</xdr:row>
      <xdr:rowOff>67742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84269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119887</xdr:rowOff>
    </xdr:from>
    <xdr:to>
      <xdr:col>10</xdr:col>
      <xdr:colOff>114300</xdr:colOff>
      <xdr:row>78</xdr:row>
      <xdr:rowOff>133338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2987"/>
          <a:ext cx="889000" cy="1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85471</xdr:rowOff>
    </xdr:from>
    <xdr:to>
      <xdr:col>10</xdr:col>
      <xdr:colOff>165100</xdr:colOff>
      <xdr:row>77</xdr:row>
      <xdr:rowOff>15621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106998</xdr:rowOff>
    </xdr:from>
    <xdr:to>
      <xdr:col>6</xdr:col>
      <xdr:colOff>38100</xdr:colOff>
      <xdr:row>77</xdr:row>
      <xdr:rowOff>37148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53674</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53542</xdr:rowOff>
    </xdr:from>
    <xdr:to>
      <xdr:col>24</xdr:col>
      <xdr:colOff>114300</xdr:colOff>
      <xdr:row>78</xdr:row>
      <xdr:rowOff>155142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139919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164109</xdr:rowOff>
    </xdr:from>
    <xdr:to>
      <xdr:col>20</xdr:col>
      <xdr:colOff>38100</xdr:colOff>
      <xdr:row>78</xdr:row>
      <xdr:rowOff>94259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85386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68021</xdr:rowOff>
    </xdr:from>
    <xdr:to>
      <xdr:col>15</xdr:col>
      <xdr:colOff>101600</xdr:colOff>
      <xdr:row>78</xdr:row>
      <xdr:rowOff>169621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160748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69087</xdr:rowOff>
    </xdr:from>
    <xdr:to>
      <xdr:col>10</xdr:col>
      <xdr:colOff>165100</xdr:colOff>
      <xdr:row>78</xdr:row>
      <xdr:rowOff>170687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161814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82538</xdr:rowOff>
    </xdr:from>
    <xdr:to>
      <xdr:col>6</xdr:col>
      <xdr:colOff>38100</xdr:colOff>
      <xdr:row>79</xdr:row>
      <xdr:rowOff>12688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3815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62751</xdr:rowOff>
    </xdr:from>
    <xdr:to>
      <xdr:col>24</xdr:col>
      <xdr:colOff>62865</xdr:colOff>
      <xdr:row>98</xdr:row>
      <xdr:rowOff>70662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3251"/>
          <a:ext cx="1270" cy="137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74489</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70662</xdr:rowOff>
    </xdr:from>
    <xdr:to>
      <xdr:col>24</xdr:col>
      <xdr:colOff>152400</xdr:colOff>
      <xdr:row>98</xdr:row>
      <xdr:rowOff>70662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9428</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62751</xdr:rowOff>
    </xdr:from>
    <xdr:to>
      <xdr:col>24</xdr:col>
      <xdr:colOff>152400</xdr:colOff>
      <xdr:row>90</xdr:row>
      <xdr:rowOff>62751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129146</xdr:rowOff>
    </xdr:from>
    <xdr:to>
      <xdr:col>24</xdr:col>
      <xdr:colOff>63500</xdr:colOff>
      <xdr:row>97</xdr:row>
      <xdr:rowOff>152146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59796"/>
          <a:ext cx="838200" cy="2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92955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70078</xdr:rowOff>
    </xdr:from>
    <xdr:to>
      <xdr:col>24</xdr:col>
      <xdr:colOff>114300</xdr:colOff>
      <xdr:row>96</xdr:row>
      <xdr:rowOff>228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129146</xdr:rowOff>
    </xdr:from>
    <xdr:to>
      <xdr:col>19</xdr:col>
      <xdr:colOff>177800</xdr:colOff>
      <xdr:row>98</xdr:row>
      <xdr:rowOff>43814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59796"/>
          <a:ext cx="889000" cy="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65608</xdr:rowOff>
    </xdr:from>
    <xdr:to>
      <xdr:col>20</xdr:col>
      <xdr:colOff>38100</xdr:colOff>
      <xdr:row>95</xdr:row>
      <xdr:rowOff>167208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35027</xdr:rowOff>
    </xdr:from>
    <xdr:to>
      <xdr:col>15</xdr:col>
      <xdr:colOff>50800</xdr:colOff>
      <xdr:row>98</xdr:row>
      <xdr:rowOff>43814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37127"/>
          <a:ext cx="8890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154851</xdr:rowOff>
    </xdr:from>
    <xdr:to>
      <xdr:col>15</xdr:col>
      <xdr:colOff>101600</xdr:colOff>
      <xdr:row>96</xdr:row>
      <xdr:rowOff>85001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101528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35027</xdr:rowOff>
    </xdr:from>
    <xdr:to>
      <xdr:col>10</xdr:col>
      <xdr:colOff>114300</xdr:colOff>
      <xdr:row>98</xdr:row>
      <xdr:rowOff>92087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37127"/>
          <a:ext cx="889000" cy="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35294</xdr:rowOff>
    </xdr:from>
    <xdr:to>
      <xdr:col>10</xdr:col>
      <xdr:colOff>165100</xdr:colOff>
      <xdr:row>96</xdr:row>
      <xdr:rowOff>136894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153421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115088</xdr:rowOff>
    </xdr:from>
    <xdr:to>
      <xdr:col>6</xdr:col>
      <xdr:colOff>38100</xdr:colOff>
      <xdr:row>97</xdr:row>
      <xdr:rowOff>45238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61765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101346</xdr:rowOff>
    </xdr:from>
    <xdr:to>
      <xdr:col>24</xdr:col>
      <xdr:colOff>114300</xdr:colOff>
      <xdr:row>98</xdr:row>
      <xdr:rowOff>31496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16273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78346</xdr:rowOff>
    </xdr:from>
    <xdr:to>
      <xdr:col>20</xdr:col>
      <xdr:colOff>38100</xdr:colOff>
      <xdr:row>98</xdr:row>
      <xdr:rowOff>8496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171073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164464</xdr:rowOff>
    </xdr:from>
    <xdr:to>
      <xdr:col>15</xdr:col>
      <xdr:colOff>101600</xdr:colOff>
      <xdr:row>98</xdr:row>
      <xdr:rowOff>94614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85741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8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155677</xdr:rowOff>
    </xdr:from>
    <xdr:to>
      <xdr:col>10</xdr:col>
      <xdr:colOff>165100</xdr:colOff>
      <xdr:row>98</xdr:row>
      <xdr:rowOff>85827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76954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41287</xdr:rowOff>
    </xdr:from>
    <xdr:to>
      <xdr:col>6</xdr:col>
      <xdr:colOff>38100</xdr:colOff>
      <xdr:row>98</xdr:row>
      <xdr:rowOff>142887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4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134014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3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52530</xdr:rowOff>
    </xdr:from>
    <xdr:to>
      <xdr:col>54</xdr:col>
      <xdr:colOff>189865</xdr:colOff>
      <xdr:row>38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96030"/>
          <a:ext cx="1270" cy="134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170657</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52530</xdr:rowOff>
    </xdr:from>
    <xdr:to>
      <xdr:col>55</xdr:col>
      <xdr:colOff>88900</xdr:colOff>
      <xdr:row>30</xdr:row>
      <xdr:rowOff>52530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9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31394</xdr:rowOff>
    </xdr:from>
    <xdr:to>
      <xdr:col>55</xdr:col>
      <xdr:colOff>0</xdr:colOff>
      <xdr:row>37</xdr:row>
      <xdr:rowOff>121894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5044"/>
          <a:ext cx="838200" cy="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153764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4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130887</xdr:rowOff>
    </xdr:from>
    <xdr:to>
      <xdr:col>55</xdr:col>
      <xdr:colOff>50800</xdr:colOff>
      <xdr:row>37</xdr:row>
      <xdr:rowOff>61037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75994</xdr:rowOff>
    </xdr:from>
    <xdr:to>
      <xdr:col>50</xdr:col>
      <xdr:colOff>114300</xdr:colOff>
      <xdr:row>37</xdr:row>
      <xdr:rowOff>121894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19644"/>
          <a:ext cx="889000" cy="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165840</xdr:rowOff>
    </xdr:from>
    <xdr:to>
      <xdr:col>50</xdr:col>
      <xdr:colOff>165100</xdr:colOff>
      <xdr:row>37</xdr:row>
      <xdr:rowOff>95990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112517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75994</xdr:rowOff>
    </xdr:from>
    <xdr:to>
      <xdr:col>45</xdr:col>
      <xdr:colOff>177800</xdr:colOff>
      <xdr:row>37</xdr:row>
      <xdr:rowOff>122086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19644"/>
          <a:ext cx="889000" cy="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4899</xdr:rowOff>
    </xdr:from>
    <xdr:to>
      <xdr:col>46</xdr:col>
      <xdr:colOff>38100</xdr:colOff>
      <xdr:row>37</xdr:row>
      <xdr:rowOff>106499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123026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2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122086</xdr:rowOff>
    </xdr:from>
    <xdr:to>
      <xdr:col>41</xdr:col>
      <xdr:colOff>50800</xdr:colOff>
      <xdr:row>37</xdr:row>
      <xdr:rowOff>144526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5736"/>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33268</xdr:rowOff>
    </xdr:from>
    <xdr:to>
      <xdr:col>41</xdr:col>
      <xdr:colOff>101600</xdr:colOff>
      <xdr:row>37</xdr:row>
      <xdr:rowOff>134868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151395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50392</xdr:rowOff>
    </xdr:from>
    <xdr:to>
      <xdr:col>36</xdr:col>
      <xdr:colOff>165100</xdr:colOff>
      <xdr:row>37</xdr:row>
      <xdr:rowOff>151992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168519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152044</xdr:rowOff>
    </xdr:from>
    <xdr:to>
      <xdr:col>55</xdr:col>
      <xdr:colOff>50800</xdr:colOff>
      <xdr:row>37</xdr:row>
      <xdr:rowOff>82194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130471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71094</xdr:rowOff>
    </xdr:from>
    <xdr:to>
      <xdr:col>50</xdr:col>
      <xdr:colOff>165100</xdr:colOff>
      <xdr:row>38</xdr:row>
      <xdr:rowOff>1245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147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163821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0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25194</xdr:rowOff>
    </xdr:from>
    <xdr:to>
      <xdr:col>46</xdr:col>
      <xdr:colOff>38100</xdr:colOff>
      <xdr:row>37</xdr:row>
      <xdr:rowOff>126794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117921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6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71286</xdr:rowOff>
    </xdr:from>
    <xdr:to>
      <xdr:col>41</xdr:col>
      <xdr:colOff>101600</xdr:colOff>
      <xdr:row>38</xdr:row>
      <xdr:rowOff>1436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164013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93726</xdr:rowOff>
    </xdr:from>
    <xdr:to>
      <xdr:col>36</xdr:col>
      <xdr:colOff>165100</xdr:colOff>
      <xdr:row>38</xdr:row>
      <xdr:rowOff>23876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15003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13487</xdr:rowOff>
    </xdr:from>
    <xdr:to>
      <xdr:col>54</xdr:col>
      <xdr:colOff>189865</xdr:colOff>
      <xdr:row>59</xdr:row>
      <xdr:rowOff>50562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7437"/>
          <a:ext cx="1270" cy="140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54389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50562</xdr:rowOff>
    </xdr:from>
    <xdr:to>
      <xdr:col>55</xdr:col>
      <xdr:colOff>88900</xdr:colOff>
      <xdr:row>59</xdr:row>
      <xdr:rowOff>50562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131614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13487</xdr:rowOff>
    </xdr:from>
    <xdr:to>
      <xdr:col>55</xdr:col>
      <xdr:colOff>88900</xdr:colOff>
      <xdr:row>51</xdr:row>
      <xdr:rowOff>13487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40610</xdr:rowOff>
    </xdr:from>
    <xdr:to>
      <xdr:col>55</xdr:col>
      <xdr:colOff>0</xdr:colOff>
      <xdr:row>58</xdr:row>
      <xdr:rowOff>64314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84710"/>
          <a:ext cx="838200" cy="2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11952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33525</xdr:rowOff>
    </xdr:from>
    <xdr:to>
      <xdr:col>55</xdr:col>
      <xdr:colOff>50800</xdr:colOff>
      <xdr:row>58</xdr:row>
      <xdr:rowOff>135125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40610</xdr:rowOff>
    </xdr:from>
    <xdr:to>
      <xdr:col>50</xdr:col>
      <xdr:colOff>114300</xdr:colOff>
      <xdr:row>58</xdr:row>
      <xdr:rowOff>158021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84710"/>
          <a:ext cx="889000" cy="1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43936</xdr:rowOff>
    </xdr:from>
    <xdr:to>
      <xdr:col>50</xdr:col>
      <xdr:colOff>165100</xdr:colOff>
      <xdr:row>58</xdr:row>
      <xdr:rowOff>145536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136663</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105963</xdr:rowOff>
    </xdr:from>
    <xdr:to>
      <xdr:col>45</xdr:col>
      <xdr:colOff>177800</xdr:colOff>
      <xdr:row>58</xdr:row>
      <xdr:rowOff>158021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50063"/>
          <a:ext cx="889000" cy="5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66463</xdr:rowOff>
    </xdr:from>
    <xdr:to>
      <xdr:col>46</xdr:col>
      <xdr:colOff>38100</xdr:colOff>
      <xdr:row>58</xdr:row>
      <xdr:rowOff>168063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100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13140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8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70107</xdr:rowOff>
    </xdr:from>
    <xdr:to>
      <xdr:col>41</xdr:col>
      <xdr:colOff>50800</xdr:colOff>
      <xdr:row>58</xdr:row>
      <xdr:rowOff>105963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14207"/>
          <a:ext cx="889000" cy="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3646</xdr:rowOff>
    </xdr:from>
    <xdr:to>
      <xdr:col>41</xdr:col>
      <xdr:colOff>101600</xdr:colOff>
      <xdr:row>58</xdr:row>
      <xdr:rowOff>105246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121773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2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167968</xdr:rowOff>
    </xdr:from>
    <xdr:to>
      <xdr:col>36</xdr:col>
      <xdr:colOff>165100</xdr:colOff>
      <xdr:row>58</xdr:row>
      <xdr:rowOff>98118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114645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1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13514</xdr:rowOff>
    </xdr:from>
    <xdr:to>
      <xdr:col>55</xdr:col>
      <xdr:colOff>50800</xdr:colOff>
      <xdr:row>58</xdr:row>
      <xdr:rowOff>115114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36391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0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161260</xdr:rowOff>
    </xdr:from>
    <xdr:to>
      <xdr:col>50</xdr:col>
      <xdr:colOff>165100</xdr:colOff>
      <xdr:row>58</xdr:row>
      <xdr:rowOff>91410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107937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70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107221</xdr:rowOff>
    </xdr:from>
    <xdr:to>
      <xdr:col>46</xdr:col>
      <xdr:colOff>38100</xdr:colOff>
      <xdr:row>59</xdr:row>
      <xdr:rowOff>37371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28498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4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55163</xdr:rowOff>
    </xdr:from>
    <xdr:to>
      <xdr:col>41</xdr:col>
      <xdr:colOff>101600</xdr:colOff>
      <xdr:row>58</xdr:row>
      <xdr:rowOff>156763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19307</xdr:rowOff>
    </xdr:from>
    <xdr:to>
      <xdr:col>36</xdr:col>
      <xdr:colOff>165100</xdr:colOff>
      <xdr:row>58</xdr:row>
      <xdr:rowOff>120907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6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112034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1005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51078</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52578"/>
          <a:ext cx="1270" cy="14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169205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51078</xdr:rowOff>
    </xdr:from>
    <xdr:to>
      <xdr:col>55</xdr:col>
      <xdr:colOff>88900</xdr:colOff>
      <xdr:row>70</xdr:row>
      <xdr:rowOff>51078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157349</xdr:rowOff>
    </xdr:from>
    <xdr:to>
      <xdr:col>55</xdr:col>
      <xdr:colOff>0</xdr:colOff>
      <xdr:row>78</xdr:row>
      <xdr:rowOff>37285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58999"/>
          <a:ext cx="838200" cy="5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168774</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7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18897</xdr:rowOff>
    </xdr:from>
    <xdr:to>
      <xdr:col>55</xdr:col>
      <xdr:colOff>50800</xdr:colOff>
      <xdr:row>78</xdr:row>
      <xdr:rowOff>120497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157349</xdr:rowOff>
    </xdr:from>
    <xdr:to>
      <xdr:col>50</xdr:col>
      <xdr:colOff>114300</xdr:colOff>
      <xdr:row>78</xdr:row>
      <xdr:rowOff>52795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58999"/>
          <a:ext cx="889000" cy="6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8663</xdr:rowOff>
    </xdr:from>
    <xdr:to>
      <xdr:col>50</xdr:col>
      <xdr:colOff>165100</xdr:colOff>
      <xdr:row>78</xdr:row>
      <xdr:rowOff>110263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101390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39221</xdr:rowOff>
    </xdr:from>
    <xdr:to>
      <xdr:col>45</xdr:col>
      <xdr:colOff>177800</xdr:colOff>
      <xdr:row>78</xdr:row>
      <xdr:rowOff>52795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2321"/>
          <a:ext cx="889000" cy="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969</xdr:rowOff>
    </xdr:from>
    <xdr:to>
      <xdr:col>46</xdr:col>
      <xdr:colOff>38100</xdr:colOff>
      <xdr:row>78</xdr:row>
      <xdr:rowOff>102569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7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119096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4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114494</xdr:rowOff>
    </xdr:from>
    <xdr:to>
      <xdr:col>41</xdr:col>
      <xdr:colOff>101600</xdr:colOff>
      <xdr:row>78</xdr:row>
      <xdr:rowOff>44644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61171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157935</xdr:rowOff>
    </xdr:from>
    <xdr:to>
      <xdr:col>55</xdr:col>
      <xdr:colOff>50800</xdr:colOff>
      <xdr:row>78</xdr:row>
      <xdr:rowOff>88085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117312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4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106549</xdr:rowOff>
    </xdr:from>
    <xdr:to>
      <xdr:col>50</xdr:col>
      <xdr:colOff>165100</xdr:colOff>
      <xdr:row>78</xdr:row>
      <xdr:rowOff>36699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53226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1995</xdr:rowOff>
    </xdr:from>
    <xdr:to>
      <xdr:col>46</xdr:col>
      <xdr:colOff>38100</xdr:colOff>
      <xdr:row>78</xdr:row>
      <xdr:rowOff>103595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94722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159871</xdr:rowOff>
    </xdr:from>
    <xdr:to>
      <xdr:col>41</xdr:col>
      <xdr:colOff>101600</xdr:colOff>
      <xdr:row>78</xdr:row>
      <xdr:rowOff>90021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81148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140500</xdr:rowOff>
    </xdr:from>
    <xdr:to>
      <xdr:col>54</xdr:col>
      <xdr:colOff>189865</xdr:colOff>
      <xdr:row>99</xdr:row>
      <xdr:rowOff>16583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71000"/>
          <a:ext cx="1270" cy="141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20410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16583</xdr:rowOff>
    </xdr:from>
    <xdr:to>
      <xdr:col>55</xdr:col>
      <xdr:colOff>88900</xdr:colOff>
      <xdr:row>99</xdr:row>
      <xdr:rowOff>16583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9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87177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140500</xdr:rowOff>
    </xdr:from>
    <xdr:to>
      <xdr:col>55</xdr:col>
      <xdr:colOff>88900</xdr:colOff>
      <xdr:row>90</xdr:row>
      <xdr:rowOff>140500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35207</xdr:rowOff>
    </xdr:from>
    <xdr:to>
      <xdr:col>55</xdr:col>
      <xdr:colOff>0</xdr:colOff>
      <xdr:row>96</xdr:row>
      <xdr:rowOff>43779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494407"/>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28129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49702</xdr:rowOff>
    </xdr:from>
    <xdr:to>
      <xdr:col>55</xdr:col>
      <xdr:colOff>50800</xdr:colOff>
      <xdr:row>96</xdr:row>
      <xdr:rowOff>151302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35207</xdr:rowOff>
    </xdr:from>
    <xdr:to>
      <xdr:col>50</xdr:col>
      <xdr:colOff>114300</xdr:colOff>
      <xdr:row>98</xdr:row>
      <xdr:rowOff>16911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94407"/>
          <a:ext cx="889000" cy="32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96185</xdr:rowOff>
    </xdr:from>
    <xdr:to>
      <xdr:col>50</xdr:col>
      <xdr:colOff>165100</xdr:colOff>
      <xdr:row>97</xdr:row>
      <xdr:rowOff>26335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17462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65824</xdr:rowOff>
    </xdr:from>
    <xdr:to>
      <xdr:col>45</xdr:col>
      <xdr:colOff>177800</xdr:colOff>
      <xdr:row>98</xdr:row>
      <xdr:rowOff>16911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96474"/>
          <a:ext cx="889000" cy="1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33342</xdr:rowOff>
    </xdr:from>
    <xdr:to>
      <xdr:col>46</xdr:col>
      <xdr:colOff>38100</xdr:colOff>
      <xdr:row>97</xdr:row>
      <xdr:rowOff>134942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151469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146889</xdr:rowOff>
    </xdr:from>
    <xdr:to>
      <xdr:col>41</xdr:col>
      <xdr:colOff>101600</xdr:colOff>
      <xdr:row>97</xdr:row>
      <xdr:rowOff>77039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93566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164429</xdr:rowOff>
    </xdr:from>
    <xdr:to>
      <xdr:col>55</xdr:col>
      <xdr:colOff>50800</xdr:colOff>
      <xdr:row>96</xdr:row>
      <xdr:rowOff>94579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5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15856</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155857</xdr:rowOff>
    </xdr:from>
    <xdr:to>
      <xdr:col>50</xdr:col>
      <xdr:colOff>165100</xdr:colOff>
      <xdr:row>96</xdr:row>
      <xdr:rowOff>86007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4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102534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1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137561</xdr:rowOff>
    </xdr:from>
    <xdr:to>
      <xdr:col>46</xdr:col>
      <xdr:colOff>38100</xdr:colOff>
      <xdr:row>98</xdr:row>
      <xdr:rowOff>67711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7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58838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15024</xdr:rowOff>
    </xdr:from>
    <xdr:to>
      <xdr:col>41</xdr:col>
      <xdr:colOff>101600</xdr:colOff>
      <xdr:row>97</xdr:row>
      <xdr:rowOff>116624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107751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85479</xdr:rowOff>
    </xdr:from>
    <xdr:to>
      <xdr:col>85</xdr:col>
      <xdr:colOff>126364</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28979"/>
          <a:ext cx="1269" cy="155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103200</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7897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32156</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85479</xdr:rowOff>
    </xdr:from>
    <xdr:to>
      <xdr:col>86</xdr:col>
      <xdr:colOff>25400</xdr:colOff>
      <xdr:row>30</xdr:row>
      <xdr:rowOff>85479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2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71682</xdr:rowOff>
    </xdr:from>
    <xdr:to>
      <xdr:col>85</xdr:col>
      <xdr:colOff>127000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758232"/>
          <a:ext cx="838200" cy="2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20651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5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169224</xdr:rowOff>
    </xdr:from>
    <xdr:to>
      <xdr:col>85</xdr:col>
      <xdr:colOff>177800</xdr:colOff>
      <xdr:row>39</xdr:row>
      <xdr:rowOff>99374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68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93399</xdr:rowOff>
    </xdr:from>
    <xdr:to>
      <xdr:col>81</xdr:col>
      <xdr:colOff>50800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779949"/>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16101</xdr:rowOff>
    </xdr:from>
    <xdr:to>
      <xdr:col>81</xdr:col>
      <xdr:colOff>101600</xdr:colOff>
      <xdr:row>39</xdr:row>
      <xdr:rowOff>117701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70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134228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4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83562</xdr:rowOff>
    </xdr:from>
    <xdr:to>
      <xdr:col>76</xdr:col>
      <xdr:colOff>114300</xdr:colOff>
      <xdr:row>39</xdr:row>
      <xdr:rowOff>93399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770112"/>
          <a:ext cx="889000" cy="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29042</xdr:rowOff>
    </xdr:from>
    <xdr:to>
      <xdr:col>76</xdr:col>
      <xdr:colOff>165100</xdr:colOff>
      <xdr:row>39</xdr:row>
      <xdr:rowOff>130642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7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147169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4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83562</xdr:rowOff>
    </xdr:from>
    <xdr:to>
      <xdr:col>71</xdr:col>
      <xdr:colOff>177800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77011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169488</xdr:rowOff>
    </xdr:from>
    <xdr:to>
      <xdr:col>72</xdr:col>
      <xdr:colOff>38100</xdr:colOff>
      <xdr:row>39</xdr:row>
      <xdr:rowOff>99638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68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116165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45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2666</xdr:rowOff>
    </xdr:from>
    <xdr:to>
      <xdr:col>67</xdr:col>
      <xdr:colOff>101600</xdr:colOff>
      <xdr:row>39</xdr:row>
      <xdr:rowOff>104266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68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120793</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4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20882</xdr:rowOff>
    </xdr:from>
    <xdr:to>
      <xdr:col>85</xdr:col>
      <xdr:colOff>177800</xdr:colOff>
      <xdr:row>39</xdr:row>
      <xdr:rowOff>122482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70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147651</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66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42599</xdr:rowOff>
    </xdr:from>
    <xdr:to>
      <xdr:col>76</xdr:col>
      <xdr:colOff>165100</xdr:colOff>
      <xdr:row>39</xdr:row>
      <xdr:rowOff>144199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72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135326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8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32762</xdr:rowOff>
    </xdr:from>
    <xdr:to>
      <xdr:col>72</xdr:col>
      <xdr:colOff>38100</xdr:colOff>
      <xdr:row>39</xdr:row>
      <xdr:rowOff>134362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7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125489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8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93654</xdr:rowOff>
    </xdr:from>
    <xdr:to>
      <xdr:col>85</xdr:col>
      <xdr:colOff>126364</xdr:colOff>
      <xdr:row>77</xdr:row>
      <xdr:rowOff>77246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095154"/>
          <a:ext cx="1269" cy="11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81073</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2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77246</xdr:rowOff>
    </xdr:from>
    <xdr:to>
      <xdr:col>86</xdr:col>
      <xdr:colOff>25400</xdr:colOff>
      <xdr:row>77</xdr:row>
      <xdr:rowOff>77246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27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40331</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8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93654</xdr:rowOff>
    </xdr:from>
    <xdr:to>
      <xdr:col>86</xdr:col>
      <xdr:colOff>25400</xdr:colOff>
      <xdr:row>70</xdr:row>
      <xdr:rowOff>93654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09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58084</xdr:rowOff>
    </xdr:from>
    <xdr:to>
      <xdr:col>85</xdr:col>
      <xdr:colOff>127000</xdr:colOff>
      <xdr:row>75</xdr:row>
      <xdr:rowOff>76275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916834"/>
          <a:ext cx="8382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28892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71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6015</xdr:rowOff>
    </xdr:from>
    <xdr:to>
      <xdr:col>85</xdr:col>
      <xdr:colOff>177800</xdr:colOff>
      <xdr:row>75</xdr:row>
      <xdr:rowOff>107615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54089</xdr:rowOff>
    </xdr:from>
    <xdr:to>
      <xdr:col>81</xdr:col>
      <xdr:colOff>50800</xdr:colOff>
      <xdr:row>75</xdr:row>
      <xdr:rowOff>76275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2912839"/>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21932</xdr:rowOff>
    </xdr:from>
    <xdr:to>
      <xdr:col>81</xdr:col>
      <xdr:colOff>101600</xdr:colOff>
      <xdr:row>75</xdr:row>
      <xdr:rowOff>123532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140059</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6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54089</xdr:rowOff>
    </xdr:from>
    <xdr:to>
      <xdr:col>76</xdr:col>
      <xdr:colOff>114300</xdr:colOff>
      <xdr:row>75</xdr:row>
      <xdr:rowOff>63056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912839"/>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9793</xdr:rowOff>
    </xdr:from>
    <xdr:to>
      <xdr:col>76</xdr:col>
      <xdr:colOff>165100</xdr:colOff>
      <xdr:row>75</xdr:row>
      <xdr:rowOff>111393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286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102520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63056</xdr:rowOff>
    </xdr:from>
    <xdr:to>
      <xdr:col>71</xdr:col>
      <xdr:colOff>177800</xdr:colOff>
      <xdr:row>75</xdr:row>
      <xdr:rowOff>88088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921806"/>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121098</xdr:rowOff>
    </xdr:from>
    <xdr:to>
      <xdr:col>72</xdr:col>
      <xdr:colOff>38100</xdr:colOff>
      <xdr:row>75</xdr:row>
      <xdr:rowOff>51248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28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67775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5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113006</xdr:rowOff>
    </xdr:from>
    <xdr:to>
      <xdr:col>67</xdr:col>
      <xdr:colOff>101600</xdr:colOff>
      <xdr:row>75</xdr:row>
      <xdr:rowOff>43156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280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59683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5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7284</xdr:rowOff>
    </xdr:from>
    <xdr:to>
      <xdr:col>85</xdr:col>
      <xdr:colOff>177800</xdr:colOff>
      <xdr:row>75</xdr:row>
      <xdr:rowOff>108884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8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157161</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4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25475</xdr:rowOff>
    </xdr:from>
    <xdr:to>
      <xdr:col>81</xdr:col>
      <xdr:colOff>101600</xdr:colOff>
      <xdr:row>75</xdr:row>
      <xdr:rowOff>127075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8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118201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3289</xdr:rowOff>
    </xdr:from>
    <xdr:to>
      <xdr:col>76</xdr:col>
      <xdr:colOff>165100</xdr:colOff>
      <xdr:row>75</xdr:row>
      <xdr:rowOff>104889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8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121416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12256</xdr:rowOff>
    </xdr:from>
    <xdr:to>
      <xdr:col>72</xdr:col>
      <xdr:colOff>38100</xdr:colOff>
      <xdr:row>75</xdr:row>
      <xdr:rowOff>113856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8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104983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37288</xdr:rowOff>
    </xdr:from>
    <xdr:to>
      <xdr:col>67</xdr:col>
      <xdr:colOff>101600</xdr:colOff>
      <xdr:row>75</xdr:row>
      <xdr:rowOff>138888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8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130015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39593</xdr:rowOff>
    </xdr:from>
    <xdr:to>
      <xdr:col>85</xdr:col>
      <xdr:colOff>126364</xdr:colOff>
      <xdr:row>99</xdr:row>
      <xdr:rowOff>42816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70093"/>
          <a:ext cx="1269" cy="1546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46643</xdr:rowOff>
    </xdr:from>
    <xdr:ext cx="378565"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2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42816</xdr:rowOff>
    </xdr:from>
    <xdr:to>
      <xdr:col>86</xdr:col>
      <xdr:colOff>25400</xdr:colOff>
      <xdr:row>99</xdr:row>
      <xdr:rowOff>42816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157720</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39593</xdr:rowOff>
    </xdr:from>
    <xdr:to>
      <xdr:col>86</xdr:col>
      <xdr:colOff>25400</xdr:colOff>
      <xdr:row>90</xdr:row>
      <xdr:rowOff>39593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7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154995</xdr:rowOff>
    </xdr:from>
    <xdr:to>
      <xdr:col>85</xdr:col>
      <xdr:colOff>127000</xdr:colOff>
      <xdr:row>99</xdr:row>
      <xdr:rowOff>13520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957095"/>
          <a:ext cx="838200" cy="2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98990</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729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76113</xdr:rowOff>
    </xdr:from>
    <xdr:to>
      <xdr:col>85</xdr:col>
      <xdr:colOff>177800</xdr:colOff>
      <xdr:row>99</xdr:row>
      <xdr:rowOff>6263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154995</xdr:rowOff>
    </xdr:from>
    <xdr:to>
      <xdr:col>81</xdr:col>
      <xdr:colOff>50800</xdr:colOff>
      <xdr:row>99</xdr:row>
      <xdr:rowOff>7514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57095"/>
          <a:ext cx="889000" cy="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98816</xdr:rowOff>
    </xdr:from>
    <xdr:to>
      <xdr:col>81</xdr:col>
      <xdr:colOff>101600</xdr:colOff>
      <xdr:row>99</xdr:row>
      <xdr:rowOff>28966</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9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45493</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7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7514</xdr:rowOff>
    </xdr:from>
    <xdr:to>
      <xdr:col>76</xdr:col>
      <xdr:colOff>114300</xdr:colOff>
      <xdr:row>99</xdr:row>
      <xdr:rowOff>15531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981064"/>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114486</xdr:rowOff>
    </xdr:from>
    <xdr:to>
      <xdr:col>76</xdr:col>
      <xdr:colOff>165100</xdr:colOff>
      <xdr:row>99</xdr:row>
      <xdr:rowOff>44636</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9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61163</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163357</xdr:rowOff>
    </xdr:from>
    <xdr:to>
      <xdr:col>71</xdr:col>
      <xdr:colOff>177800</xdr:colOff>
      <xdr:row>99</xdr:row>
      <xdr:rowOff>15531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965457"/>
          <a:ext cx="8890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113102</xdr:rowOff>
    </xdr:from>
    <xdr:to>
      <xdr:col>72</xdr:col>
      <xdr:colOff>38100</xdr:colOff>
      <xdr:row>99</xdr:row>
      <xdr:rowOff>43252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9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59779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101753</xdr:rowOff>
    </xdr:from>
    <xdr:to>
      <xdr:col>67</xdr:col>
      <xdr:colOff>101600</xdr:colOff>
      <xdr:row>99</xdr:row>
      <xdr:rowOff>31903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90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48430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134170</xdr:rowOff>
    </xdr:from>
    <xdr:to>
      <xdr:col>85</xdr:col>
      <xdr:colOff>177800</xdr:colOff>
      <xdr:row>99</xdr:row>
      <xdr:rowOff>64320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54540</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104195</xdr:rowOff>
    </xdr:from>
    <xdr:to>
      <xdr:col>81</xdr:col>
      <xdr:colOff>101600</xdr:colOff>
      <xdr:row>99</xdr:row>
      <xdr:rowOff>34345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25472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128164</xdr:rowOff>
    </xdr:from>
    <xdr:to>
      <xdr:col>76</xdr:col>
      <xdr:colOff>165100</xdr:colOff>
      <xdr:row>99</xdr:row>
      <xdr:rowOff>58314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49441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136181</xdr:rowOff>
    </xdr:from>
    <xdr:to>
      <xdr:col>72</xdr:col>
      <xdr:colOff>38100</xdr:colOff>
      <xdr:row>99</xdr:row>
      <xdr:rowOff>66331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57458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70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112557</xdr:rowOff>
    </xdr:from>
    <xdr:to>
      <xdr:col>67</xdr:col>
      <xdr:colOff>101600</xdr:colOff>
      <xdr:row>99</xdr:row>
      <xdr:rowOff>42707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33834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146748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90248"/>
          <a:ext cx="1269" cy="144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93425</xdr:rowOff>
    </xdr:from>
    <xdr:ext cx="469744"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146748</xdr:rowOff>
    </xdr:from>
    <xdr:to>
      <xdr:col>116</xdr:col>
      <xdr:colOff>152400</xdr:colOff>
      <xdr:row>30</xdr:row>
      <xdr:rowOff>146748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124841</xdr:rowOff>
    </xdr:from>
    <xdr:to>
      <xdr:col>116</xdr:col>
      <xdr:colOff>63500</xdr:colOff>
      <xdr:row>39</xdr:row>
      <xdr:rowOff>38735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297041"/>
          <a:ext cx="838200" cy="4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111713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55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133286</xdr:rowOff>
    </xdr:from>
    <xdr:to>
      <xdr:col>116</xdr:col>
      <xdr:colOff>114300</xdr:colOff>
      <xdr:row>38</xdr:row>
      <xdr:rowOff>63436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38735</xdr:rowOff>
    </xdr:from>
    <xdr:to>
      <xdr:col>111</xdr:col>
      <xdr:colOff>177800</xdr:colOff>
      <xdr:row>39</xdr:row>
      <xdr:rowOff>38926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72528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132143</xdr:rowOff>
    </xdr:from>
    <xdr:to>
      <xdr:col>112</xdr:col>
      <xdr:colOff>38100</xdr:colOff>
      <xdr:row>38</xdr:row>
      <xdr:rowOff>62294</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475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78820</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38926</xdr:rowOff>
    </xdr:from>
    <xdr:to>
      <xdr:col>107</xdr:col>
      <xdr:colOff>50800</xdr:colOff>
      <xdr:row>39</xdr:row>
      <xdr:rowOff>39116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72547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103014</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38544</xdr:rowOff>
    </xdr:from>
    <xdr:to>
      <xdr:col>102</xdr:col>
      <xdr:colOff>114300</xdr:colOff>
      <xdr:row>39</xdr:row>
      <xdr:rowOff>39116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2509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129477</xdr:rowOff>
    </xdr:from>
    <xdr:to>
      <xdr:col>102</xdr:col>
      <xdr:colOff>165100</xdr:colOff>
      <xdr:row>38</xdr:row>
      <xdr:rowOff>59627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4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76154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4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47180</xdr:rowOff>
    </xdr:from>
    <xdr:to>
      <xdr:col>98</xdr:col>
      <xdr:colOff>38100</xdr:colOff>
      <xdr:row>36</xdr:row>
      <xdr:rowOff>148780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2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165307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59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74041</xdr:rowOff>
    </xdr:from>
    <xdr:to>
      <xdr:col>116</xdr:col>
      <xdr:colOff>114300</xdr:colOff>
      <xdr:row>37</xdr:row>
      <xdr:rowOff>4191</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96918</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09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159385</xdr:rowOff>
    </xdr:from>
    <xdr:to>
      <xdr:col>112</xdr:col>
      <xdr:colOff>38100</xdr:colOff>
      <xdr:row>39</xdr:row>
      <xdr:rowOff>89535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80662</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66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159576</xdr:rowOff>
    </xdr:from>
    <xdr:to>
      <xdr:col>107</xdr:col>
      <xdr:colOff>101600</xdr:colOff>
      <xdr:row>39</xdr:row>
      <xdr:rowOff>89726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80853</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77333" y="6767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159766</xdr:rowOff>
    </xdr:from>
    <xdr:to>
      <xdr:col>102</xdr:col>
      <xdr:colOff>165100</xdr:colOff>
      <xdr:row>39</xdr:row>
      <xdr:rowOff>89916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81043</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88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159194</xdr:rowOff>
    </xdr:from>
    <xdr:to>
      <xdr:col>98</xdr:col>
      <xdr:colOff>38100</xdr:colOff>
      <xdr:row>39</xdr:row>
      <xdr:rowOff>89344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80471</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99333" y="6767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82824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826774"/>
          <a:ext cx="1269" cy="125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29501</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6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82824</xdr:rowOff>
    </xdr:from>
    <xdr:to>
      <xdr:col>116</xdr:col>
      <xdr:colOff>152400</xdr:colOff>
      <xdr:row>51</xdr:row>
      <xdr:rowOff>82824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82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129139</xdr:rowOff>
    </xdr:from>
    <xdr:to>
      <xdr:col>116</xdr:col>
      <xdr:colOff>63500</xdr:colOff>
      <xdr:row>58</xdr:row>
      <xdr:rowOff>130533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73239"/>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2049</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774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125892</xdr:rowOff>
    </xdr:from>
    <xdr:to>
      <xdr:col>111</xdr:col>
      <xdr:colOff>177800</xdr:colOff>
      <xdr:row>58</xdr:row>
      <xdr:rowOff>129139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69992"/>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142438</xdr:rowOff>
    </xdr:from>
    <xdr:to>
      <xdr:col>112</xdr:col>
      <xdr:colOff>38100</xdr:colOff>
      <xdr:row>58</xdr:row>
      <xdr:rowOff>72588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89115</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123401</xdr:rowOff>
    </xdr:from>
    <xdr:to>
      <xdr:col>107</xdr:col>
      <xdr:colOff>50800</xdr:colOff>
      <xdr:row>58</xdr:row>
      <xdr:rowOff>125892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67501"/>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139421</xdr:rowOff>
    </xdr:from>
    <xdr:to>
      <xdr:col>107</xdr:col>
      <xdr:colOff>101600</xdr:colOff>
      <xdr:row>58</xdr:row>
      <xdr:rowOff>69571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86098</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123401</xdr:rowOff>
    </xdr:from>
    <xdr:to>
      <xdr:col>102</xdr:col>
      <xdr:colOff>114300</xdr:colOff>
      <xdr:row>58</xdr:row>
      <xdr:rowOff>123767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6750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143878</xdr:rowOff>
    </xdr:from>
    <xdr:to>
      <xdr:col>102</xdr:col>
      <xdr:colOff>165100</xdr:colOff>
      <xdr:row>58</xdr:row>
      <xdr:rowOff>74028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90555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83926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79733</xdr:rowOff>
    </xdr:from>
    <xdr:to>
      <xdr:col>116</xdr:col>
      <xdr:colOff>114300</xdr:colOff>
      <xdr:row>59</xdr:row>
      <xdr:rowOff>9883</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166110</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3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78339</xdr:rowOff>
    </xdr:from>
    <xdr:to>
      <xdr:col>112</xdr:col>
      <xdr:colOff>38100</xdr:colOff>
      <xdr:row>59</xdr:row>
      <xdr:rowOff>8489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171066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1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75092</xdr:rowOff>
    </xdr:from>
    <xdr:to>
      <xdr:col>107</xdr:col>
      <xdr:colOff>101600</xdr:colOff>
      <xdr:row>59</xdr:row>
      <xdr:rowOff>5242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167819</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1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72601</xdr:rowOff>
    </xdr:from>
    <xdr:to>
      <xdr:col>102</xdr:col>
      <xdr:colOff>165100</xdr:colOff>
      <xdr:row>59</xdr:row>
      <xdr:rowOff>2751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165328</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0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72967</xdr:rowOff>
    </xdr:from>
    <xdr:to>
      <xdr:col>98</xdr:col>
      <xdr:colOff>38100</xdr:colOff>
      <xdr:row>59</xdr:row>
      <xdr:rowOff>3117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165694</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09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37808</xdr:rowOff>
    </xdr:from>
    <xdr:to>
      <xdr:col>116</xdr:col>
      <xdr:colOff>62864</xdr:colOff>
      <xdr:row>77</xdr:row>
      <xdr:rowOff>121653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039308"/>
          <a:ext cx="1269" cy="12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125480</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3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121653</xdr:rowOff>
    </xdr:from>
    <xdr:to>
      <xdr:col>116</xdr:col>
      <xdr:colOff>152400</xdr:colOff>
      <xdr:row>77</xdr:row>
      <xdr:rowOff>121653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3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155935</xdr:rowOff>
    </xdr:from>
    <xdr:ext cx="599010"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8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37808</xdr:rowOff>
    </xdr:from>
    <xdr:to>
      <xdr:col>116</xdr:col>
      <xdr:colOff>152400</xdr:colOff>
      <xdr:row>70</xdr:row>
      <xdr:rowOff>37808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03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165697</xdr:rowOff>
    </xdr:from>
    <xdr:to>
      <xdr:col>116</xdr:col>
      <xdr:colOff>63500</xdr:colOff>
      <xdr:row>72</xdr:row>
      <xdr:rowOff>12903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2338647"/>
          <a:ext cx="838200" cy="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72102</xdr:rowOff>
    </xdr:from>
    <xdr:ext cx="534377"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5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93675</xdr:rowOff>
    </xdr:from>
    <xdr:to>
      <xdr:col>116</xdr:col>
      <xdr:colOff>114300</xdr:colOff>
      <xdr:row>74</xdr:row>
      <xdr:rowOff>23825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12903</xdr:rowOff>
    </xdr:from>
    <xdr:to>
      <xdr:col>111</xdr:col>
      <xdr:colOff>177800</xdr:colOff>
      <xdr:row>72</xdr:row>
      <xdr:rowOff>51512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357303"/>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78054</xdr:rowOff>
    </xdr:from>
    <xdr:to>
      <xdr:col>112</xdr:col>
      <xdr:colOff>38100</xdr:colOff>
      <xdr:row>74</xdr:row>
      <xdr:rowOff>8204</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170781</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56111" y="126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51512</xdr:rowOff>
    </xdr:from>
    <xdr:to>
      <xdr:col>107</xdr:col>
      <xdr:colOff>50800</xdr:colOff>
      <xdr:row>72</xdr:row>
      <xdr:rowOff>99670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2395912"/>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91072</xdr:rowOff>
    </xdr:from>
    <xdr:to>
      <xdr:col>107</xdr:col>
      <xdr:colOff>101600</xdr:colOff>
      <xdr:row>74</xdr:row>
      <xdr:rowOff>21222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12349</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67111" y="126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99670</xdr:rowOff>
    </xdr:from>
    <xdr:to>
      <xdr:col>102</xdr:col>
      <xdr:colOff>114300</xdr:colOff>
      <xdr:row>73</xdr:row>
      <xdr:rowOff>47892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8656300" y="12444070"/>
          <a:ext cx="889000" cy="1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88112</xdr:rowOff>
    </xdr:from>
    <xdr:to>
      <xdr:col>102</xdr:col>
      <xdr:colOff>165100</xdr:colOff>
      <xdr:row>74</xdr:row>
      <xdr:rowOff>18262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9389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78111" y="126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125667</xdr:rowOff>
    </xdr:from>
    <xdr:to>
      <xdr:col>98</xdr:col>
      <xdr:colOff>38100</xdr:colOff>
      <xdr:row>74</xdr:row>
      <xdr:rowOff>55817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264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46944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89111" y="1273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114897</xdr:rowOff>
    </xdr:from>
    <xdr:to>
      <xdr:col>116</xdr:col>
      <xdr:colOff>114300</xdr:colOff>
      <xdr:row>72</xdr:row>
      <xdr:rowOff>45047</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2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137774</xdr:rowOff>
    </xdr:from>
    <xdr:ext cx="534377"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1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133553</xdr:rowOff>
    </xdr:from>
    <xdr:to>
      <xdr:col>112</xdr:col>
      <xdr:colOff>38100</xdr:colOff>
      <xdr:row>72</xdr:row>
      <xdr:rowOff>63703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30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80230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0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712</xdr:rowOff>
    </xdr:from>
    <xdr:to>
      <xdr:col>107</xdr:col>
      <xdr:colOff>101600</xdr:colOff>
      <xdr:row>72</xdr:row>
      <xdr:rowOff>102312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23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118839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1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48870</xdr:rowOff>
    </xdr:from>
    <xdr:to>
      <xdr:col>102</xdr:col>
      <xdr:colOff>165100</xdr:colOff>
      <xdr:row>72</xdr:row>
      <xdr:rowOff>150470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3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166997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1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168542</xdr:rowOff>
    </xdr:from>
    <xdr:to>
      <xdr:col>98</xdr:col>
      <xdr:colOff>38100</xdr:colOff>
      <xdr:row>73</xdr:row>
      <xdr:rowOff>98692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5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115219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28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町の面積が東西に広く、集落が点在しているため、総合窓口や出張所の設置、保育所の数の多さ、ごみ収集にかかる人員などが影響し、類似団体の平均値以上に経費がかかっている。今後も計画的な施設の統廃合、適正配置を進め、場合によっては民間委託も検討し、職員数の適正化に努める。</a:t>
          </a:r>
        </a:p>
        <a:p>
          <a:r>
            <a:rPr kumimoji="1" lang="ja-JP" altLang="en-US" sz="1300">
              <a:latin typeface="ＭＳ Ｐゴシック" panose="020B0600070205080204" pitchFamily="50" charset="-128"/>
              <a:ea typeface="ＭＳ Ｐゴシック" panose="020B0600070205080204" pitchFamily="50" charset="-128"/>
            </a:rPr>
            <a:t>　扶助費については、少子化により子どもの数が減少し、児童福祉費及び教育費について需要が減ってきているため、類似団体の平均値を下回っている。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下水道事業会計等への繰出しについて、建設改良にかかる繰出金や赤字補てんによる繰出金が比率を押し上げている。また、保険事業会計への繰出しについても年々増加している傾向にある。</a:t>
          </a:r>
        </a:p>
        <a:p>
          <a:r>
            <a:rPr kumimoji="1" lang="ja-JP" altLang="en-US" sz="1300">
              <a:latin typeface="ＭＳ Ｐゴシック" panose="020B0600070205080204" pitchFamily="50" charset="-128"/>
              <a:ea typeface="ＭＳ Ｐゴシック" panose="020B0600070205080204" pitchFamily="50" charset="-128"/>
            </a:rPr>
            <a:t>　普通建設事業については、公共施設の高台移転事業等により増嵩してきている。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
13,099
241.89
9,934,181
9,749,029
129,852
5,824,254
12,456,038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142966</xdr:rowOff>
    </xdr:from>
    <xdr:to>
      <xdr:col>24</xdr:col>
      <xdr:colOff>62865</xdr:colOff>
      <xdr:row>38</xdr:row>
      <xdr:rowOff>124678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86466"/>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128505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4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124678</xdr:rowOff>
    </xdr:from>
    <xdr:to>
      <xdr:col>24</xdr:col>
      <xdr:colOff>152400</xdr:colOff>
      <xdr:row>38</xdr:row>
      <xdr:rowOff>124678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89643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142966</xdr:rowOff>
    </xdr:from>
    <xdr:to>
      <xdr:col>24</xdr:col>
      <xdr:colOff>152400</xdr:colOff>
      <xdr:row>30</xdr:row>
      <xdr:rowOff>142966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167785</xdr:rowOff>
    </xdr:from>
    <xdr:to>
      <xdr:col>24</xdr:col>
      <xdr:colOff>63500</xdr:colOff>
      <xdr:row>36</xdr:row>
      <xdr:rowOff>127290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68535"/>
          <a:ext cx="8382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31114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8237</xdr:rowOff>
    </xdr:from>
    <xdr:to>
      <xdr:col>24</xdr:col>
      <xdr:colOff>114300</xdr:colOff>
      <xdr:row>35</xdr:row>
      <xdr:rowOff>109837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167785</xdr:rowOff>
    </xdr:from>
    <xdr:to>
      <xdr:col>19</xdr:col>
      <xdr:colOff>177800</xdr:colOff>
      <xdr:row>37</xdr:row>
      <xdr:rowOff>2866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68535"/>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49385</xdr:rowOff>
    </xdr:from>
    <xdr:to>
      <xdr:col>20</xdr:col>
      <xdr:colOff>38100</xdr:colOff>
      <xdr:row>35</xdr:row>
      <xdr:rowOff>150985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167512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2866</xdr:rowOff>
    </xdr:from>
    <xdr:to>
      <xdr:col>15</xdr:col>
      <xdr:colOff>50800</xdr:colOff>
      <xdr:row>37</xdr:row>
      <xdr:rowOff>80264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46516"/>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51018</xdr:rowOff>
    </xdr:from>
    <xdr:to>
      <xdr:col>15</xdr:col>
      <xdr:colOff>101600</xdr:colOff>
      <xdr:row>34</xdr:row>
      <xdr:rowOff>152618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169145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80264</xdr:rowOff>
    </xdr:from>
    <xdr:to>
      <xdr:col>10</xdr:col>
      <xdr:colOff>114300</xdr:colOff>
      <xdr:row>38</xdr:row>
      <xdr:rowOff>30299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23914"/>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52977</xdr:rowOff>
    </xdr:from>
    <xdr:to>
      <xdr:col>10</xdr:col>
      <xdr:colOff>165100</xdr:colOff>
      <xdr:row>34</xdr:row>
      <xdr:rowOff>154577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171104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86287</xdr:rowOff>
    </xdr:from>
    <xdr:to>
      <xdr:col>6</xdr:col>
      <xdr:colOff>38100</xdr:colOff>
      <xdr:row>35</xdr:row>
      <xdr:rowOff>16437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32964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9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76490</xdr:rowOff>
    </xdr:from>
    <xdr:to>
      <xdr:col>24</xdr:col>
      <xdr:colOff>114300</xdr:colOff>
      <xdr:row>37</xdr:row>
      <xdr:rowOff>6640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54917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116985</xdr:rowOff>
    </xdr:from>
    <xdr:to>
      <xdr:col>20</xdr:col>
      <xdr:colOff>38100</xdr:colOff>
      <xdr:row>36</xdr:row>
      <xdr:rowOff>47135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38262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123516</xdr:rowOff>
    </xdr:from>
    <xdr:to>
      <xdr:col>15</xdr:col>
      <xdr:colOff>101600</xdr:colOff>
      <xdr:row>37</xdr:row>
      <xdr:rowOff>53666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44793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8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29464</xdr:rowOff>
    </xdr:from>
    <xdr:to>
      <xdr:col>10</xdr:col>
      <xdr:colOff>165100</xdr:colOff>
      <xdr:row>37</xdr:row>
      <xdr:rowOff>131064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122191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150949</xdr:rowOff>
    </xdr:from>
    <xdr:to>
      <xdr:col>6</xdr:col>
      <xdr:colOff>38100</xdr:colOff>
      <xdr:row>38</xdr:row>
      <xdr:rowOff>81099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72226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8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161286</xdr:rowOff>
    </xdr:from>
    <xdr:to>
      <xdr:col>24</xdr:col>
      <xdr:colOff>62865</xdr:colOff>
      <xdr:row>59</xdr:row>
      <xdr:rowOff>48023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3786"/>
          <a:ext cx="1270" cy="142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51850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48023</xdr:rowOff>
    </xdr:from>
    <xdr:to>
      <xdr:col>24</xdr:col>
      <xdr:colOff>152400</xdr:colOff>
      <xdr:row>59</xdr:row>
      <xdr:rowOff>48023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6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107963</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0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1,360,171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161286</xdr:rowOff>
    </xdr:from>
    <xdr:to>
      <xdr:col>24</xdr:col>
      <xdr:colOff>152400</xdr:colOff>
      <xdr:row>50</xdr:row>
      <xdr:rowOff>161286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124768</xdr:rowOff>
    </xdr:from>
    <xdr:to>
      <xdr:col>24</xdr:col>
      <xdr:colOff>63500</xdr:colOff>
      <xdr:row>58</xdr:row>
      <xdr:rowOff>158561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68868"/>
          <a:ext cx="838200" cy="3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88144</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60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65267</xdr:rowOff>
    </xdr:from>
    <xdr:to>
      <xdr:col>24</xdr:col>
      <xdr:colOff>114300</xdr:colOff>
      <xdr:row>58</xdr:row>
      <xdr:rowOff>166867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1000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124768</xdr:rowOff>
    </xdr:from>
    <xdr:to>
      <xdr:col>19</xdr:col>
      <xdr:colOff>177800</xdr:colOff>
      <xdr:row>58</xdr:row>
      <xdr:rowOff>160532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68868"/>
          <a:ext cx="889000" cy="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77832</xdr:rowOff>
    </xdr:from>
    <xdr:to>
      <xdr:col>20</xdr:col>
      <xdr:colOff>38100</xdr:colOff>
      <xdr:row>59</xdr:row>
      <xdr:rowOff>7982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170559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160532</xdr:rowOff>
    </xdr:from>
    <xdr:to>
      <xdr:col>15</xdr:col>
      <xdr:colOff>50800</xdr:colOff>
      <xdr:row>58</xdr:row>
      <xdr:rowOff>161530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104632"/>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103191</xdr:rowOff>
    </xdr:from>
    <xdr:to>
      <xdr:col>15</xdr:col>
      <xdr:colOff>101600</xdr:colOff>
      <xdr:row>59</xdr:row>
      <xdr:rowOff>33341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4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49868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2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159620</xdr:rowOff>
    </xdr:from>
    <xdr:to>
      <xdr:col>10</xdr:col>
      <xdr:colOff>114300</xdr:colOff>
      <xdr:row>58</xdr:row>
      <xdr:rowOff>161530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103720"/>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98492</xdr:rowOff>
    </xdr:from>
    <xdr:to>
      <xdr:col>10</xdr:col>
      <xdr:colOff>165100</xdr:colOff>
      <xdr:row>59</xdr:row>
      <xdr:rowOff>28642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4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45169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81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95832</xdr:rowOff>
    </xdr:from>
    <xdr:to>
      <xdr:col>6</xdr:col>
      <xdr:colOff>38100</xdr:colOff>
      <xdr:row>59</xdr:row>
      <xdr:rowOff>25982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42509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81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107761</xdr:rowOff>
    </xdr:from>
    <xdr:to>
      <xdr:col>24</xdr:col>
      <xdr:colOff>114300</xdr:colOff>
      <xdr:row>59</xdr:row>
      <xdr:rowOff>37911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5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43695</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8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73968</xdr:rowOff>
    </xdr:from>
    <xdr:to>
      <xdr:col>20</xdr:col>
      <xdr:colOff>38100</xdr:colOff>
      <xdr:row>59</xdr:row>
      <xdr:rowOff>4118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1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20645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79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109732</xdr:rowOff>
    </xdr:from>
    <xdr:to>
      <xdr:col>15</xdr:col>
      <xdr:colOff>101600</xdr:colOff>
      <xdr:row>59</xdr:row>
      <xdr:rowOff>39882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5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31009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4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110730</xdr:rowOff>
    </xdr:from>
    <xdr:to>
      <xdr:col>10</xdr:col>
      <xdr:colOff>165100</xdr:colOff>
      <xdr:row>59</xdr:row>
      <xdr:rowOff>40880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32007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108820</xdr:rowOff>
    </xdr:from>
    <xdr:to>
      <xdr:col>6</xdr:col>
      <xdr:colOff>38100</xdr:colOff>
      <xdr:row>59</xdr:row>
      <xdr:rowOff>38970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30097</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4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99786</xdr:rowOff>
    </xdr:from>
    <xdr:to>
      <xdr:col>24</xdr:col>
      <xdr:colOff>62865</xdr:colOff>
      <xdr:row>79</xdr:row>
      <xdr:rowOff>28639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72736"/>
          <a:ext cx="1270" cy="130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32466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28639</xdr:rowOff>
    </xdr:from>
    <xdr:to>
      <xdr:col>24</xdr:col>
      <xdr:colOff>152400</xdr:colOff>
      <xdr:row>79</xdr:row>
      <xdr:rowOff>28639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46463</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272,738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99786</xdr:rowOff>
    </xdr:from>
    <xdr:to>
      <xdr:col>24</xdr:col>
      <xdr:colOff>152400</xdr:colOff>
      <xdr:row>71</xdr:row>
      <xdr:rowOff>99786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72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73330</xdr:rowOff>
    </xdr:from>
    <xdr:to>
      <xdr:col>24</xdr:col>
      <xdr:colOff>63500</xdr:colOff>
      <xdr:row>76</xdr:row>
      <xdr:rowOff>90841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60630"/>
          <a:ext cx="838200" cy="36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130184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88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151757</xdr:rowOff>
    </xdr:from>
    <xdr:to>
      <xdr:col>24</xdr:col>
      <xdr:colOff>114300</xdr:colOff>
      <xdr:row>76</xdr:row>
      <xdr:rowOff>81907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90841</xdr:rowOff>
    </xdr:from>
    <xdr:to>
      <xdr:col>19</xdr:col>
      <xdr:colOff>177800</xdr:colOff>
      <xdr:row>76</xdr:row>
      <xdr:rowOff>154262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21041"/>
          <a:ext cx="889000" cy="6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116614</xdr:rowOff>
    </xdr:from>
    <xdr:to>
      <xdr:col>20</xdr:col>
      <xdr:colOff>38100</xdr:colOff>
      <xdr:row>76</xdr:row>
      <xdr:rowOff>46763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63291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5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123606</xdr:rowOff>
    </xdr:from>
    <xdr:to>
      <xdr:col>15</xdr:col>
      <xdr:colOff>50800</xdr:colOff>
      <xdr:row>76</xdr:row>
      <xdr:rowOff>154262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982356"/>
          <a:ext cx="889000" cy="20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93639</xdr:rowOff>
    </xdr:from>
    <xdr:to>
      <xdr:col>15</xdr:col>
      <xdr:colOff>101600</xdr:colOff>
      <xdr:row>77</xdr:row>
      <xdr:rowOff>23789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9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123606</xdr:rowOff>
    </xdr:from>
    <xdr:to>
      <xdr:col>10</xdr:col>
      <xdr:colOff>114300</xdr:colOff>
      <xdr:row>77</xdr:row>
      <xdr:rowOff>129260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982356"/>
          <a:ext cx="889000" cy="3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54221</xdr:rowOff>
    </xdr:from>
    <xdr:to>
      <xdr:col>10</xdr:col>
      <xdr:colOff>165100</xdr:colOff>
      <xdr:row>76</xdr:row>
      <xdr:rowOff>155821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146948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17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157457</xdr:rowOff>
    </xdr:from>
    <xdr:to>
      <xdr:col>6</xdr:col>
      <xdr:colOff>38100</xdr:colOff>
      <xdr:row>77</xdr:row>
      <xdr:rowOff>87607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8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104134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6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22530</xdr:rowOff>
    </xdr:from>
    <xdr:to>
      <xdr:col>24</xdr:col>
      <xdr:colOff>114300</xdr:colOff>
      <xdr:row>74</xdr:row>
      <xdr:rowOff>124130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45407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6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40041</xdr:rowOff>
    </xdr:from>
    <xdr:to>
      <xdr:col>20</xdr:col>
      <xdr:colOff>38100</xdr:colOff>
      <xdr:row>76</xdr:row>
      <xdr:rowOff>141641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132768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6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103462</xdr:rowOff>
    </xdr:from>
    <xdr:to>
      <xdr:col>15</xdr:col>
      <xdr:colOff>101600</xdr:colOff>
      <xdr:row>77</xdr:row>
      <xdr:rowOff>33612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24739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72806</xdr:rowOff>
    </xdr:from>
    <xdr:to>
      <xdr:col>10</xdr:col>
      <xdr:colOff>165100</xdr:colOff>
      <xdr:row>76</xdr:row>
      <xdr:rowOff>2956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19483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0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78460</xdr:rowOff>
    </xdr:from>
    <xdr:to>
      <xdr:col>6</xdr:col>
      <xdr:colOff>38100</xdr:colOff>
      <xdr:row>78</xdr:row>
      <xdr:rowOff>8610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171187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7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136779</xdr:rowOff>
    </xdr:from>
    <xdr:to>
      <xdr:col>24</xdr:col>
      <xdr:colOff>62865</xdr:colOff>
      <xdr:row>98</xdr:row>
      <xdr:rowOff>58620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67279"/>
          <a:ext cx="1270" cy="129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62447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58620</xdr:rowOff>
    </xdr:from>
    <xdr:to>
      <xdr:col>24</xdr:col>
      <xdr:colOff>152400</xdr:colOff>
      <xdr:row>98</xdr:row>
      <xdr:rowOff>58620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83456</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136779</xdr:rowOff>
    </xdr:from>
    <xdr:to>
      <xdr:col>24</xdr:col>
      <xdr:colOff>152400</xdr:colOff>
      <xdr:row>90</xdr:row>
      <xdr:rowOff>136779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8910</xdr:rowOff>
    </xdr:from>
    <xdr:to>
      <xdr:col>24</xdr:col>
      <xdr:colOff>63500</xdr:colOff>
      <xdr:row>96</xdr:row>
      <xdr:rowOff>36592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68110"/>
          <a:ext cx="8382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94018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115591</xdr:rowOff>
    </xdr:from>
    <xdr:to>
      <xdr:col>24</xdr:col>
      <xdr:colOff>114300</xdr:colOff>
      <xdr:row>97</xdr:row>
      <xdr:rowOff>45741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36592</xdr:rowOff>
    </xdr:from>
    <xdr:to>
      <xdr:col>19</xdr:col>
      <xdr:colOff>177800</xdr:colOff>
      <xdr:row>96</xdr:row>
      <xdr:rowOff>102256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95792"/>
          <a:ext cx="889000" cy="6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156310</xdr:rowOff>
    </xdr:from>
    <xdr:to>
      <xdr:col>20</xdr:col>
      <xdr:colOff>38100</xdr:colOff>
      <xdr:row>97</xdr:row>
      <xdr:rowOff>86460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77587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102256</xdr:rowOff>
    </xdr:from>
    <xdr:to>
      <xdr:col>15</xdr:col>
      <xdr:colOff>50800</xdr:colOff>
      <xdr:row>96</xdr:row>
      <xdr:rowOff>163401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61456"/>
          <a:ext cx="889000" cy="6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169952</xdr:rowOff>
    </xdr:from>
    <xdr:to>
      <xdr:col>15</xdr:col>
      <xdr:colOff>101600</xdr:colOff>
      <xdr:row>97</xdr:row>
      <xdr:rowOff>100102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91229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2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163401</xdr:rowOff>
    </xdr:from>
    <xdr:to>
      <xdr:col>10</xdr:col>
      <xdr:colOff>114300</xdr:colOff>
      <xdr:row>97</xdr:row>
      <xdr:rowOff>2225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22601"/>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154595</xdr:rowOff>
    </xdr:from>
    <xdr:to>
      <xdr:col>10</xdr:col>
      <xdr:colOff>165100</xdr:colOff>
      <xdr:row>97</xdr:row>
      <xdr:rowOff>84745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75872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155820</xdr:rowOff>
    </xdr:from>
    <xdr:to>
      <xdr:col>6</xdr:col>
      <xdr:colOff>38100</xdr:colOff>
      <xdr:row>97</xdr:row>
      <xdr:rowOff>85970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77097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129560</xdr:rowOff>
    </xdr:from>
    <xdr:to>
      <xdr:col>24</xdr:col>
      <xdr:colOff>114300</xdr:colOff>
      <xdr:row>96</xdr:row>
      <xdr:rowOff>59710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152437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6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157242</xdr:rowOff>
    </xdr:from>
    <xdr:to>
      <xdr:col>20</xdr:col>
      <xdr:colOff>38100</xdr:colOff>
      <xdr:row>96</xdr:row>
      <xdr:rowOff>87392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103919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51456</xdr:rowOff>
    </xdr:from>
    <xdr:to>
      <xdr:col>15</xdr:col>
      <xdr:colOff>101600</xdr:colOff>
      <xdr:row>96</xdr:row>
      <xdr:rowOff>153056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169583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112601</xdr:rowOff>
    </xdr:from>
    <xdr:to>
      <xdr:col>10</xdr:col>
      <xdr:colOff>165100</xdr:colOff>
      <xdr:row>97</xdr:row>
      <xdr:rowOff>42751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122875</xdr:rowOff>
    </xdr:from>
    <xdr:to>
      <xdr:col>6</xdr:col>
      <xdr:colOff>38100</xdr:colOff>
      <xdr:row>97</xdr:row>
      <xdr:rowOff>53025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8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69552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5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69161</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2661"/>
          <a:ext cx="1270" cy="1572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15838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69161</xdr:rowOff>
    </xdr:from>
    <xdr:to>
      <xdr:col>55</xdr:col>
      <xdr:colOff>88900</xdr:colOff>
      <xdr:row>30</xdr:row>
      <xdr:rowOff>69161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2376</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60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137233</xdr:rowOff>
    </xdr:from>
    <xdr:to>
      <xdr:col>50</xdr:col>
      <xdr:colOff>165100</xdr:colOff>
      <xdr:row>38</xdr:row>
      <xdr:rowOff>67383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83910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156827</xdr:rowOff>
    </xdr:from>
    <xdr:to>
      <xdr:col>46</xdr:col>
      <xdr:colOff>38100</xdr:colOff>
      <xdr:row>38</xdr:row>
      <xdr:rowOff>86977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103504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157807</xdr:rowOff>
    </xdr:from>
    <xdr:to>
      <xdr:col>41</xdr:col>
      <xdr:colOff>101600</xdr:colOff>
      <xdr:row>35</xdr:row>
      <xdr:rowOff>87957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104484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126782</xdr:rowOff>
    </xdr:from>
    <xdr:to>
      <xdr:col>36</xdr:col>
      <xdr:colOff>165100</xdr:colOff>
      <xdr:row>34</xdr:row>
      <xdr:rowOff>56932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73459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48703</xdr:rowOff>
    </xdr:from>
    <xdr:to>
      <xdr:col>54</xdr:col>
      <xdr:colOff>189865</xdr:colOff>
      <xdr:row>58</xdr:row>
      <xdr:rowOff>33145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92653"/>
          <a:ext cx="127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36972</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33145</xdr:rowOff>
    </xdr:from>
    <xdr:to>
      <xdr:col>55</xdr:col>
      <xdr:colOff>88900</xdr:colOff>
      <xdr:row>58</xdr:row>
      <xdr:rowOff>33145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7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166830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282,403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48703</xdr:rowOff>
    </xdr:from>
    <xdr:to>
      <xdr:col>55</xdr:col>
      <xdr:colOff>88900</xdr:colOff>
      <xdr:row>51</xdr:row>
      <xdr:rowOff>48703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92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94744</xdr:rowOff>
    </xdr:from>
    <xdr:to>
      <xdr:col>55</xdr:col>
      <xdr:colOff>0</xdr:colOff>
      <xdr:row>57</xdr:row>
      <xdr:rowOff>101876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67394"/>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130925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108048</xdr:rowOff>
    </xdr:from>
    <xdr:to>
      <xdr:col>55</xdr:col>
      <xdr:colOff>50800</xdr:colOff>
      <xdr:row>57</xdr:row>
      <xdr:rowOff>38198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101876</xdr:rowOff>
    </xdr:from>
    <xdr:to>
      <xdr:col>50</xdr:col>
      <xdr:colOff>114300</xdr:colOff>
      <xdr:row>57</xdr:row>
      <xdr:rowOff>113214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74526"/>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141698</xdr:rowOff>
    </xdr:from>
    <xdr:to>
      <xdr:col>50</xdr:col>
      <xdr:colOff>165100</xdr:colOff>
      <xdr:row>57</xdr:row>
      <xdr:rowOff>71848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88375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112529</xdr:rowOff>
    </xdr:from>
    <xdr:to>
      <xdr:col>45</xdr:col>
      <xdr:colOff>177800</xdr:colOff>
      <xdr:row>57</xdr:row>
      <xdr:rowOff>113214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8517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155318</xdr:rowOff>
    </xdr:from>
    <xdr:to>
      <xdr:col>46</xdr:col>
      <xdr:colOff>38100</xdr:colOff>
      <xdr:row>57</xdr:row>
      <xdr:rowOff>85468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101995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79112</xdr:rowOff>
    </xdr:from>
    <xdr:to>
      <xdr:col>41</xdr:col>
      <xdr:colOff>50800</xdr:colOff>
      <xdr:row>57</xdr:row>
      <xdr:rowOff>112529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51762"/>
          <a:ext cx="889000" cy="3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147138</xdr:rowOff>
    </xdr:from>
    <xdr:to>
      <xdr:col>41</xdr:col>
      <xdr:colOff>101600</xdr:colOff>
      <xdr:row>57</xdr:row>
      <xdr:rowOff>77288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93815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143933</xdr:rowOff>
    </xdr:from>
    <xdr:to>
      <xdr:col>36</xdr:col>
      <xdr:colOff>165100</xdr:colOff>
      <xdr:row>57</xdr:row>
      <xdr:rowOff>74083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90610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43944</xdr:rowOff>
    </xdr:from>
    <xdr:to>
      <xdr:col>55</xdr:col>
      <xdr:colOff>50800</xdr:colOff>
      <xdr:row>57</xdr:row>
      <xdr:rowOff>145544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130321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3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51076</xdr:rowOff>
    </xdr:from>
    <xdr:to>
      <xdr:col>50</xdr:col>
      <xdr:colOff>165100</xdr:colOff>
      <xdr:row>57</xdr:row>
      <xdr:rowOff>152676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143803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1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62414</xdr:rowOff>
    </xdr:from>
    <xdr:to>
      <xdr:col>46</xdr:col>
      <xdr:colOff>38100</xdr:colOff>
      <xdr:row>57</xdr:row>
      <xdr:rowOff>164014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155141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61729</xdr:rowOff>
    </xdr:from>
    <xdr:to>
      <xdr:col>41</xdr:col>
      <xdr:colOff>101600</xdr:colOff>
      <xdr:row>57</xdr:row>
      <xdr:rowOff>163329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154456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28312</xdr:rowOff>
    </xdr:from>
    <xdr:to>
      <xdr:col>36</xdr:col>
      <xdr:colOff>165100</xdr:colOff>
      <xdr:row>57</xdr:row>
      <xdr:rowOff>129912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121039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89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33043</xdr:rowOff>
    </xdr:from>
    <xdr:to>
      <xdr:col>54</xdr:col>
      <xdr:colOff>189865</xdr:colOff>
      <xdr:row>79</xdr:row>
      <xdr:rowOff>20569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05993"/>
          <a:ext cx="1270" cy="135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24396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20569</xdr:rowOff>
    </xdr:from>
    <xdr:to>
      <xdr:col>55</xdr:col>
      <xdr:colOff>88900</xdr:colOff>
      <xdr:row>79</xdr:row>
      <xdr:rowOff>20569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151170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33043</xdr:rowOff>
    </xdr:from>
    <xdr:to>
      <xdr:col>55</xdr:col>
      <xdr:colOff>88900</xdr:colOff>
      <xdr:row>71</xdr:row>
      <xdr:rowOff>33043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0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84615</xdr:rowOff>
    </xdr:from>
    <xdr:to>
      <xdr:col>55</xdr:col>
      <xdr:colOff>0</xdr:colOff>
      <xdr:row>78</xdr:row>
      <xdr:rowOff>140325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57715"/>
          <a:ext cx="838200" cy="5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164225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141348</xdr:rowOff>
    </xdr:from>
    <xdr:to>
      <xdr:col>55</xdr:col>
      <xdr:colOff>50800</xdr:colOff>
      <xdr:row>78</xdr:row>
      <xdr:rowOff>71498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120162</xdr:rowOff>
    </xdr:from>
    <xdr:to>
      <xdr:col>50</xdr:col>
      <xdr:colOff>114300</xdr:colOff>
      <xdr:row>78</xdr:row>
      <xdr:rowOff>140325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93262"/>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7420</xdr:rowOff>
    </xdr:from>
    <xdr:to>
      <xdr:col>50</xdr:col>
      <xdr:colOff>165100</xdr:colOff>
      <xdr:row>78</xdr:row>
      <xdr:rowOff>109020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8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125547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120162</xdr:rowOff>
    </xdr:from>
    <xdr:to>
      <xdr:col>45</xdr:col>
      <xdr:colOff>177800</xdr:colOff>
      <xdr:row>78</xdr:row>
      <xdr:rowOff>166103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93262"/>
          <a:ext cx="889000" cy="4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138354</xdr:rowOff>
    </xdr:from>
    <xdr:to>
      <xdr:col>46</xdr:col>
      <xdr:colOff>38100</xdr:colOff>
      <xdr:row>78</xdr:row>
      <xdr:rowOff>68504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4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85031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154925</xdr:rowOff>
    </xdr:from>
    <xdr:to>
      <xdr:col>41</xdr:col>
      <xdr:colOff>50800</xdr:colOff>
      <xdr:row>78</xdr:row>
      <xdr:rowOff>166103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28025"/>
          <a:ext cx="8890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14887</xdr:rowOff>
    </xdr:from>
    <xdr:to>
      <xdr:col>41</xdr:col>
      <xdr:colOff>101600</xdr:colOff>
      <xdr:row>78</xdr:row>
      <xdr:rowOff>116487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133014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28146</xdr:rowOff>
    </xdr:from>
    <xdr:to>
      <xdr:col>36</xdr:col>
      <xdr:colOff>165100</xdr:colOff>
      <xdr:row>78</xdr:row>
      <xdr:rowOff>129746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146273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33815</xdr:rowOff>
    </xdr:from>
    <xdr:to>
      <xdr:col>55</xdr:col>
      <xdr:colOff>50800</xdr:colOff>
      <xdr:row>78</xdr:row>
      <xdr:rowOff>135415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120192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89525</xdr:rowOff>
    </xdr:from>
    <xdr:to>
      <xdr:col>50</xdr:col>
      <xdr:colOff>165100</xdr:colOff>
      <xdr:row>79</xdr:row>
      <xdr:rowOff>19675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10802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69362</xdr:rowOff>
    </xdr:from>
    <xdr:to>
      <xdr:col>46</xdr:col>
      <xdr:colOff>38100</xdr:colOff>
      <xdr:row>78</xdr:row>
      <xdr:rowOff>170962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162089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115303</xdr:rowOff>
    </xdr:from>
    <xdr:to>
      <xdr:col>41</xdr:col>
      <xdr:colOff>101600</xdr:colOff>
      <xdr:row>79</xdr:row>
      <xdr:rowOff>45453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36580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104125</xdr:rowOff>
    </xdr:from>
    <xdr:to>
      <xdr:col>36</xdr:col>
      <xdr:colOff>165100</xdr:colOff>
      <xdr:row>79</xdr:row>
      <xdr:rowOff>34275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25402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6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152105</xdr:rowOff>
    </xdr:from>
    <xdr:to>
      <xdr:col>54</xdr:col>
      <xdr:colOff>189865</xdr:colOff>
      <xdr:row>99</xdr:row>
      <xdr:rowOff>1321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54055"/>
          <a:ext cx="1270" cy="122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5148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1321</xdr:rowOff>
    </xdr:from>
    <xdr:to>
      <xdr:col>55</xdr:col>
      <xdr:colOff>88900</xdr:colOff>
      <xdr:row>99</xdr:row>
      <xdr:rowOff>1321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7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98782</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663,488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152105</xdr:rowOff>
    </xdr:from>
    <xdr:to>
      <xdr:col>55</xdr:col>
      <xdr:colOff>88900</xdr:colOff>
      <xdr:row>91</xdr:row>
      <xdr:rowOff>152105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5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80335</xdr:rowOff>
    </xdr:from>
    <xdr:to>
      <xdr:col>55</xdr:col>
      <xdr:colOff>0</xdr:colOff>
      <xdr:row>98</xdr:row>
      <xdr:rowOff>129525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82435"/>
          <a:ext cx="838200" cy="4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43511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20634</xdr:rowOff>
    </xdr:from>
    <xdr:to>
      <xdr:col>55</xdr:col>
      <xdr:colOff>50800</xdr:colOff>
      <xdr:row>98</xdr:row>
      <xdr:rowOff>122234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80335</xdr:rowOff>
    </xdr:from>
    <xdr:to>
      <xdr:col>50</xdr:col>
      <xdr:colOff>114300</xdr:colOff>
      <xdr:row>98</xdr:row>
      <xdr:rowOff>152363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82435"/>
          <a:ext cx="88900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28031</xdr:rowOff>
    </xdr:from>
    <xdr:to>
      <xdr:col>50</xdr:col>
      <xdr:colOff>165100</xdr:colOff>
      <xdr:row>98</xdr:row>
      <xdr:rowOff>129631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135231</xdr:rowOff>
    </xdr:from>
    <xdr:to>
      <xdr:col>45</xdr:col>
      <xdr:colOff>177800</xdr:colOff>
      <xdr:row>98</xdr:row>
      <xdr:rowOff>152363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37331"/>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39336</xdr:rowOff>
    </xdr:from>
    <xdr:to>
      <xdr:col>46</xdr:col>
      <xdr:colOff>38100</xdr:colOff>
      <xdr:row>98</xdr:row>
      <xdr:rowOff>140936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157463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135231</xdr:rowOff>
    </xdr:from>
    <xdr:to>
      <xdr:col>41</xdr:col>
      <xdr:colOff>50800</xdr:colOff>
      <xdr:row>98</xdr:row>
      <xdr:rowOff>150400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37331"/>
          <a:ext cx="8890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14825</xdr:rowOff>
    </xdr:from>
    <xdr:to>
      <xdr:col>41</xdr:col>
      <xdr:colOff>101600</xdr:colOff>
      <xdr:row>98</xdr:row>
      <xdr:rowOff>116425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1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18131</xdr:rowOff>
    </xdr:from>
    <xdr:to>
      <xdr:col>36</xdr:col>
      <xdr:colOff>165100</xdr:colOff>
      <xdr:row>98</xdr:row>
      <xdr:rowOff>119731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136258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78725</xdr:rowOff>
    </xdr:from>
    <xdr:to>
      <xdr:col>55</xdr:col>
      <xdr:colOff>50800</xdr:colOff>
      <xdr:row>99</xdr:row>
      <xdr:rowOff>8875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170511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29535</xdr:rowOff>
    </xdr:from>
    <xdr:to>
      <xdr:col>50</xdr:col>
      <xdr:colOff>165100</xdr:colOff>
      <xdr:row>98</xdr:row>
      <xdr:rowOff>131135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122262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101563</xdr:rowOff>
    </xdr:from>
    <xdr:to>
      <xdr:col>46</xdr:col>
      <xdr:colOff>38100</xdr:colOff>
      <xdr:row>99</xdr:row>
      <xdr:rowOff>31713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22840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9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84431</xdr:rowOff>
    </xdr:from>
    <xdr:to>
      <xdr:col>41</xdr:col>
      <xdr:colOff>101600</xdr:colOff>
      <xdr:row>99</xdr:row>
      <xdr:rowOff>14581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5708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99600</xdr:rowOff>
    </xdr:from>
    <xdr:to>
      <xdr:col>36</xdr:col>
      <xdr:colOff>165100</xdr:colOff>
      <xdr:row>99</xdr:row>
      <xdr:rowOff>29750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20877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55613</xdr:rowOff>
    </xdr:from>
    <xdr:to>
      <xdr:col>85</xdr:col>
      <xdr:colOff>126364</xdr:colOff>
      <xdr:row>38</xdr:row>
      <xdr:rowOff>13792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99113"/>
          <a:ext cx="1269" cy="132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17619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13792</xdr:rowOff>
    </xdr:from>
    <xdr:to>
      <xdr:col>86</xdr:col>
      <xdr:colOff>25400</xdr:colOff>
      <xdr:row>38</xdr:row>
      <xdr:rowOff>13792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2290</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7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55613</xdr:rowOff>
    </xdr:from>
    <xdr:to>
      <xdr:col>86</xdr:col>
      <xdr:colOff>25400</xdr:colOff>
      <xdr:row>30</xdr:row>
      <xdr:rowOff>55613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9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27305</xdr:rowOff>
    </xdr:from>
    <xdr:to>
      <xdr:col>85</xdr:col>
      <xdr:colOff>127000</xdr:colOff>
      <xdr:row>34</xdr:row>
      <xdr:rowOff>154711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856605"/>
          <a:ext cx="8382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34879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07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56452</xdr:rowOff>
    </xdr:from>
    <xdr:to>
      <xdr:col>85</xdr:col>
      <xdr:colOff>177800</xdr:colOff>
      <xdr:row>36</xdr:row>
      <xdr:rowOff>158052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155702</xdr:rowOff>
    </xdr:from>
    <xdr:to>
      <xdr:col>81</xdr:col>
      <xdr:colOff>50800</xdr:colOff>
      <xdr:row>34</xdr:row>
      <xdr:rowOff>154711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813552"/>
          <a:ext cx="889000" cy="1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39535</xdr:rowOff>
    </xdr:from>
    <xdr:to>
      <xdr:col>81</xdr:col>
      <xdr:colOff>101600</xdr:colOff>
      <xdr:row>36</xdr:row>
      <xdr:rowOff>141135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132262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155702</xdr:rowOff>
    </xdr:from>
    <xdr:to>
      <xdr:col>76</xdr:col>
      <xdr:colOff>114300</xdr:colOff>
      <xdr:row>35</xdr:row>
      <xdr:rowOff>98438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813552"/>
          <a:ext cx="889000" cy="28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83553</xdr:rowOff>
    </xdr:from>
    <xdr:to>
      <xdr:col>76</xdr:col>
      <xdr:colOff>165100</xdr:colOff>
      <xdr:row>37</xdr:row>
      <xdr:rowOff>13703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98438</xdr:rowOff>
    </xdr:from>
    <xdr:to>
      <xdr:col>71</xdr:col>
      <xdr:colOff>177800</xdr:colOff>
      <xdr:row>35</xdr:row>
      <xdr:rowOff>111214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099188"/>
          <a:ext cx="889000" cy="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74562</xdr:rowOff>
    </xdr:from>
    <xdr:to>
      <xdr:col>72</xdr:col>
      <xdr:colOff>38100</xdr:colOff>
      <xdr:row>37</xdr:row>
      <xdr:rowOff>4712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4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167289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3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72492</xdr:rowOff>
    </xdr:from>
    <xdr:to>
      <xdr:col>67</xdr:col>
      <xdr:colOff>101600</xdr:colOff>
      <xdr:row>37</xdr:row>
      <xdr:rowOff>2642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165219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147955</xdr:rowOff>
    </xdr:from>
    <xdr:to>
      <xdr:col>85</xdr:col>
      <xdr:colOff>177800</xdr:colOff>
      <xdr:row>34</xdr:row>
      <xdr:rowOff>78105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170832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103911</xdr:rowOff>
    </xdr:from>
    <xdr:to>
      <xdr:col>81</xdr:col>
      <xdr:colOff>101600</xdr:colOff>
      <xdr:row>35</xdr:row>
      <xdr:rowOff>34061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50588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7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104902</xdr:rowOff>
    </xdr:from>
    <xdr:to>
      <xdr:col>76</xdr:col>
      <xdr:colOff>165100</xdr:colOff>
      <xdr:row>34</xdr:row>
      <xdr:rowOff>35052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7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51579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5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47638</xdr:rowOff>
    </xdr:from>
    <xdr:to>
      <xdr:col>72</xdr:col>
      <xdr:colOff>38100</xdr:colOff>
      <xdr:row>35</xdr:row>
      <xdr:rowOff>149238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165765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2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60414</xdr:rowOff>
    </xdr:from>
    <xdr:to>
      <xdr:col>67</xdr:col>
      <xdr:colOff>101600</xdr:colOff>
      <xdr:row>35</xdr:row>
      <xdr:rowOff>162014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7091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3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50191</xdr:rowOff>
    </xdr:from>
    <xdr:to>
      <xdr:col>85</xdr:col>
      <xdr:colOff>126364</xdr:colOff>
      <xdr:row>59</xdr:row>
      <xdr:rowOff>12726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94141"/>
          <a:ext cx="1269"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16553</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12726</xdr:rowOff>
    </xdr:from>
    <xdr:to>
      <xdr:col>86</xdr:col>
      <xdr:colOff>25400</xdr:colOff>
      <xdr:row>59</xdr:row>
      <xdr:rowOff>12726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2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168318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50191</xdr:rowOff>
    </xdr:from>
    <xdr:to>
      <xdr:col>86</xdr:col>
      <xdr:colOff>25400</xdr:colOff>
      <xdr:row>51</xdr:row>
      <xdr:rowOff>50191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9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165608</xdr:rowOff>
    </xdr:from>
    <xdr:to>
      <xdr:col>85</xdr:col>
      <xdr:colOff>127000</xdr:colOff>
      <xdr:row>58</xdr:row>
      <xdr:rowOff>48971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38258"/>
          <a:ext cx="838200" cy="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112920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90043</xdr:rowOff>
    </xdr:from>
    <xdr:to>
      <xdr:col>85</xdr:col>
      <xdr:colOff>177800</xdr:colOff>
      <xdr:row>57</xdr:row>
      <xdr:rowOff>20193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41351</xdr:rowOff>
    </xdr:from>
    <xdr:to>
      <xdr:col>81</xdr:col>
      <xdr:colOff>50800</xdr:colOff>
      <xdr:row>58</xdr:row>
      <xdr:rowOff>48971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8545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142062</xdr:rowOff>
    </xdr:from>
    <xdr:to>
      <xdr:col>81</xdr:col>
      <xdr:colOff>101600</xdr:colOff>
      <xdr:row>57</xdr:row>
      <xdr:rowOff>72212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4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88739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5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41351</xdr:rowOff>
    </xdr:from>
    <xdr:to>
      <xdr:col>76</xdr:col>
      <xdr:colOff>114300</xdr:colOff>
      <xdr:row>58</xdr:row>
      <xdr:rowOff>47816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85451"/>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107455</xdr:rowOff>
    </xdr:from>
    <xdr:to>
      <xdr:col>76</xdr:col>
      <xdr:colOff>165100</xdr:colOff>
      <xdr:row>57</xdr:row>
      <xdr:rowOff>37605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54132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96927</xdr:rowOff>
    </xdr:from>
    <xdr:to>
      <xdr:col>71</xdr:col>
      <xdr:colOff>177800</xdr:colOff>
      <xdr:row>58</xdr:row>
      <xdr:rowOff>47816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26677"/>
          <a:ext cx="889000" cy="46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99077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131915</xdr:rowOff>
    </xdr:from>
    <xdr:to>
      <xdr:col>67</xdr:col>
      <xdr:colOff>101600</xdr:colOff>
      <xdr:row>56</xdr:row>
      <xdr:rowOff>62065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53192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114808</xdr:rowOff>
    </xdr:from>
    <xdr:to>
      <xdr:col>85</xdr:col>
      <xdr:colOff>177800</xdr:colOff>
      <xdr:row>58</xdr:row>
      <xdr:rowOff>44958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93235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169621</xdr:rowOff>
    </xdr:from>
    <xdr:to>
      <xdr:col>81</xdr:col>
      <xdr:colOff>101600</xdr:colOff>
      <xdr:row>58</xdr:row>
      <xdr:rowOff>99771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90898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162001</xdr:rowOff>
    </xdr:from>
    <xdr:to>
      <xdr:col>76</xdr:col>
      <xdr:colOff>165100</xdr:colOff>
      <xdr:row>58</xdr:row>
      <xdr:rowOff>92151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83278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168466</xdr:rowOff>
    </xdr:from>
    <xdr:to>
      <xdr:col>72</xdr:col>
      <xdr:colOff>38100</xdr:colOff>
      <xdr:row>58</xdr:row>
      <xdr:rowOff>98616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89743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46127</xdr:rowOff>
    </xdr:from>
    <xdr:to>
      <xdr:col>67</xdr:col>
      <xdr:colOff>101600</xdr:colOff>
      <xdr:row>55</xdr:row>
      <xdr:rowOff>147727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164254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85479</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086979"/>
          <a:ext cx="1269" cy="155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103201</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32156</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85479</xdr:rowOff>
    </xdr:from>
    <xdr:to>
      <xdr:col>86</xdr:col>
      <xdr:colOff>25400</xdr:colOff>
      <xdr:row>70</xdr:row>
      <xdr:rowOff>85479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08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71682</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616232"/>
          <a:ext cx="838200" cy="2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20651</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9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169224</xdr:rowOff>
    </xdr:from>
    <xdr:to>
      <xdr:col>85</xdr:col>
      <xdr:colOff>177800</xdr:colOff>
      <xdr:row>79</xdr:row>
      <xdr:rowOff>99374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4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93399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37949"/>
          <a:ext cx="889000" cy="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16101</xdr:rowOff>
    </xdr:from>
    <xdr:to>
      <xdr:col>81</xdr:col>
      <xdr:colOff>101600</xdr:colOff>
      <xdr:row>79</xdr:row>
      <xdr:rowOff>117701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134228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33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83562</xdr:rowOff>
    </xdr:from>
    <xdr:to>
      <xdr:col>76</xdr:col>
      <xdr:colOff>114300</xdr:colOff>
      <xdr:row>79</xdr:row>
      <xdr:rowOff>93399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28112"/>
          <a:ext cx="889000" cy="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29043</xdr:rowOff>
    </xdr:from>
    <xdr:to>
      <xdr:col>76</xdr:col>
      <xdr:colOff>165100</xdr:colOff>
      <xdr:row>79</xdr:row>
      <xdr:rowOff>130643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147170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3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83562</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628112"/>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169487</xdr:rowOff>
    </xdr:from>
    <xdr:to>
      <xdr:col>72</xdr:col>
      <xdr:colOff>38100</xdr:colOff>
      <xdr:row>79</xdr:row>
      <xdr:rowOff>99637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4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116164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3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2629</xdr:rowOff>
    </xdr:from>
    <xdr:to>
      <xdr:col>67</xdr:col>
      <xdr:colOff>101600</xdr:colOff>
      <xdr:row>79</xdr:row>
      <xdr:rowOff>104229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4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120756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20882</xdr:rowOff>
    </xdr:from>
    <xdr:to>
      <xdr:col>85</xdr:col>
      <xdr:colOff>177800</xdr:colOff>
      <xdr:row>79</xdr:row>
      <xdr:rowOff>122482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147651</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2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42599</xdr:rowOff>
    </xdr:from>
    <xdr:to>
      <xdr:col>76</xdr:col>
      <xdr:colOff>165100</xdr:colOff>
      <xdr:row>79</xdr:row>
      <xdr:rowOff>144199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8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135326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67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32762</xdr:rowOff>
    </xdr:from>
    <xdr:to>
      <xdr:col>72</xdr:col>
      <xdr:colOff>38100</xdr:colOff>
      <xdr:row>79</xdr:row>
      <xdr:rowOff>134362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125489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67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90208</xdr:rowOff>
    </xdr:from>
    <xdr:to>
      <xdr:col>85</xdr:col>
      <xdr:colOff>126364</xdr:colOff>
      <xdr:row>97</xdr:row>
      <xdr:rowOff>77246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0708"/>
          <a:ext cx="1269" cy="118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81073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77246</xdr:rowOff>
    </xdr:from>
    <xdr:to>
      <xdr:col>86</xdr:col>
      <xdr:colOff>25400</xdr:colOff>
      <xdr:row>97</xdr:row>
      <xdr:rowOff>77246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36885</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90208</xdr:rowOff>
    </xdr:from>
    <xdr:to>
      <xdr:col>86</xdr:col>
      <xdr:colOff>25400</xdr:colOff>
      <xdr:row>90</xdr:row>
      <xdr:rowOff>90208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58085</xdr:rowOff>
    </xdr:from>
    <xdr:to>
      <xdr:col>85</xdr:col>
      <xdr:colOff>127000</xdr:colOff>
      <xdr:row>95</xdr:row>
      <xdr:rowOff>76274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45835"/>
          <a:ext cx="8382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28790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4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5913</xdr:rowOff>
    </xdr:from>
    <xdr:to>
      <xdr:col>85</xdr:col>
      <xdr:colOff>177800</xdr:colOff>
      <xdr:row>95</xdr:row>
      <xdr:rowOff>107513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54090</xdr:rowOff>
    </xdr:from>
    <xdr:to>
      <xdr:col>81</xdr:col>
      <xdr:colOff>50800</xdr:colOff>
      <xdr:row>95</xdr:row>
      <xdr:rowOff>76274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41840"/>
          <a:ext cx="889000" cy="2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21794</xdr:rowOff>
    </xdr:from>
    <xdr:to>
      <xdr:col>81</xdr:col>
      <xdr:colOff>101600</xdr:colOff>
      <xdr:row>95</xdr:row>
      <xdr:rowOff>123394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139921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54090</xdr:rowOff>
    </xdr:from>
    <xdr:to>
      <xdr:col>76</xdr:col>
      <xdr:colOff>114300</xdr:colOff>
      <xdr:row>95</xdr:row>
      <xdr:rowOff>63057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341840"/>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9553</xdr:rowOff>
    </xdr:from>
    <xdr:to>
      <xdr:col>76</xdr:col>
      <xdr:colOff>165100</xdr:colOff>
      <xdr:row>95</xdr:row>
      <xdr:rowOff>111153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9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63057</xdr:rowOff>
    </xdr:from>
    <xdr:to>
      <xdr:col>71</xdr:col>
      <xdr:colOff>177800</xdr:colOff>
      <xdr:row>95</xdr:row>
      <xdr:rowOff>88088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50807"/>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121019</xdr:rowOff>
    </xdr:from>
    <xdr:to>
      <xdr:col>72</xdr:col>
      <xdr:colOff>38100</xdr:colOff>
      <xdr:row>95</xdr:row>
      <xdr:rowOff>51169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67696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113006</xdr:rowOff>
    </xdr:from>
    <xdr:to>
      <xdr:col>67</xdr:col>
      <xdr:colOff>101600</xdr:colOff>
      <xdr:row>95</xdr:row>
      <xdr:rowOff>43156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59683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7285</xdr:rowOff>
    </xdr:from>
    <xdr:to>
      <xdr:col>85</xdr:col>
      <xdr:colOff>177800</xdr:colOff>
      <xdr:row>95</xdr:row>
      <xdr:rowOff>108885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157162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7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25474</xdr:rowOff>
    </xdr:from>
    <xdr:to>
      <xdr:col>81</xdr:col>
      <xdr:colOff>101600</xdr:colOff>
      <xdr:row>95</xdr:row>
      <xdr:rowOff>127074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118201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40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3290</xdr:rowOff>
    </xdr:from>
    <xdr:to>
      <xdr:col>76</xdr:col>
      <xdr:colOff>165100</xdr:colOff>
      <xdr:row>95</xdr:row>
      <xdr:rowOff>104890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121417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12257</xdr:rowOff>
    </xdr:from>
    <xdr:to>
      <xdr:col>72</xdr:col>
      <xdr:colOff>38100</xdr:colOff>
      <xdr:row>95</xdr:row>
      <xdr:rowOff>113857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0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104984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37288</xdr:rowOff>
    </xdr:from>
    <xdr:to>
      <xdr:col>67</xdr:col>
      <xdr:colOff>101600</xdr:colOff>
      <xdr:row>95</xdr:row>
      <xdr:rowOff>138888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2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130015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4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104267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19217"/>
          <a:ext cx="1269" cy="123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156379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71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50944</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104267</xdr:rowOff>
    </xdr:from>
    <xdr:to>
      <xdr:col>116</xdr:col>
      <xdr:colOff>152400</xdr:colOff>
      <xdr:row>31</xdr:row>
      <xdr:rowOff>104267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1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73829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17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50953</xdr:rowOff>
    </xdr:from>
    <xdr:to>
      <xdr:col>116</xdr:col>
      <xdr:colOff>114300</xdr:colOff>
      <xdr:row>38</xdr:row>
      <xdr:rowOff>152553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169537</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4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49123</xdr:rowOff>
    </xdr:from>
    <xdr:to>
      <xdr:col>107</xdr:col>
      <xdr:colOff>101600</xdr:colOff>
      <xdr:row>38</xdr:row>
      <xdr:rowOff>150723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167251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53467</xdr:rowOff>
    </xdr:from>
    <xdr:to>
      <xdr:col>98</xdr:col>
      <xdr:colOff>38100</xdr:colOff>
      <xdr:row>38</xdr:row>
      <xdr:rowOff>155067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29379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年度から始まった火葬場建設事業の影響で平均値を上回っているが、平成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年度に施設が完成したため、今後は下がっていく見込みである。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消防費については、合併前の加入状況のまま現在も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つの広域消防組合へ加入しているため恒常的に平均値を上回っている。また、近年は公共施設の高台移転や二次避難所のハード整備事業により上昇してきている。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民生費については、一部事務組合が運営する特別養護老人ホームの高台移転事業を行ったことにより類似団体の平均を大きく上回ることとなった。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教育費については、小中学校の統廃合が進んだことにより平均値を下回っている。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り崩しを回避しており、毎年積立額が伸びている状況にある。今後は普通交付税における合併算定替が段階的に縮減していること伴い、財源の確保が難しくなってくると予想される。引き続き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赤字に陥っている会計はなく、今後も健全な財政運営に努めていく。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標準財政規模に対する黒字額の割合が年々減少している傾向にある。各会計ともコスト削減を行うなど、事業の管理・実施に当たっては工夫をしていく必要がある。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9934181</v>
      </c>
      <c r="BO4" s="441"/>
      <c r="BP4" s="441"/>
      <c r="BQ4" s="441"/>
      <c r="BR4" s="441"/>
      <c r="BS4" s="441"/>
      <c r="BT4" s="441"/>
      <c r="BU4" s="442"/>
      <c r="BV4" s="440">
        <v>9839561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2.2000000000000002</v>
      </c>
      <c r="CU4" s="622"/>
      <c r="CV4" s="622"/>
      <c r="CW4" s="622"/>
      <c r="CX4" s="622"/>
      <c r="CY4" s="622"/>
      <c r="CZ4" s="622"/>
      <c r="DA4" s="623"/>
      <c r="DB4" s="621">
        <v>3.5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9749029</v>
      </c>
      <c r="BO5" s="446"/>
      <c r="BP5" s="446"/>
      <c r="BQ5" s="446"/>
      <c r="BR5" s="446"/>
      <c r="BS5" s="446"/>
      <c r="BT5" s="446"/>
      <c r="BU5" s="447"/>
      <c r="BV5" s="445">
        <v>9592939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93.1</v>
      </c>
      <c r="CU5" s="416"/>
      <c r="CV5" s="416"/>
      <c r="CW5" s="416"/>
      <c r="CX5" s="416"/>
      <c r="CY5" s="416"/>
      <c r="CZ5" s="416"/>
      <c r="DA5" s="417"/>
      <c r="DB5" s="415">
        <v>91.9</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185152</v>
      </c>
      <c r="BO6" s="446"/>
      <c r="BP6" s="446"/>
      <c r="BQ6" s="446"/>
      <c r="BR6" s="446"/>
      <c r="BS6" s="446"/>
      <c r="BT6" s="446"/>
      <c r="BU6" s="447"/>
      <c r="BV6" s="445">
        <v>246622</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97</v>
      </c>
      <c r="CU6" s="596"/>
      <c r="CV6" s="596"/>
      <c r="CW6" s="596"/>
      <c r="CX6" s="596"/>
      <c r="CY6" s="596"/>
      <c r="CZ6" s="596"/>
      <c r="DA6" s="597"/>
      <c r="DB6" s="595">
        <v>95.7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55300</v>
      </c>
      <c r="BO7" s="446"/>
      <c r="BP7" s="446"/>
      <c r="BQ7" s="446"/>
      <c r="BR7" s="446"/>
      <c r="BS7" s="446"/>
      <c r="BT7" s="446"/>
      <c r="BU7" s="447"/>
      <c r="BV7" s="445">
        <v>37119</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5824254</v>
      </c>
      <c r="CU7" s="446"/>
      <c r="CV7" s="446"/>
      <c r="CW7" s="446"/>
      <c r="CX7" s="446"/>
      <c r="CY7" s="446"/>
      <c r="CZ7" s="446"/>
      <c r="DA7" s="447"/>
      <c r="DB7" s="445">
        <v>5933424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129852</v>
      </c>
      <c r="BO8" s="446"/>
      <c r="BP8" s="446"/>
      <c r="BQ8" s="446"/>
      <c r="BR8" s="446"/>
      <c r="BS8" s="446"/>
      <c r="BT8" s="446"/>
      <c r="BU8" s="447"/>
      <c r="BV8" s="445">
        <v>209503</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0.21</v>
      </c>
      <c r="CU8" s="559"/>
      <c r="CV8" s="559"/>
      <c r="CW8" s="559"/>
      <c r="CX8" s="559"/>
      <c r="CY8" s="559"/>
      <c r="CZ8" s="559"/>
      <c r="DA8" s="560"/>
      <c r="DB8" s="558">
        <v>0.21</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12788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-79651</v>
      </c>
      <c r="BO9" s="446"/>
      <c r="BP9" s="446"/>
      <c r="BQ9" s="446"/>
      <c r="BR9" s="446"/>
      <c r="BS9" s="446"/>
      <c r="BT9" s="446"/>
      <c r="BU9" s="447"/>
      <c r="BV9" s="445">
        <v>-121976</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16.2</v>
      </c>
      <c r="CU9" s="416"/>
      <c r="CV9" s="416"/>
      <c r="CW9" s="416"/>
      <c r="CX9" s="416"/>
      <c r="CY9" s="416"/>
      <c r="CZ9" s="416"/>
      <c r="DA9" s="417"/>
      <c r="DB9" s="415">
        <v>15.8</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14791</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1271</v>
      </c>
      <c r="BO10" s="446"/>
      <c r="BP10" s="446"/>
      <c r="BQ10" s="446"/>
      <c r="BR10" s="446"/>
      <c r="BS10" s="446"/>
      <c r="BT10" s="446"/>
      <c r="BU10" s="447"/>
      <c r="BV10" s="445">
        <v>125063</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13169</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88</v>
      </c>
      <c r="AV12" s="503"/>
      <c r="AW12" s="503"/>
      <c r="AX12" s="503"/>
      <c r="AY12" s="425" t="s">
        <v>131</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135</v>
      </c>
      <c r="N13" s="546"/>
      <c r="O13" s="546"/>
      <c r="P13" s="546"/>
      <c r="Q13" s="547"/>
      <c r="R13" s="548">
        <v>13099</v>
      </c>
      <c r="S13" s="549"/>
      <c r="T13" s="549"/>
      <c r="U13" s="549"/>
      <c r="V13" s="550"/>
      <c r="W13" s="536" t="s">
        <v>136</v>
      </c>
      <c r="X13" s="458"/>
      <c r="Y13" s="458"/>
      <c r="Z13" s="458"/>
      <c r="AA13" s="458"/>
      <c r="AB13" s="459"/>
      <c r="AC13" s="421">
        <v>1109</v>
      </c>
      <c r="AD13" s="422"/>
      <c r="AE13" s="422"/>
      <c r="AF13" s="422"/>
      <c r="AG13" s="423"/>
      <c r="AH13" s="421">
        <v>1317</v>
      </c>
      <c r="AI13" s="422"/>
      <c r="AJ13" s="422"/>
      <c r="AK13" s="422"/>
      <c r="AL13" s="424"/>
      <c r="AM13" s="514" t="s">
        <v>137</v>
      </c>
      <c r="AN13" s="419"/>
      <c r="AO13" s="419"/>
      <c r="AP13" s="419"/>
      <c r="AQ13" s="419"/>
      <c r="AR13" s="419"/>
      <c r="AS13" s="419"/>
      <c r="AT13" s="420"/>
      <c r="AU13" s="502" t="s">
        <v>110</v>
      </c>
      <c r="AV13" s="503"/>
      <c r="AW13" s="503"/>
      <c r="AX13" s="503"/>
      <c r="AY13" s="425" t="s">
        <v>138</v>
      </c>
      <c r="AZ13" s="426"/>
      <c r="BA13" s="426"/>
      <c r="BB13" s="426"/>
      <c r="BC13" s="426"/>
      <c r="BD13" s="426"/>
      <c r="BE13" s="426"/>
      <c r="BF13" s="426"/>
      <c r="BG13" s="426"/>
      <c r="BH13" s="426"/>
      <c r="BI13" s="426"/>
      <c r="BJ13" s="426"/>
      <c r="BK13" s="426"/>
      <c r="BL13" s="426"/>
      <c r="BM13" s="427"/>
      <c r="BN13" s="445">
        <v>-78380</v>
      </c>
      <c r="BO13" s="446"/>
      <c r="BP13" s="446"/>
      <c r="BQ13" s="446"/>
      <c r="BR13" s="446"/>
      <c r="BS13" s="446"/>
      <c r="BT13" s="446"/>
      <c r="BU13" s="447"/>
      <c r="BV13" s="445">
        <v>3087</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9.3000000000000007</v>
      </c>
      <c r="CU13" s="416"/>
      <c r="CV13" s="416"/>
      <c r="CW13" s="416"/>
      <c r="CX13" s="416"/>
      <c r="CY13" s="416"/>
      <c r="CZ13" s="416"/>
      <c r="DA13" s="417"/>
      <c r="DB13" s="415">
        <v>9.1999999999999993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13521</v>
      </c>
      <c r="S14" s="549"/>
      <c r="T14" s="549"/>
      <c r="U14" s="549"/>
      <c r="V14" s="550"/>
      <c r="W14" s="551"/>
      <c r="X14" s="461"/>
      <c r="Y14" s="461"/>
      <c r="Z14" s="461"/>
      <c r="AA14" s="461"/>
      <c r="AB14" s="462"/>
      <c r="AC14" s="541">
        <v>20.8</v>
      </c>
      <c r="AD14" s="542"/>
      <c r="AE14" s="542"/>
      <c r="AF14" s="542"/>
      <c r="AG14" s="543"/>
      <c r="AH14" s="541">
        <v>21.6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47.2</v>
      </c>
      <c r="CU14" s="553"/>
      <c r="CV14" s="553"/>
      <c r="CW14" s="553"/>
      <c r="CX14" s="553"/>
      <c r="CY14" s="553"/>
      <c r="CZ14" s="553"/>
      <c r="DA14" s="554"/>
      <c r="DB14" s="552">
        <v>39.799999999999997</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142</v>
      </c>
      <c r="N15" s="546"/>
      <c r="O15" s="546"/>
      <c r="P15" s="546"/>
      <c r="Q15" s="547"/>
      <c r="R15" s="548">
        <v>13464</v>
      </c>
      <c r="S15" s="549"/>
      <c r="T15" s="549"/>
      <c r="U15" s="549"/>
      <c r="V15" s="550"/>
      <c r="W15" s="536" t="s">
        <v>143</v>
      </c>
      <c r="X15" s="458"/>
      <c r="Y15" s="458"/>
      <c r="Z15" s="458"/>
      <c r="AA15" s="458"/>
      <c r="AB15" s="459"/>
      <c r="AC15" s="421">
        <v>1038</v>
      </c>
      <c r="AD15" s="422"/>
      <c r="AE15" s="422"/>
      <c r="AF15" s="422"/>
      <c r="AG15" s="423"/>
      <c r="AH15" s="421">
        <v>1268</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1063426</v>
      </c>
      <c r="BO15" s="441"/>
      <c r="BP15" s="441"/>
      <c r="BQ15" s="441"/>
      <c r="BR15" s="441"/>
      <c r="BS15" s="441"/>
      <c r="BT15" s="441"/>
      <c r="BU15" s="442"/>
      <c r="BV15" s="440">
        <v>1101404</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19.5</v>
      </c>
      <c r="AD16" s="542"/>
      <c r="AE16" s="542"/>
      <c r="AF16" s="542"/>
      <c r="AG16" s="543"/>
      <c r="AH16" s="541">
        <v>20.8</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5234055</v>
      </c>
      <c r="BO16" s="446"/>
      <c r="BP16" s="446"/>
      <c r="BQ16" s="446"/>
      <c r="BR16" s="446"/>
      <c r="BS16" s="446"/>
      <c r="BT16" s="446"/>
      <c r="BU16" s="447"/>
      <c r="BV16" s="445">
        <v>5275517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3178</v>
      </c>
      <c r="AD17" s="422"/>
      <c r="AE17" s="422"/>
      <c r="AF17" s="422"/>
      <c r="AG17" s="423"/>
      <c r="AH17" s="421">
        <v>3507</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1337485</v>
      </c>
      <c r="BO17" s="446"/>
      <c r="BP17" s="446"/>
      <c r="BQ17" s="446"/>
      <c r="BR17" s="446"/>
      <c r="BS17" s="446"/>
      <c r="BT17" s="446"/>
      <c r="BU17" s="447"/>
      <c r="BV17" s="445">
        <v>1371267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153</v>
      </c>
      <c r="C18" s="508"/>
      <c r="D18" s="508"/>
      <c r="E18" s="509"/>
      <c r="F18" s="509"/>
      <c r="G18" s="509"/>
      <c r="H18" s="509"/>
      <c r="I18" s="509"/>
      <c r="J18" s="509"/>
      <c r="K18" s="509"/>
      <c r="L18" s="510">
        <v>241.89</v>
      </c>
      <c r="M18" s="510"/>
      <c r="N18" s="510"/>
      <c r="O18" s="510"/>
      <c r="P18" s="510"/>
      <c r="Q18" s="510"/>
      <c r="R18" s="511"/>
      <c r="S18" s="511"/>
      <c r="T18" s="511"/>
      <c r="U18" s="511"/>
      <c r="V18" s="512"/>
      <c r="W18" s="526"/>
      <c r="X18" s="527"/>
      <c r="Y18" s="527"/>
      <c r="Z18" s="527"/>
      <c r="AA18" s="527"/>
      <c r="AB18" s="537"/>
      <c r="AC18" s="409">
        <v>59.7</v>
      </c>
      <c r="AD18" s="410"/>
      <c r="AE18" s="410"/>
      <c r="AF18" s="410"/>
      <c r="AG18" s="513"/>
      <c r="AH18" s="409">
        <v>57.6</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5504620</v>
      </c>
      <c r="BO18" s="446"/>
      <c r="BP18" s="446"/>
      <c r="BQ18" s="446"/>
      <c r="BR18" s="446"/>
      <c r="BS18" s="446"/>
      <c r="BT18" s="446"/>
      <c r="BU18" s="447"/>
      <c r="BV18" s="445">
        <v>5433603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155</v>
      </c>
      <c r="C19" s="508"/>
      <c r="D19" s="508"/>
      <c r="E19" s="509"/>
      <c r="F19" s="509"/>
      <c r="G19" s="509"/>
      <c r="H19" s="509"/>
      <c r="I19" s="509"/>
      <c r="J19" s="509"/>
      <c r="K19" s="509"/>
      <c r="L19" s="515">
        <v>53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6697535</v>
      </c>
      <c r="BO19" s="446"/>
      <c r="BP19" s="446"/>
      <c r="BQ19" s="446"/>
      <c r="BR19" s="446"/>
      <c r="BS19" s="446"/>
      <c r="BT19" s="446"/>
      <c r="BU19" s="447"/>
      <c r="BV19" s="445">
        <v>6804994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157</v>
      </c>
      <c r="C20" s="508"/>
      <c r="D20" s="508"/>
      <c r="E20" s="509"/>
      <c r="F20" s="509"/>
      <c r="G20" s="509"/>
      <c r="H20" s="509"/>
      <c r="I20" s="509"/>
      <c r="J20" s="509"/>
      <c r="K20" s="509"/>
      <c r="L20" s="515">
        <v>5432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12456038</v>
      </c>
      <c r="BO23" s="446"/>
      <c r="BP23" s="446"/>
      <c r="BQ23" s="446"/>
      <c r="BR23" s="446"/>
      <c r="BS23" s="446"/>
      <c r="BT23" s="446"/>
      <c r="BU23" s="447"/>
      <c r="BV23" s="445">
        <v>11634273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166</v>
      </c>
      <c r="F24" s="419"/>
      <c r="G24" s="419"/>
      <c r="H24" s="419"/>
      <c r="I24" s="419"/>
      <c r="J24" s="419"/>
      <c r="K24" s="420"/>
      <c r="L24" s="421">
        <v>1</v>
      </c>
      <c r="M24" s="422"/>
      <c r="N24" s="422"/>
      <c r="O24" s="422"/>
      <c r="P24" s="423"/>
      <c r="Q24" s="421">
        <v>7200</v>
      </c>
      <c r="R24" s="422"/>
      <c r="S24" s="422"/>
      <c r="T24" s="422"/>
      <c r="U24" s="422"/>
      <c r="V24" s="423"/>
      <c r="W24" s="487"/>
      <c r="X24" s="478"/>
      <c r="Y24" s="479"/>
      <c r="Z24" s="418" t="s">
        <v>167</v>
      </c>
      <c r="AA24" s="419"/>
      <c r="AB24" s="419"/>
      <c r="AC24" s="419"/>
      <c r="AD24" s="419"/>
      <c r="AE24" s="419"/>
      <c r="AF24" s="419"/>
      <c r="AG24" s="420"/>
      <c r="AH24" s="421">
        <v>212</v>
      </c>
      <c r="AI24" s="422"/>
      <c r="AJ24" s="422"/>
      <c r="AK24" s="422"/>
      <c r="AL24" s="423"/>
      <c r="AM24" s="421">
        <v>622220</v>
      </c>
      <c r="AN24" s="422"/>
      <c r="AO24" s="422"/>
      <c r="AP24" s="422"/>
      <c r="AQ24" s="422"/>
      <c r="AR24" s="423"/>
      <c r="AS24" s="421">
        <v>2935</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9747551</v>
      </c>
      <c r="BO24" s="446"/>
      <c r="BP24" s="446"/>
      <c r="BQ24" s="446"/>
      <c r="BR24" s="446"/>
      <c r="BS24" s="446"/>
      <c r="BT24" s="446"/>
      <c r="BU24" s="447"/>
      <c r="BV24" s="445">
        <v>8984614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169</v>
      </c>
      <c r="F25" s="419"/>
      <c r="G25" s="419"/>
      <c r="H25" s="419"/>
      <c r="I25" s="419"/>
      <c r="J25" s="419"/>
      <c r="K25" s="420"/>
      <c r="L25" s="421">
        <v>1</v>
      </c>
      <c r="M25" s="422"/>
      <c r="N25" s="422"/>
      <c r="O25" s="422"/>
      <c r="P25" s="423"/>
      <c r="Q25" s="421">
        <v>5500</v>
      </c>
      <c r="R25" s="422"/>
      <c r="S25" s="422"/>
      <c r="T25" s="422"/>
      <c r="U25" s="422"/>
      <c r="V25" s="423"/>
      <c r="W25" s="487"/>
      <c r="X25" s="478"/>
      <c r="Y25" s="479"/>
      <c r="Z25" s="418" t="s">
        <v>170</v>
      </c>
      <c r="AA25" s="419"/>
      <c r="AB25" s="419"/>
      <c r="AC25" s="419"/>
      <c r="AD25" s="419"/>
      <c r="AE25" s="419"/>
      <c r="AF25" s="419"/>
      <c r="AG25" s="420"/>
      <c r="AH25" s="421" t="s">
        <v>125</v>
      </c>
      <c r="AI25" s="422"/>
      <c r="AJ25" s="422"/>
      <c r="AK25" s="422"/>
      <c r="AL25" s="423"/>
      <c r="AM25" s="421" t="s">
        <v>134</v>
      </c>
      <c r="AN25" s="422"/>
      <c r="AO25" s="422"/>
      <c r="AP25" s="422"/>
      <c r="AQ25" s="422"/>
      <c r="AR25" s="423"/>
      <c r="AS25" s="421" t="s">
        <v>134</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848277</v>
      </c>
      <c r="BO25" s="441"/>
      <c r="BP25" s="441"/>
      <c r="BQ25" s="441"/>
      <c r="BR25" s="441"/>
      <c r="BS25" s="441"/>
      <c r="BT25" s="441"/>
      <c r="BU25" s="442"/>
      <c r="BV25" s="440">
        <v>782684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5000</v>
      </c>
      <c r="R26" s="422"/>
      <c r="S26" s="422"/>
      <c r="T26" s="422"/>
      <c r="U26" s="422"/>
      <c r="V26" s="423"/>
      <c r="W26" s="487"/>
      <c r="X26" s="478"/>
      <c r="Y26" s="479"/>
      <c r="Z26" s="418" t="s">
        <v>173</v>
      </c>
      <c r="AA26" s="500"/>
      <c r="AB26" s="500"/>
      <c r="AC26" s="500"/>
      <c r="AD26" s="500"/>
      <c r="AE26" s="500"/>
      <c r="AF26" s="500"/>
      <c r="AG26" s="501"/>
      <c r="AH26" s="421">
        <v>34</v>
      </c>
      <c r="AI26" s="422"/>
      <c r="AJ26" s="422"/>
      <c r="AK26" s="422"/>
      <c r="AL26" s="423"/>
      <c r="AM26" s="421">
        <v>87720</v>
      </c>
      <c r="AN26" s="422"/>
      <c r="AO26" s="422"/>
      <c r="AP26" s="422"/>
      <c r="AQ26" s="422"/>
      <c r="AR26" s="423"/>
      <c r="AS26" s="421">
        <v>2580</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124</v>
      </c>
      <c r="BO26" s="446"/>
      <c r="BP26" s="446"/>
      <c r="BQ26" s="446"/>
      <c r="BR26" s="446"/>
      <c r="BS26" s="446"/>
      <c r="BT26" s="446"/>
      <c r="BU26" s="447"/>
      <c r="BV26" s="445" t="s">
        <v>124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2850</v>
      </c>
      <c r="R27" s="422"/>
      <c r="S27" s="422"/>
      <c r="T27" s="422"/>
      <c r="U27" s="422"/>
      <c r="V27" s="423"/>
      <c r="W27" s="487"/>
      <c r="X27" s="478"/>
      <c r="Y27" s="479"/>
      <c r="Z27" s="418" t="s">
        <v>176</v>
      </c>
      <c r="AA27" s="419"/>
      <c r="AB27" s="419"/>
      <c r="AC27" s="419"/>
      <c r="AD27" s="419"/>
      <c r="AE27" s="419"/>
      <c r="AF27" s="419"/>
      <c r="AG27" s="420"/>
      <c r="AH27" s="421" t="s">
        <v>125</v>
      </c>
      <c r="AI27" s="422"/>
      <c r="AJ27" s="422"/>
      <c r="AK27" s="422"/>
      <c r="AL27" s="423"/>
      <c r="AM27" s="421" t="s">
        <v>134</v>
      </c>
      <c r="AN27" s="422"/>
      <c r="AO27" s="422"/>
      <c r="AP27" s="422"/>
      <c r="AQ27" s="422"/>
      <c r="AR27" s="423"/>
      <c r="AS27" s="421" t="s">
        <v>124</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172873</v>
      </c>
      <c r="BO27" s="449"/>
      <c r="BP27" s="449"/>
      <c r="BQ27" s="449"/>
      <c r="BR27" s="449"/>
      <c r="BS27" s="449"/>
      <c r="BT27" s="449"/>
      <c r="BU27" s="450"/>
      <c r="BV27" s="448">
        <v>172873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2200</v>
      </c>
      <c r="R28" s="422"/>
      <c r="S28" s="422"/>
      <c r="T28" s="422"/>
      <c r="U28" s="422"/>
      <c r="V28" s="423"/>
      <c r="W28" s="487"/>
      <c r="X28" s="478"/>
      <c r="Y28" s="479"/>
      <c r="Z28" s="418" t="s">
        <v>179</v>
      </c>
      <c r="AA28" s="419"/>
      <c r="AB28" s="419"/>
      <c r="AC28" s="419"/>
      <c r="AD28" s="419"/>
      <c r="AE28" s="419"/>
      <c r="AF28" s="419"/>
      <c r="AG28" s="420"/>
      <c r="AH28" s="421" t="s">
        <v>180</v>
      </c>
      <c r="AI28" s="422"/>
      <c r="AJ28" s="422"/>
      <c r="AK28" s="422"/>
      <c r="AL28" s="423"/>
      <c r="AM28" s="421" t="s">
        <v>133</v>
      </c>
      <c r="AN28" s="422"/>
      <c r="AO28" s="422"/>
      <c r="AP28" s="422"/>
      <c r="AQ28" s="422"/>
      <c r="AR28" s="423"/>
      <c r="AS28" s="421" t="s">
        <v>124</v>
      </c>
      <c r="AT28" s="422"/>
      <c r="AU28" s="422"/>
      <c r="AV28" s="422"/>
      <c r="AW28" s="422"/>
      <c r="AX28" s="424"/>
      <c r="AY28" s="428" t="s">
        <v>181</v>
      </c>
      <c r="AZ28" s="429"/>
      <c r="BA28" s="429"/>
      <c r="BB28" s="430"/>
      <c r="BC28" s="437" t="s">
        <v>42</v>
      </c>
      <c r="BD28" s="438"/>
      <c r="BE28" s="438"/>
      <c r="BF28" s="438"/>
      <c r="BG28" s="438"/>
      <c r="BH28" s="438"/>
      <c r="BI28" s="438"/>
      <c r="BJ28" s="438"/>
      <c r="BK28" s="438"/>
      <c r="BL28" s="438"/>
      <c r="BM28" s="439"/>
      <c r="BN28" s="440">
        <v>2128994</v>
      </c>
      <c r="BO28" s="441"/>
      <c r="BP28" s="441"/>
      <c r="BQ28" s="441"/>
      <c r="BR28" s="441"/>
      <c r="BS28" s="441"/>
      <c r="BT28" s="441"/>
      <c r="BU28" s="442"/>
      <c r="BV28" s="440">
        <v>2127723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182</v>
      </c>
      <c r="F29" s="419"/>
      <c r="G29" s="419"/>
      <c r="H29" s="419"/>
      <c r="I29" s="419"/>
      <c r="J29" s="419"/>
      <c r="K29" s="420"/>
      <c r="L29" s="421">
        <v>14</v>
      </c>
      <c r="M29" s="422"/>
      <c r="N29" s="422"/>
      <c r="O29" s="422"/>
      <c r="P29" s="423"/>
      <c r="Q29" s="421">
        <v>2000</v>
      </c>
      <c r="R29" s="422"/>
      <c r="S29" s="422"/>
      <c r="T29" s="422"/>
      <c r="U29" s="422"/>
      <c r="V29" s="423"/>
      <c r="W29" s="488"/>
      <c r="X29" s="489"/>
      <c r="Y29" s="490"/>
      <c r="Z29" s="418" t="s">
        <v>183</v>
      </c>
      <c r="AA29" s="419"/>
      <c r="AB29" s="419"/>
      <c r="AC29" s="419"/>
      <c r="AD29" s="419"/>
      <c r="AE29" s="419"/>
      <c r="AF29" s="419"/>
      <c r="AG29" s="420"/>
      <c r="AH29" s="421">
        <v>212</v>
      </c>
      <c r="AI29" s="422"/>
      <c r="AJ29" s="422"/>
      <c r="AK29" s="422"/>
      <c r="AL29" s="423"/>
      <c r="AM29" s="421">
        <v>622220</v>
      </c>
      <c r="AN29" s="422"/>
      <c r="AO29" s="422"/>
      <c r="AP29" s="422"/>
      <c r="AQ29" s="422"/>
      <c r="AR29" s="423"/>
      <c r="AS29" s="421">
        <v>2935</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v>1949111</v>
      </c>
      <c r="BO29" s="446"/>
      <c r="BP29" s="446"/>
      <c r="BQ29" s="446"/>
      <c r="BR29" s="446"/>
      <c r="BS29" s="446"/>
      <c r="BT29" s="446"/>
      <c r="BU29" s="447"/>
      <c r="BV29" s="445">
        <v>1864859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185</v>
      </c>
      <c r="X30" s="498"/>
      <c r="Y30" s="498"/>
      <c r="Z30" s="498"/>
      <c r="AA30" s="498"/>
      <c r="AB30" s="498"/>
      <c r="AC30" s="498"/>
      <c r="AD30" s="498"/>
      <c r="AE30" s="498"/>
      <c r="AF30" s="498"/>
      <c r="AG30" s="499"/>
      <c r="AH30" s="409">
        <v>95.3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2095022</v>
      </c>
      <c r="BO30" s="449"/>
      <c r="BP30" s="449"/>
      <c r="BQ30" s="449"/>
      <c r="BR30" s="449"/>
      <c r="BS30" s="449"/>
      <c r="BT30" s="449"/>
      <c r="BU30" s="450"/>
      <c r="BV30" s="448">
        <v>2189423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194</v>
      </c>
      <c r="AN33" s="408"/>
      <c r="AO33" s="407" t="s">
        <v>196</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200</v>
      </c>
      <c r="CP33" s="408"/>
      <c r="CQ33" s="407" t="s">
        <v>201</v>
      </c>
      <c r="CR33" s="407"/>
      <c r="CS33" s="407"/>
      <c r="CT33" s="407"/>
      <c r="CU33" s="407"/>
      <c r="CV33" s="407"/>
      <c r="CW33" s="407"/>
      <c r="CX33" s="407"/>
      <c r="CY33" s="407"/>
      <c r="CZ33" s="407"/>
      <c r="DA33" s="407"/>
      <c r="DB33" s="407"/>
      <c r="DC33" s="407"/>
      <c r="DD33" s="407"/>
      <c r="DE33" s="407"/>
      <c r="DF33" s="195"/>
      <c r="DG33" s="406" t="s">
        <v>202</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病院事業会計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わたらい老人福祉施設組合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株式会社みなみいせ商会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6</v>
      </c>
      <c r="AN35" s="404"/>
      <c r="AO35" s="403" t="str">
        <f>IF('各会計、関係団体の財政状況及び健全化判断比率'!B32="","",'各会計、関係団体の財政状況及び健全化判断比率'!B32)</f>
        <v>水道事業会計</v>
      </c>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戸別合併処理浄化槽事業特別会計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　うち一般会計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　うち特別会計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志摩広域消防組合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志摩広域行政組合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　うち一般会計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　うち特別会計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三重県市町総合事務組合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　うち一般会計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　うち特別会計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207</v>
      </c>
    </row>
    <row r="50" spans="5:5" x14ac:dyDescent="0.15">
      <c r="E50" s="167" t="s">
        <v>208</v>
      </c>
    </row>
    <row r="51" spans="5:5" x14ac:dyDescent="0.15">
      <c r="E51" s="167" t="s">
        <v>209</v>
      </c>
    </row>
    <row r="52" spans="5:5" x14ac:dyDescent="0.15">
      <c r="E52" s="167" t="s">
        <v>210</v>
      </c>
    </row>
    <row r="53" spans="5:5" x14ac:dyDescent="0.15">
      <c r="E53" s="167" t="s">
        <v>211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OLYogzaldDvB+ZvLXenpJf3aTx3U71SumF/rJ5Y4V9w/4hZv2sEC3Dbt9kiwmCr6YBudThoah/gnf1dXKaLPA==" saltValue="ybDUjFSPMBnxwwq55K9k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4" t="s">
        <v>565</v>
      </c>
      <c r="D34" s="1224"/>
      <c r="E34" s="1225"/>
      <c r="F34" s="32">
        <v>2.56</v>
      </c>
      <c r="G34" s="33">
        <v>2.98</v>
      </c>
      <c r="H34" s="33">
        <v>3.41</v>
      </c>
      <c r="I34" s="33">
        <v>3.75</v>
      </c>
      <c r="J34" s="34">
        <v>3.86</v>
      </c>
      <c r="K34" s="22"/>
      <c r="L34" s="22"/>
      <c r="M34" s="22"/>
      <c r="N34" s="22"/>
      <c r="O34" s="22"/>
      <c r="P34" s="22"/>
    </row>
    <row r="35" spans="1:16" ht="39" customHeight="1" x14ac:dyDescent="0.15">
      <c r="A35" s="22"/>
      <c r="B35" s="35"/>
      <c r="C35" s="1218" t="s">
        <v>566</v>
      </c>
      <c r="D35" s="1219"/>
      <c r="E35" s="1220"/>
      <c r="F35" s="36" t="s">
        <v>517</v>
      </c>
      <c r="G35" s="37" t="s">
        <v>517</v>
      </c>
      <c r="H35" s="37" t="s">
        <v>517</v>
      </c>
      <c r="I35" s="37" t="s">
        <v>517</v>
      </c>
      <c r="J35" s="38">
        <v>2.2400000000000002</v>
      </c>
      <c r="K35" s="22"/>
      <c r="L35" s="22"/>
      <c r="M35" s="22"/>
      <c r="N35" s="22"/>
      <c r="O35" s="22"/>
      <c r="P35" s="22"/>
    </row>
    <row r="36" spans="1:16" ht="39" customHeight="1" x14ac:dyDescent="0.15">
      <c r="A36" s="22"/>
      <c r="B36" s="35"/>
      <c r="C36" s="1218" t="s">
        <v>567</v>
      </c>
      <c r="D36" s="1219"/>
      <c r="E36" s="1220"/>
      <c r="F36" s="36">
        <v>6.08</v>
      </c>
      <c r="G36" s="37">
        <v>5.12</v>
      </c>
      <c r="H36" s="37">
        <v>5.41</v>
      </c>
      <c r="I36" s="37">
        <v>3.53</v>
      </c>
      <c r="J36" s="38">
        <v>2.2200000000000002</v>
      </c>
      <c r="K36" s="22"/>
      <c r="L36" s="22"/>
      <c r="M36" s="22"/>
      <c r="N36" s="22"/>
      <c r="O36" s="22"/>
      <c r="P36" s="22"/>
    </row>
    <row r="37" spans="1:16" ht="39" customHeight="1" x14ac:dyDescent="0.15">
      <c r="A37" s="22"/>
      <c r="B37" s="35"/>
      <c r="C37" s="1218" t="s">
        <v>568</v>
      </c>
      <c r="D37" s="1219"/>
      <c r="E37" s="1220"/>
      <c r="F37" s="36">
        <v>2.08</v>
      </c>
      <c r="G37" s="37">
        <v>1.1200000000000001</v>
      </c>
      <c r="H37" s="37">
        <v>0.89</v>
      </c>
      <c r="I37" s="37">
        <v>1.1599999999999999</v>
      </c>
      <c r="J37" s="38">
        <v>1.87</v>
      </c>
      <c r="K37" s="22"/>
      <c r="L37" s="22"/>
      <c r="M37" s="22"/>
      <c r="N37" s="22"/>
      <c r="O37" s="22"/>
      <c r="P37" s="22"/>
    </row>
    <row r="38" spans="1:16" ht="39" customHeight="1" x14ac:dyDescent="0.15">
      <c r="A38" s="22"/>
      <c r="B38" s="35"/>
      <c r="C38" s="1218" t="s">
        <v>569</v>
      </c>
      <c r="D38" s="1219"/>
      <c r="E38" s="1220"/>
      <c r="F38" s="36">
        <v>1.29</v>
      </c>
      <c r="G38" s="37">
        <v>1.63</v>
      </c>
      <c r="H38" s="37">
        <v>1.28</v>
      </c>
      <c r="I38" s="37">
        <v>1.1399999999999999</v>
      </c>
      <c r="J38" s="38">
        <v>0.91</v>
      </c>
      <c r="K38" s="22"/>
      <c r="L38" s="22"/>
      <c r="M38" s="22"/>
      <c r="N38" s="22"/>
      <c r="O38" s="22"/>
      <c r="P38" s="22"/>
    </row>
    <row r="39" spans="1:16" ht="39" customHeight="1" x14ac:dyDescent="0.15">
      <c r="A39" s="22"/>
      <c r="B39" s="35"/>
      <c r="C39" s="1218" t="s">
        <v>570</v>
      </c>
      <c r="D39" s="1219"/>
      <c r="E39" s="1220"/>
      <c r="F39" s="36">
        <v>0.21</v>
      </c>
      <c r="G39" s="37">
        <v>0.33</v>
      </c>
      <c r="H39" s="37">
        <v>0.03</v>
      </c>
      <c r="I39" s="37">
        <v>0.06</v>
      </c>
      <c r="J39" s="38">
        <v>0.11</v>
      </c>
      <c r="K39" s="22"/>
      <c r="L39" s="22"/>
      <c r="M39" s="22"/>
      <c r="N39" s="22"/>
      <c r="O39" s="22"/>
      <c r="P39" s="22"/>
    </row>
    <row r="40" spans="1:16" ht="39" customHeight="1" x14ac:dyDescent="0.15">
      <c r="A40" s="22"/>
      <c r="B40" s="35"/>
      <c r="C40" s="1218" t="s">
        <v>571</v>
      </c>
      <c r="D40" s="1219"/>
      <c r="E40" s="1220"/>
      <c r="F40" s="36">
        <v>0</v>
      </c>
      <c r="G40" s="37">
        <v>0</v>
      </c>
      <c r="H40" s="37">
        <v>0</v>
      </c>
      <c r="I40" s="37">
        <v>0</v>
      </c>
      <c r="J40" s="38">
        <v>0</v>
      </c>
      <c r="K40" s="22"/>
      <c r="L40" s="22"/>
      <c r="M40" s="22"/>
      <c r="N40" s="22"/>
      <c r="O40" s="22"/>
      <c r="P40" s="22"/>
    </row>
    <row r="41" spans="1:16" ht="39" customHeight="1" x14ac:dyDescent="0.15">
      <c r="A41" s="22"/>
      <c r="B41" s="35"/>
      <c r="C41" s="1218" t="s">
        <v>572</v>
      </c>
      <c r="D41" s="1219"/>
      <c r="E41" s="1220"/>
      <c r="F41" s="36">
        <v>0</v>
      </c>
      <c r="G41" s="37">
        <v>0</v>
      </c>
      <c r="H41" s="37">
        <v>0</v>
      </c>
      <c r="I41" s="37">
        <v>0</v>
      </c>
      <c r="J41" s="38">
        <v>0</v>
      </c>
      <c r="K41" s="22"/>
      <c r="L41" s="22"/>
      <c r="M41" s="22"/>
      <c r="N41" s="22"/>
      <c r="O41" s="22"/>
      <c r="P41" s="22"/>
    </row>
    <row r="42" spans="1:16" ht="39" customHeight="1" x14ac:dyDescent="0.15">
      <c r="A42" s="22"/>
      <c r="B42" s="39"/>
      <c r="C42" s="1218" t="s">
        <v>573</v>
      </c>
      <c r="D42" s="1219"/>
      <c r="E42" s="1220"/>
      <c r="F42" s="36" t="s">
        <v>517</v>
      </c>
      <c r="G42" s="37" t="s">
        <v>517</v>
      </c>
      <c r="H42" s="37" t="s">
        <v>517</v>
      </c>
      <c r="I42" s="37" t="s">
        <v>517</v>
      </c>
      <c r="J42" s="38" t="s">
        <v>517</v>
      </c>
      <c r="K42" s="22"/>
      <c r="L42" s="22"/>
      <c r="M42" s="22"/>
      <c r="N42" s="22"/>
      <c r="O42" s="22"/>
      <c r="P42" s="22"/>
    </row>
    <row r="43" spans="1:16" ht="39" customHeight="1" thickBot="1" x14ac:dyDescent="0.2">
      <c r="A43" s="22"/>
      <c r="B43" s="40"/>
      <c r="C43" s="1221" t="s">
        <v>574</v>
      </c>
      <c r="D43" s="1222"/>
      <c r="E43" s="1223"/>
      <c r="F43" s="41">
        <v>3.5</v>
      </c>
      <c r="G43" s="42">
        <v>3.57</v>
      </c>
      <c r="H43" s="42">
        <v>2.4300000000000002</v>
      </c>
      <c r="I43" s="42">
        <v>2.37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oTX5qGt9XEzUB2tOMLEWg5ZdxH1OjpPIl7lJoHSZrxpTCfUfYOAEJ7piQfkdzOXmihFikx6qtSWRrZ0lsN8vg==" saltValue="ogVnK2E5ZS4fZtz0pUAn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1152</v>
      </c>
      <c r="L45" s="60">
        <v>1197</v>
      </c>
      <c r="M45" s="60">
        <v>1188</v>
      </c>
      <c r="N45" s="60">
        <v>1102</v>
      </c>
      <c r="O45" s="61">
        <v>1133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517</v>
      </c>
      <c r="L46" s="64" t="s">
        <v>517</v>
      </c>
      <c r="M46" s="64" t="s">
        <v>517</v>
      </c>
      <c r="N46" s="64" t="s">
        <v>517</v>
      </c>
      <c r="O46" s="65" t="s">
        <v>517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517</v>
      </c>
      <c r="L47" s="64" t="s">
        <v>517</v>
      </c>
      <c r="M47" s="64" t="s">
        <v>517</v>
      </c>
      <c r="N47" s="64" t="s">
        <v>517</v>
      </c>
      <c r="O47" s="65" t="s">
        <v>517</v>
      </c>
      <c r="P47" s="48"/>
      <c r="Q47" s="48"/>
      <c r="R47" s="48"/>
      <c r="S47" s="48"/>
      <c r="T47" s="48"/>
      <c r="U47" s="48"/>
    </row>
    <row r="48" spans="1:21" ht="30.75" customHeight="1" x14ac:dyDescent="0.15">
      <c r="A48" s="48"/>
      <c r="B48" s="1236"/>
      <c r="C48" s="1237"/>
      <c r="D48" s="62"/>
      <c r="E48" s="1228" t="s">
        <v>15</v>
      </c>
      <c r="F48" s="1228"/>
      <c r="G48" s="1228"/>
      <c r="H48" s="1228"/>
      <c r="I48" s="1228"/>
      <c r="J48" s="1229"/>
      <c r="K48" s="63">
        <v>350</v>
      </c>
      <c r="L48" s="64">
        <v>370</v>
      </c>
      <c r="M48" s="64">
        <v>370</v>
      </c>
      <c r="N48" s="64">
        <v>383</v>
      </c>
      <c r="O48" s="65">
        <v>395</v>
      </c>
      <c r="P48" s="48"/>
      <c r="Q48" s="48"/>
      <c r="R48" s="48"/>
      <c r="S48" s="48"/>
      <c r="T48" s="48"/>
      <c r="U48" s="48"/>
    </row>
    <row r="49" spans="1:21" ht="30.75" customHeight="1" x14ac:dyDescent="0.15">
      <c r="A49" s="48"/>
      <c r="B49" s="1236"/>
      <c r="C49" s="1237"/>
      <c r="D49" s="62"/>
      <c r="E49" s="1228" t="s">
        <v>16</v>
      </c>
      <c r="F49" s="1228"/>
      <c r="G49" s="1228"/>
      <c r="H49" s="1228"/>
      <c r="I49" s="1228"/>
      <c r="J49" s="1229"/>
      <c r="K49" s="63">
        <v>63</v>
      </c>
      <c r="L49" s="64">
        <v>63</v>
      </c>
      <c r="M49" s="64">
        <v>66</v>
      </c>
      <c r="N49" s="64">
        <v>68</v>
      </c>
      <c r="O49" s="65">
        <v>62</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517</v>
      </c>
      <c r="L50" s="64" t="s">
        <v>517</v>
      </c>
      <c r="M50" s="64" t="s">
        <v>517</v>
      </c>
      <c r="N50" s="64" t="s">
        <v>517</v>
      </c>
      <c r="O50" s="65" t="s">
        <v>517</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517</v>
      </c>
      <c r="L51" s="64" t="s">
        <v>517</v>
      </c>
      <c r="M51" s="64" t="s">
        <v>517</v>
      </c>
      <c r="N51" s="64" t="s">
        <v>517</v>
      </c>
      <c r="O51" s="65" t="s">
        <v>517</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1083</v>
      </c>
      <c r="L52" s="64">
        <v>1158</v>
      </c>
      <c r="M52" s="64">
        <v>1153</v>
      </c>
      <c r="N52" s="64">
        <v>1134</v>
      </c>
      <c r="O52" s="65">
        <v>1126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482</v>
      </c>
      <c r="L53" s="69">
        <v>472</v>
      </c>
      <c r="M53" s="69">
        <v>471</v>
      </c>
      <c r="N53" s="69">
        <v>419</v>
      </c>
      <c r="O53" s="70">
        <v>464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GsNJbgV+wr84DmYlaU220IsgWR2vc1yph247z6Ex2PmvfMtI4Win5Eod1/kIqaMkuQ4Tls4HT6YDoDQsJ1LiA==" saltValue="o82ky3Pqnx9AJFe+CoQLQ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32"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54" t="s">
        <v>24</v>
      </c>
      <c r="C41" s="1255"/>
      <c r="D41" s="81"/>
      <c r="E41" s="1256" t="s">
        <v>25</v>
      </c>
      <c r="F41" s="1256"/>
      <c r="G41" s="1256"/>
      <c r="H41" s="1257"/>
      <c r="I41" s="82">
        <v>11592</v>
      </c>
      <c r="J41" s="83">
        <v>11638</v>
      </c>
      <c r="K41" s="83">
        <v>11493</v>
      </c>
      <c r="L41" s="83">
        <v>11986</v>
      </c>
      <c r="M41" s="84">
        <v>12790</v>
      </c>
    </row>
    <row r="42" spans="2:13" ht="27.75" customHeight="1" x14ac:dyDescent="0.15">
      <c r="B42" s="1244"/>
      <c r="C42" s="1245"/>
      <c r="D42" s="85"/>
      <c r="E42" s="1248" t="s">
        <v>26</v>
      </c>
      <c r="F42" s="1248"/>
      <c r="G42" s="1248"/>
      <c r="H42" s="1249"/>
      <c r="I42" s="86" t="s">
        <v>517</v>
      </c>
      <c r="J42" s="87" t="s">
        <v>517</v>
      </c>
      <c r="K42" s="87" t="s">
        <v>517</v>
      </c>
      <c r="L42" s="87" t="s">
        <v>517</v>
      </c>
      <c r="M42" s="88" t="s">
        <v>517</v>
      </c>
    </row>
    <row r="43" spans="2:13" ht="27.75" customHeight="1" x14ac:dyDescent="0.15">
      <c r="B43" s="1244"/>
      <c r="C43" s="1245"/>
      <c r="D43" s="85"/>
      <c r="E43" s="1248" t="s">
        <v>27</v>
      </c>
      <c r="F43" s="1248"/>
      <c r="G43" s="1248"/>
      <c r="H43" s="1249"/>
      <c r="I43" s="86">
        <v>4489</v>
      </c>
      <c r="J43" s="87">
        <v>4301</v>
      </c>
      <c r="K43" s="87">
        <v>4198</v>
      </c>
      <c r="L43" s="87">
        <v>4174</v>
      </c>
      <c r="M43" s="88">
        <v>3783</v>
      </c>
    </row>
    <row r="44" spans="2:13" ht="27.75" customHeight="1" x14ac:dyDescent="0.15">
      <c r="B44" s="1244"/>
      <c r="C44" s="1245"/>
      <c r="D44" s="85"/>
      <c r="E44" s="1248" t="s">
        <v>28</v>
      </c>
      <c r="F44" s="1248"/>
      <c r="G44" s="1248"/>
      <c r="H44" s="1249"/>
      <c r="I44" s="86">
        <v>437</v>
      </c>
      <c r="J44" s="87">
        <v>416</v>
      </c>
      <c r="K44" s="87">
        <v>373</v>
      </c>
      <c r="L44" s="87">
        <v>313</v>
      </c>
      <c r="M44" s="88">
        <v>668</v>
      </c>
    </row>
    <row r="45" spans="2:13" ht="27.75" customHeight="1" x14ac:dyDescent="0.15">
      <c r="B45" s="1244"/>
      <c r="C45" s="1245"/>
      <c r="D45" s="85"/>
      <c r="E45" s="1248" t="s">
        <v>29</v>
      </c>
      <c r="F45" s="1248"/>
      <c r="G45" s="1248"/>
      <c r="H45" s="1249"/>
      <c r="I45" s="86">
        <v>2351</v>
      </c>
      <c r="J45" s="87">
        <v>2314</v>
      </c>
      <c r="K45" s="87">
        <v>2177</v>
      </c>
      <c r="L45" s="87">
        <v>2128</v>
      </c>
      <c r="M45" s="88">
        <v>2074</v>
      </c>
    </row>
    <row r="46" spans="2:13" ht="27.75" customHeight="1" x14ac:dyDescent="0.15">
      <c r="B46" s="1244"/>
      <c r="C46" s="1245"/>
      <c r="D46" s="89"/>
      <c r="E46" s="1248" t="s">
        <v>30</v>
      </c>
      <c r="F46" s="1248"/>
      <c r="G46" s="1248"/>
      <c r="H46" s="1249"/>
      <c r="I46" s="86" t="s">
        <v>517</v>
      </c>
      <c r="J46" s="87" t="s">
        <v>517</v>
      </c>
      <c r="K46" s="87" t="s">
        <v>517</v>
      </c>
      <c r="L46" s="87" t="s">
        <v>517</v>
      </c>
      <c r="M46" s="88" t="s">
        <v>517</v>
      </c>
    </row>
    <row r="47" spans="2:13" ht="27.75" customHeight="1" x14ac:dyDescent="0.15">
      <c r="B47" s="1244"/>
      <c r="C47" s="1245"/>
      <c r="D47" s="90"/>
      <c r="E47" s="1258" t="s">
        <v>31</v>
      </c>
      <c r="F47" s="1259"/>
      <c r="G47" s="1259"/>
      <c r="H47" s="1260"/>
      <c r="I47" s="86" t="s">
        <v>517</v>
      </c>
      <c r="J47" s="87" t="s">
        <v>517</v>
      </c>
      <c r="K47" s="87" t="s">
        <v>517</v>
      </c>
      <c r="L47" s="87" t="s">
        <v>517</v>
      </c>
      <c r="M47" s="88" t="s">
        <v>517</v>
      </c>
    </row>
    <row r="48" spans="2:13" ht="27.75" customHeight="1" x14ac:dyDescent="0.15">
      <c r="B48" s="1244"/>
      <c r="C48" s="1245"/>
      <c r="D48" s="85"/>
      <c r="E48" s="1248" t="s">
        <v>32</v>
      </c>
      <c r="F48" s="1248"/>
      <c r="G48" s="1248"/>
      <c r="H48" s="1249"/>
      <c r="I48" s="86" t="s">
        <v>517</v>
      </c>
      <c r="J48" s="87" t="s">
        <v>517</v>
      </c>
      <c r="K48" s="87" t="s">
        <v>517</v>
      </c>
      <c r="L48" s="87" t="s">
        <v>517</v>
      </c>
      <c r="M48" s="88" t="s">
        <v>517</v>
      </c>
    </row>
    <row r="49" spans="2:13" ht="27.75" customHeight="1" x14ac:dyDescent="0.15">
      <c r="B49" s="1246"/>
      <c r="C49" s="1247"/>
      <c r="D49" s="85"/>
      <c r="E49" s="1248" t="s">
        <v>33</v>
      </c>
      <c r="F49" s="1248"/>
      <c r="G49" s="1248"/>
      <c r="H49" s="1249"/>
      <c r="I49" s="86" t="s">
        <v>517</v>
      </c>
      <c r="J49" s="87" t="s">
        <v>517</v>
      </c>
      <c r="K49" s="87" t="s">
        <v>517</v>
      </c>
      <c r="L49" s="87" t="s">
        <v>517</v>
      </c>
      <c r="M49" s="88" t="s">
        <v>517</v>
      </c>
    </row>
    <row r="50" spans="2:13" ht="27.75" customHeight="1" x14ac:dyDescent="0.15">
      <c r="B50" s="1242" t="s">
        <v>34</v>
      </c>
      <c r="C50" s="1243"/>
      <c r="D50" s="91"/>
      <c r="E50" s="1248" t="s">
        <v>35</v>
      </c>
      <c r="F50" s="1248"/>
      <c r="G50" s="1248"/>
      <c r="H50" s="1249"/>
      <c r="I50" s="86">
        <v>4416</v>
      </c>
      <c r="J50" s="87">
        <v>4570</v>
      </c>
      <c r="K50" s="87">
        <v>4761</v>
      </c>
      <c r="L50" s="87">
        <v>5085</v>
      </c>
      <c r="M50" s="88">
        <v>5129</v>
      </c>
    </row>
    <row r="51" spans="2:13" ht="27.75" customHeight="1" x14ac:dyDescent="0.15">
      <c r="B51" s="1244"/>
      <c r="C51" s="1245"/>
      <c r="D51" s="85"/>
      <c r="E51" s="1248" t="s">
        <v>36</v>
      </c>
      <c r="F51" s="1248"/>
      <c r="G51" s="1248"/>
      <c r="H51" s="1249"/>
      <c r="I51" s="86">
        <v>129</v>
      </c>
      <c r="J51" s="87">
        <v>94</v>
      </c>
      <c r="K51" s="87">
        <v>77</v>
      </c>
      <c r="L51" s="87">
        <v>107</v>
      </c>
      <c r="M51" s="88">
        <v>107</v>
      </c>
    </row>
    <row r="52" spans="2:13" ht="27.75" customHeight="1" x14ac:dyDescent="0.15">
      <c r="B52" s="1246"/>
      <c r="C52" s="1247"/>
      <c r="D52" s="85"/>
      <c r="E52" s="1248" t="s">
        <v>37</v>
      </c>
      <c r="F52" s="1248"/>
      <c r="G52" s="1248"/>
      <c r="H52" s="1249"/>
      <c r="I52" s="86">
        <v>11477</v>
      </c>
      <c r="J52" s="87">
        <v>11460</v>
      </c>
      <c r="K52" s="87">
        <v>11266</v>
      </c>
      <c r="L52" s="87">
        <v>11486</v>
      </c>
      <c r="M52" s="88">
        <v>11847</v>
      </c>
    </row>
    <row r="53" spans="2:13" ht="27.75" customHeight="1" thickBot="1" x14ac:dyDescent="0.2">
      <c r="B53" s="1250" t="s">
        <v>38</v>
      </c>
      <c r="C53" s="1251"/>
      <c r="D53" s="92"/>
      <c r="E53" s="1252" t="s">
        <v>39</v>
      </c>
      <c r="F53" s="1252"/>
      <c r="G53" s="1252"/>
      <c r="H53" s="1253"/>
      <c r="I53" s="93">
        <v>2846</v>
      </c>
      <c r="J53" s="94">
        <v>2544</v>
      </c>
      <c r="K53" s="94">
        <v>2138</v>
      </c>
      <c r="L53" s="94">
        <v>1923</v>
      </c>
      <c r="M53" s="95">
        <v>2231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0RlTS5J/g99DSC2WBPFNXvzRS12jcsZILWoaRJXQ9dhfJBtvZST33N0ZwUYYoVwGJuGt8zaypn1z2ndw4wCpA==" saltValue="j4qTWxVUBgAcN0zo0VhD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52" zoomScale="70" zoomScaleNormal="7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69" t="s">
        <v>42</v>
      </c>
      <c r="D55" s="1269"/>
      <c r="E55" s="1270"/>
      <c r="F55" s="107">
        <v>2003</v>
      </c>
      <c r="G55" s="107">
        <v>2128</v>
      </c>
      <c r="H55" s="108">
        <v>2129</v>
      </c>
    </row>
    <row r="56" spans="2:8" ht="52.5" customHeight="1" x14ac:dyDescent="0.15">
      <c r="B56" s="109"/>
      <c r="C56" s="1271" t="s">
        <v>43</v>
      </c>
      <c r="D56" s="1271"/>
      <c r="E56" s="1272"/>
      <c r="F56" s="110">
        <v>1698</v>
      </c>
      <c r="G56" s="110">
        <v>1865</v>
      </c>
      <c r="H56" s="111">
        <v>1949</v>
      </c>
    </row>
    <row r="57" spans="2:8" ht="53.25" customHeight="1" x14ac:dyDescent="0.15">
      <c r="B57" s="109"/>
      <c r="C57" s="1273" t="s">
        <v>44</v>
      </c>
      <c r="D57" s="1273"/>
      <c r="E57" s="1274"/>
      <c r="F57" s="112">
        <v>2172</v>
      </c>
      <c r="G57" s="112">
        <v>2189</v>
      </c>
      <c r="H57" s="113">
        <v>2095</v>
      </c>
    </row>
    <row r="58" spans="2:8" ht="45.75" customHeight="1" x14ac:dyDescent="0.15">
      <c r="B58" s="114"/>
      <c r="C58" s="1261" t="s">
        <v>594</v>
      </c>
      <c r="D58" s="1262"/>
      <c r="E58" s="1263"/>
      <c r="F58" s="115">
        <v>1150</v>
      </c>
      <c r="G58" s="115">
        <v>1142</v>
      </c>
      <c r="H58" s="116">
        <v>1145</v>
      </c>
    </row>
    <row r="59" spans="2:8" ht="45.75" customHeight="1" x14ac:dyDescent="0.15">
      <c r="B59" s="114"/>
      <c r="C59" s="1261" t="s">
        <v>595</v>
      </c>
      <c r="D59" s="1262"/>
      <c r="E59" s="1263"/>
      <c r="F59" s="115">
        <v>347</v>
      </c>
      <c r="G59" s="115">
        <v>323</v>
      </c>
      <c r="H59" s="116">
        <v>317</v>
      </c>
    </row>
    <row r="60" spans="2:8" ht="45.75" customHeight="1" x14ac:dyDescent="0.15">
      <c r="B60" s="114"/>
      <c r="C60" s="1261" t="s">
        <v>596</v>
      </c>
      <c r="D60" s="1262"/>
      <c r="E60" s="1263"/>
      <c r="F60" s="115">
        <v>191</v>
      </c>
      <c r="G60" s="115">
        <v>191</v>
      </c>
      <c r="H60" s="116">
        <v>191</v>
      </c>
    </row>
    <row r="61" spans="2:8" ht="45.75" customHeight="1" x14ac:dyDescent="0.15">
      <c r="B61" s="114"/>
      <c r="C61" s="1261" t="s">
        <v>597</v>
      </c>
      <c r="D61" s="1262"/>
      <c r="E61" s="1263"/>
      <c r="F61" s="115">
        <v>79</v>
      </c>
      <c r="G61" s="115">
        <v>152</v>
      </c>
      <c r="H61" s="116">
        <v>98</v>
      </c>
    </row>
    <row r="62" spans="2:8" ht="45.75" customHeight="1" thickBot="1" x14ac:dyDescent="0.2">
      <c r="B62" s="117"/>
      <c r="C62" s="1264" t="s">
        <v>598</v>
      </c>
      <c r="D62" s="1265"/>
      <c r="E62" s="1266"/>
      <c r="F62" s="118">
        <v>115</v>
      </c>
      <c r="G62" s="118">
        <v>95</v>
      </c>
      <c r="H62" s="119">
        <v>91</v>
      </c>
    </row>
    <row r="63" spans="2:8" ht="52.5" customHeight="1" thickBot="1" x14ac:dyDescent="0.2">
      <c r="B63" s="120"/>
      <c r="C63" s="1267" t="s">
        <v>45</v>
      </c>
      <c r="D63" s="1267"/>
      <c r="E63" s="1268"/>
      <c r="F63" s="121">
        <v>5873</v>
      </c>
      <c r="G63" s="121">
        <v>6182</v>
      </c>
      <c r="H63" s="122">
        <v>6173</v>
      </c>
    </row>
    <row r="64" spans="2:8" ht="15" customHeight="1" x14ac:dyDescent="0.15"/>
    <row r="65" ht="0" hidden="1" customHeight="1" x14ac:dyDescent="0.15"/>
    <row r="66" ht="0" hidden="1" customHeight="1" x14ac:dyDescent="0.15"/>
  </sheetData>
  <sheetProtection algorithmName="SHA-512" hashValue="hyRdtbUEHIlUelC01Vky6cibEyghbGq9calez7TtyeZJRZTfFnvrzuvXZtDwelo8nr+cLU0lFxMYBvh6JGAiPg==" saltValue="Cym7pcwt64pfaYRWmOZU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Q4" zoomScale="90" zoomScaleNormal="90" zoomScaleSheetLayoutView="55" workbookViewId="0">
      <selection activeCell="CU18" sqref="CU1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614</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607</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608</v>
      </c>
      <c r="AO51" s="1280"/>
      <c r="AP51" s="1280"/>
      <c r="AQ51" s="1280"/>
      <c r="AR51" s="1280"/>
      <c r="AS51" s="1280"/>
      <c r="AT51" s="1280"/>
      <c r="AU51" s="1280"/>
      <c r="AV51" s="1280"/>
      <c r="AW51" s="1280"/>
      <c r="AX51" s="1280"/>
      <c r="AY51" s="1280"/>
      <c r="AZ51" s="1280"/>
      <c r="BA51" s="1280"/>
      <c r="BB51" s="1280" t="s">
        <v>609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39.799999999999997</v>
      </c>
      <c r="CO51" s="1277"/>
      <c r="CP51" s="1277"/>
      <c r="CQ51" s="1277"/>
      <c r="CR51" s="1277"/>
      <c r="CS51" s="1277"/>
      <c r="CT51" s="1277"/>
      <c r="CU51" s="1277"/>
      <c r="CV51" s="1277">
        <v>47.2</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610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59</v>
      </c>
      <c r="CO53" s="1277"/>
      <c r="CP53" s="1277"/>
      <c r="CQ53" s="1277"/>
      <c r="CR53" s="1277"/>
      <c r="CS53" s="1277"/>
      <c r="CT53" s="1277"/>
      <c r="CU53" s="1277"/>
      <c r="CV53" s="1277">
        <v>60.1</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611</v>
      </c>
      <c r="AO55" s="1281"/>
      <c r="AP55" s="1281"/>
      <c r="AQ55" s="1281"/>
      <c r="AR55" s="1281"/>
      <c r="AS55" s="1281"/>
      <c r="AT55" s="1281"/>
      <c r="AU55" s="1281"/>
      <c r="AV55" s="1281"/>
      <c r="AW55" s="1281"/>
      <c r="AX55" s="1281"/>
      <c r="AY55" s="1281"/>
      <c r="AZ55" s="1281"/>
      <c r="BA55" s="1281"/>
      <c r="BB55" s="1280" t="s">
        <v>609</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51.4</v>
      </c>
      <c r="CO55" s="1277"/>
      <c r="CP55" s="1277"/>
      <c r="CQ55" s="1277"/>
      <c r="CR55" s="1277"/>
      <c r="CS55" s="1277"/>
      <c r="CT55" s="1277"/>
      <c r="CU55" s="1277"/>
      <c r="CV55" s="1277">
        <v>46.8</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610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59.8</v>
      </c>
      <c r="CO57" s="1277"/>
      <c r="CP57" s="1277"/>
      <c r="CQ57" s="1277"/>
      <c r="CR57" s="1277"/>
      <c r="CS57" s="1277"/>
      <c r="CT57" s="1277"/>
      <c r="CU57" s="1277"/>
      <c r="CV57" s="1277">
        <v>60.5</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612</v>
      </c>
    </row>
    <row r="64" spans="1:109" x14ac:dyDescent="0.15">
      <c r="B64" s="374"/>
      <c r="G64" s="381"/>
      <c r="I64" s="394"/>
      <c r="J64" s="394"/>
      <c r="K64" s="394"/>
      <c r="L64" s="394"/>
      <c r="M64" s="394"/>
      <c r="N64" s="395"/>
      <c r="AM64" s="381"/>
      <c r="AN64" s="381" t="s">
        <v>606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615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607</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608</v>
      </c>
      <c r="AO73" s="1280"/>
      <c r="AP73" s="1280"/>
      <c r="AQ73" s="1280"/>
      <c r="AR73" s="1280"/>
      <c r="AS73" s="1280"/>
      <c r="AT73" s="1280"/>
      <c r="AU73" s="1280"/>
      <c r="AV73" s="1280"/>
      <c r="AW73" s="1280"/>
      <c r="AX73" s="1280"/>
      <c r="AY73" s="1280"/>
      <c r="AZ73" s="1280"/>
      <c r="BA73" s="1280"/>
      <c r="BB73" s="1280" t="s">
        <v>609</v>
      </c>
      <c r="BC73" s="1280"/>
      <c r="BD73" s="1280"/>
      <c r="BE73" s="1280"/>
      <c r="BF73" s="1280"/>
      <c r="BG73" s="1280"/>
      <c r="BH73" s="1280"/>
      <c r="BI73" s="1280"/>
      <c r="BJ73" s="1280"/>
      <c r="BK73" s="1280"/>
      <c r="BL73" s="1280"/>
      <c r="BM73" s="1280"/>
      <c r="BN73" s="1280"/>
      <c r="BO73" s="1280"/>
      <c r="BP73" s="1277">
        <v>57.5</v>
      </c>
      <c r="BQ73" s="1277"/>
      <c r="BR73" s="1277"/>
      <c r="BS73" s="1277"/>
      <c r="BT73" s="1277"/>
      <c r="BU73" s="1277"/>
      <c r="BV73" s="1277"/>
      <c r="BW73" s="1277"/>
      <c r="BX73" s="1277">
        <v>52.4</v>
      </c>
      <c r="BY73" s="1277"/>
      <c r="BZ73" s="1277"/>
      <c r="CA73" s="1277"/>
      <c r="CB73" s="1277"/>
      <c r="CC73" s="1277"/>
      <c r="CD73" s="1277"/>
      <c r="CE73" s="1277"/>
      <c r="CF73" s="1277">
        <v>42.9</v>
      </c>
      <c r="CG73" s="1277"/>
      <c r="CH73" s="1277"/>
      <c r="CI73" s="1277"/>
      <c r="CJ73" s="1277"/>
      <c r="CK73" s="1277"/>
      <c r="CL73" s="1277"/>
      <c r="CM73" s="1277"/>
      <c r="CN73" s="1277">
        <v>39.799999999999997</v>
      </c>
      <c r="CO73" s="1277"/>
      <c r="CP73" s="1277"/>
      <c r="CQ73" s="1277"/>
      <c r="CR73" s="1277"/>
      <c r="CS73" s="1277"/>
      <c r="CT73" s="1277"/>
      <c r="CU73" s="1277"/>
      <c r="CV73" s="1277">
        <v>47.2</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613</v>
      </c>
      <c r="BC75" s="1280"/>
      <c r="BD75" s="1280"/>
      <c r="BE75" s="1280"/>
      <c r="BF75" s="1280"/>
      <c r="BG75" s="1280"/>
      <c r="BH75" s="1280"/>
      <c r="BI75" s="1280"/>
      <c r="BJ75" s="1280"/>
      <c r="BK75" s="1280"/>
      <c r="BL75" s="1280"/>
      <c r="BM75" s="1280"/>
      <c r="BN75" s="1280"/>
      <c r="BO75" s="1280"/>
      <c r="BP75" s="1277">
        <v>10.199999999999999</v>
      </c>
      <c r="BQ75" s="1277"/>
      <c r="BR75" s="1277"/>
      <c r="BS75" s="1277"/>
      <c r="BT75" s="1277"/>
      <c r="BU75" s="1277"/>
      <c r="BV75" s="1277"/>
      <c r="BW75" s="1277"/>
      <c r="BX75" s="1277">
        <v>9.6999999999999993</v>
      </c>
      <c r="BY75" s="1277"/>
      <c r="BZ75" s="1277"/>
      <c r="CA75" s="1277"/>
      <c r="CB75" s="1277"/>
      <c r="CC75" s="1277"/>
      <c r="CD75" s="1277"/>
      <c r="CE75" s="1277"/>
      <c r="CF75" s="1277">
        <v>9.6</v>
      </c>
      <c r="CG75" s="1277"/>
      <c r="CH75" s="1277"/>
      <c r="CI75" s="1277"/>
      <c r="CJ75" s="1277"/>
      <c r="CK75" s="1277"/>
      <c r="CL75" s="1277"/>
      <c r="CM75" s="1277"/>
      <c r="CN75" s="1277">
        <v>9.1999999999999993</v>
      </c>
      <c r="CO75" s="1277"/>
      <c r="CP75" s="1277"/>
      <c r="CQ75" s="1277"/>
      <c r="CR75" s="1277"/>
      <c r="CS75" s="1277"/>
      <c r="CT75" s="1277"/>
      <c r="CU75" s="1277"/>
      <c r="CV75" s="1277">
        <v>9.3000000000000007</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611</v>
      </c>
      <c r="AO77" s="1281"/>
      <c r="AP77" s="1281"/>
      <c r="AQ77" s="1281"/>
      <c r="AR77" s="1281"/>
      <c r="AS77" s="1281"/>
      <c r="AT77" s="1281"/>
      <c r="AU77" s="1281"/>
      <c r="AV77" s="1281"/>
      <c r="AW77" s="1281"/>
      <c r="AX77" s="1281"/>
      <c r="AY77" s="1281"/>
      <c r="AZ77" s="1281"/>
      <c r="BA77" s="1281"/>
      <c r="BB77" s="1280" t="s">
        <v>609</v>
      </c>
      <c r="BC77" s="1280"/>
      <c r="BD77" s="1280"/>
      <c r="BE77" s="1280"/>
      <c r="BF77" s="1280"/>
      <c r="BG77" s="1280"/>
      <c r="BH77" s="1280"/>
      <c r="BI77" s="1280"/>
      <c r="BJ77" s="1280"/>
      <c r="BK77" s="1280"/>
      <c r="BL77" s="1280"/>
      <c r="BM77" s="1280"/>
      <c r="BN77" s="1280"/>
      <c r="BO77" s="1280"/>
      <c r="BP77" s="1277">
        <v>55.2</v>
      </c>
      <c r="BQ77" s="1277"/>
      <c r="BR77" s="1277"/>
      <c r="BS77" s="1277"/>
      <c r="BT77" s="1277"/>
      <c r="BU77" s="1277"/>
      <c r="BV77" s="1277"/>
      <c r="BW77" s="1277"/>
      <c r="BX77" s="1277">
        <v>54</v>
      </c>
      <c r="BY77" s="1277"/>
      <c r="BZ77" s="1277"/>
      <c r="CA77" s="1277"/>
      <c r="CB77" s="1277"/>
      <c r="CC77" s="1277"/>
      <c r="CD77" s="1277"/>
      <c r="CE77" s="1277"/>
      <c r="CF77" s="1277">
        <v>58.9</v>
      </c>
      <c r="CG77" s="1277"/>
      <c r="CH77" s="1277"/>
      <c r="CI77" s="1277"/>
      <c r="CJ77" s="1277"/>
      <c r="CK77" s="1277"/>
      <c r="CL77" s="1277"/>
      <c r="CM77" s="1277"/>
      <c r="CN77" s="1277">
        <v>51.4</v>
      </c>
      <c r="CO77" s="1277"/>
      <c r="CP77" s="1277"/>
      <c r="CQ77" s="1277"/>
      <c r="CR77" s="1277"/>
      <c r="CS77" s="1277"/>
      <c r="CT77" s="1277"/>
      <c r="CU77" s="1277"/>
      <c r="CV77" s="1277">
        <v>46.8</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613</v>
      </c>
      <c r="BC79" s="1280"/>
      <c r="BD79" s="1280"/>
      <c r="BE79" s="1280"/>
      <c r="BF79" s="1280"/>
      <c r="BG79" s="1280"/>
      <c r="BH79" s="1280"/>
      <c r="BI79" s="1280"/>
      <c r="BJ79" s="1280"/>
      <c r="BK79" s="1280"/>
      <c r="BL79" s="1280"/>
      <c r="BM79" s="1280"/>
      <c r="BN79" s="1280"/>
      <c r="BO79" s="1280"/>
      <c r="BP79" s="1277">
        <v>12.5</v>
      </c>
      <c r="BQ79" s="1277"/>
      <c r="BR79" s="1277"/>
      <c r="BS79" s="1277"/>
      <c r="BT79" s="1277"/>
      <c r="BU79" s="1277"/>
      <c r="BV79" s="1277"/>
      <c r="BW79" s="1277"/>
      <c r="BX79" s="1277">
        <v>11.5</v>
      </c>
      <c r="BY79" s="1277"/>
      <c r="BZ79" s="1277"/>
      <c r="CA79" s="1277"/>
      <c r="CB79" s="1277"/>
      <c r="CC79" s="1277"/>
      <c r="CD79" s="1277"/>
      <c r="CE79" s="1277"/>
      <c r="CF79" s="1277">
        <v>10.8</v>
      </c>
      <c r="CG79" s="1277"/>
      <c r="CH79" s="1277"/>
      <c r="CI79" s="1277"/>
      <c r="CJ79" s="1277"/>
      <c r="CK79" s="1277"/>
      <c r="CL79" s="1277"/>
      <c r="CM79" s="1277"/>
      <c r="CN79" s="1277">
        <v>10.199999999999999</v>
      </c>
      <c r="CO79" s="1277"/>
      <c r="CP79" s="1277"/>
      <c r="CQ79" s="1277"/>
      <c r="CR79" s="1277"/>
      <c r="CS79" s="1277"/>
      <c r="CT79" s="1277"/>
      <c r="CU79" s="1277"/>
      <c r="CV79" s="1277">
        <v>9.9</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q0lE5JmaHcZyxwsgYKmgj40MO+U4XUn62IUeE1JDss++VLn3BEb0M7vc2INJxt6BjysoI0zPNHAZSvI6f/bug==" saltValue="+Z4/x82T4U/GoIg20mF3V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Q85"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z0l/Ix7cqEy3Xo75wyZLHRvuWDT0lPOnQR2JscXXRrYmmJupdrtljQoUcpuGVNFcDrv2B4h0uESM9CvXqIc0g==" saltValue="GL8YJnqqhmDs5lMwo5Ml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Y1" zoomScale="60" zoomScaleNormal="6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k9S0Ri70rLtu6PJ7aaXIqa9NpTwKPc/tbP4V50avwQyXtv1ABxBr30dgAHJRrQHyKH8FoulGPvD4B0QSyS9Zg==" saltValue="zFZW86LcXs8j4vX13DAa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122620</v>
      </c>
      <c r="E3" s="141"/>
      <c r="F3" s="142">
        <v>136577</v>
      </c>
      <c r="G3" s="143"/>
      <c r="H3" s="144"/>
    </row>
    <row r="4" spans="1:8" x14ac:dyDescent="0.15">
      <c r="A4" s="145"/>
      <c r="B4" s="146"/>
      <c r="C4" s="147"/>
      <c r="D4" s="148">
        <v>80563</v>
      </c>
      <c r="E4" s="149"/>
      <c r="F4" s="150">
        <v>59645</v>
      </c>
      <c r="G4" s="151"/>
      <c r="H4" s="152"/>
    </row>
    <row r="5" spans="1:8" x14ac:dyDescent="0.15">
      <c r="A5" s="133" t="s">
        <v>551</v>
      </c>
      <c r="B5" s="138"/>
      <c r="C5" s="139"/>
      <c r="D5" s="140">
        <v>100661</v>
      </c>
      <c r="E5" s="141"/>
      <c r="F5" s="142">
        <v>132212</v>
      </c>
      <c r="G5" s="143"/>
      <c r="H5" s="144"/>
    </row>
    <row r="6" spans="1:8" x14ac:dyDescent="0.15">
      <c r="A6" s="145"/>
      <c r="B6" s="146"/>
      <c r="C6" s="147"/>
      <c r="D6" s="148">
        <v>63762</v>
      </c>
      <c r="E6" s="149"/>
      <c r="F6" s="150">
        <v>67114</v>
      </c>
      <c r="G6" s="151"/>
      <c r="H6" s="152"/>
    </row>
    <row r="7" spans="1:8" x14ac:dyDescent="0.15">
      <c r="A7" s="133" t="s">
        <v>552</v>
      </c>
      <c r="B7" s="138"/>
      <c r="C7" s="139"/>
      <c r="D7" s="140">
        <v>68780</v>
      </c>
      <c r="E7" s="141"/>
      <c r="F7" s="142">
        <v>93741</v>
      </c>
      <c r="G7" s="143"/>
      <c r="H7" s="144"/>
    </row>
    <row r="8" spans="1:8" x14ac:dyDescent="0.15">
      <c r="A8" s="145"/>
      <c r="B8" s="146"/>
      <c r="C8" s="147"/>
      <c r="D8" s="148">
        <v>45024</v>
      </c>
      <c r="E8" s="149"/>
      <c r="F8" s="150">
        <v>46285</v>
      </c>
      <c r="G8" s="151"/>
      <c r="H8" s="152"/>
    </row>
    <row r="9" spans="1:8" x14ac:dyDescent="0.15">
      <c r="A9" s="133" t="s">
        <v>553</v>
      </c>
      <c r="B9" s="138"/>
      <c r="C9" s="139"/>
      <c r="D9" s="140">
        <v>140685</v>
      </c>
      <c r="E9" s="141"/>
      <c r="F9" s="142">
        <v>107537</v>
      </c>
      <c r="G9" s="143"/>
      <c r="H9" s="144"/>
    </row>
    <row r="10" spans="1:8" x14ac:dyDescent="0.15">
      <c r="A10" s="145"/>
      <c r="B10" s="146"/>
      <c r="C10" s="147"/>
      <c r="D10" s="148">
        <v>68098</v>
      </c>
      <c r="E10" s="149"/>
      <c r="F10" s="150">
        <v>57923</v>
      </c>
      <c r="G10" s="151"/>
      <c r="H10" s="152"/>
    </row>
    <row r="11" spans="1:8" x14ac:dyDescent="0.15">
      <c r="A11" s="133" t="s">
        <v>554</v>
      </c>
      <c r="B11" s="138"/>
      <c r="C11" s="139"/>
      <c r="D11" s="140">
        <v>126168</v>
      </c>
      <c r="E11" s="141"/>
      <c r="F11" s="142">
        <v>113913</v>
      </c>
      <c r="G11" s="143"/>
      <c r="H11" s="144"/>
    </row>
    <row r="12" spans="1:8" x14ac:dyDescent="0.15">
      <c r="A12" s="145"/>
      <c r="B12" s="146"/>
      <c r="C12" s="153"/>
      <c r="D12" s="148">
        <v>83767</v>
      </c>
      <c r="E12" s="149"/>
      <c r="F12" s="150">
        <v>53160</v>
      </c>
      <c r="G12" s="151"/>
      <c r="H12" s="152"/>
    </row>
    <row r="13" spans="1:8" x14ac:dyDescent="0.15">
      <c r="A13" s="133"/>
      <c r="B13" s="138"/>
      <c r="C13" s="154"/>
      <c r="D13" s="155">
        <v>111783</v>
      </c>
      <c r="E13" s="156"/>
      <c r="F13" s="157">
        <v>116796</v>
      </c>
      <c r="G13" s="158"/>
      <c r="H13" s="144"/>
    </row>
    <row r="14" spans="1:8" x14ac:dyDescent="0.15">
      <c r="A14" s="145"/>
      <c r="B14" s="146"/>
      <c r="C14" s="147"/>
      <c r="D14" s="148">
        <v>68243</v>
      </c>
      <c r="E14" s="149"/>
      <c r="F14" s="150">
        <v>56825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6.09</v>
      </c>
      <c r="C19" s="159">
        <f>ROUND(VALUE(SUBSTITUTE(実質収支比率等に係る経年分析!G$48,"▲","-")),2)</f>
        <v>5.13</v>
      </c>
      <c r="D19" s="159">
        <f>ROUND(VALUE(SUBSTITUTE(実質収支比率等に係る経年分析!H$48,"▲","-")),2)</f>
        <v>5.42</v>
      </c>
      <c r="E19" s="159">
        <f>ROUND(VALUE(SUBSTITUTE(実質収支比率等に係る経年分析!I$48,"▲","-")),2)</f>
        <v>3.53</v>
      </c>
      <c r="F19" s="159">
        <f>ROUND(VALUE(SUBSTITUTE(実質収支比率等に係る経年分析!J$48,"▲","-")),2)</f>
        <v>2.23</v>
      </c>
    </row>
    <row r="20" spans="1:11" x14ac:dyDescent="0.15">
      <c r="A20" s="159" t="s">
        <v>49</v>
      </c>
      <c r="B20" s="159">
        <f>ROUND(VALUE(SUBSTITUTE(実質収支比率等に係る経年分析!F$47,"▲","-")),2)</f>
        <v>29.98</v>
      </c>
      <c r="C20" s="159">
        <f>ROUND(VALUE(SUBSTITUTE(実質収支比率等に係る経年分析!G$47,"▲","-")),2)</f>
        <v>32.92</v>
      </c>
      <c r="D20" s="159">
        <f>ROUND(VALUE(SUBSTITUTE(実質収支比率等に係る経年分析!H$47,"▲","-")),2)</f>
        <v>32.72</v>
      </c>
      <c r="E20" s="159">
        <f>ROUND(VALUE(SUBSTITUTE(実質収支比率等に係る経年分析!I$47,"▲","-")),2)</f>
        <v>35.86</v>
      </c>
      <c r="F20" s="159">
        <f>ROUND(VALUE(SUBSTITUTE(実質収支比率等に係る経年分析!J$47,"▲","-")),2)</f>
        <v>36.549999999999997</v>
      </c>
    </row>
    <row r="21" spans="1:11" x14ac:dyDescent="0.15">
      <c r="A21" s="159" t="s">
        <v>50</v>
      </c>
      <c r="B21" s="159">
        <f>IF(ISNUMBER(VALUE(SUBSTITUTE(実質収支比率等に係る経年分析!F$49,"▲","-"))),ROUND(VALUE(SUBSTITUTE(実質収支比率等に係る経年分析!F$49,"▲","-")),2),NA())</f>
        <v>1.35</v>
      </c>
      <c r="C21" s="159">
        <f>IF(ISNUMBER(VALUE(SUBSTITUTE(実質収支比率等に係る経年分析!G$49,"▲","-"))),ROUND(VALUE(SUBSTITUTE(実質収支比率等に係る経年分析!G$49,"▲","-")),2),NA())</f>
        <v>1.83</v>
      </c>
      <c r="D21" s="159">
        <f>IF(ISNUMBER(VALUE(SUBSTITUTE(実質収支比率等に係る経年分析!H$49,"▲","-"))),ROUND(VALUE(SUBSTITUTE(実質収支比率等に係る経年分析!H$49,"▲","-")),2),NA())</f>
        <v>0.86</v>
      </c>
      <c r="E21" s="159">
        <f>IF(ISNUMBER(VALUE(SUBSTITUTE(実質収支比率等に係る経年分析!I$49,"▲","-"))),ROUND(VALUE(SUBSTITUTE(実質収支比率等に係る経年分析!I$49,"▲","-")),2),NA())</f>
        <v>0.05</v>
      </c>
      <c r="F21" s="159">
        <f>IF(ISNUMBER(VALUE(SUBSTITUTE(実質収支比率等に係る経年分析!J$49,"▲","-"))),ROUND(VALUE(SUBSTITUTE(実質収支比率等に係る経年分析!J$49,"▲","-")),2),NA())</f>
        <v>-1.35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3.5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3.57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2.4300000000000002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2.37</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戸別合併処理浄化槽事業特別会計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1.29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1.63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1.28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1.1399999999999999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0.91</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1.1200000000000001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1.1599999999999999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1.87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6.08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5.12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5.41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2.2200000000000002</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#VALUE!</v>
      </c>
      <c r="I35" s="160" t="e">
        <f>IF(ROUND(VALUE(SUBSTITUTE(連結実質赤字比率に係る赤字・黒字の構成分析!I$35,"▲", "-")), 2) &gt;= 0, ABS(ROUND(VALUE(SUBSTITUTE(連結実質赤字比率に係る赤字・黒字の構成分析!I$35,"▲", "-")), 2)), NA())</f>
        <v>#VALUE!</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2.2400000000000002</v>
      </c>
    </row>
    <row r="36" spans="1:16" x14ac:dyDescent="0.15">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2.56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3.41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3.75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3.86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1083</v>
      </c>
      <c r="E42" s="161"/>
      <c r="F42" s="161"/>
      <c r="G42" s="161">
        <f>'実質公債費比率（分子）の構造'!L$52</f>
        <v>1158</v>
      </c>
      <c r="H42" s="161"/>
      <c r="I42" s="161"/>
      <c r="J42" s="161">
        <f>'実質公債費比率（分子）の構造'!M$52</f>
        <v>1153</v>
      </c>
      <c r="K42" s="161"/>
      <c r="L42" s="161"/>
      <c r="M42" s="161">
        <f>'実質公債費比率（分子）の構造'!N$52</f>
        <v>1134</v>
      </c>
      <c r="N42" s="161"/>
      <c r="O42" s="161"/>
      <c r="P42" s="161">
        <f>'実質公債費比率（分子）の構造'!O$52</f>
        <v>1126</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63</v>
      </c>
      <c r="C45" s="161"/>
      <c r="D45" s="161"/>
      <c r="E45" s="161">
        <f>'実質公債費比率（分子）の構造'!L$49</f>
        <v>63</v>
      </c>
      <c r="F45" s="161"/>
      <c r="G45" s="161"/>
      <c r="H45" s="161">
        <f>'実質公債費比率（分子）の構造'!M$49</f>
        <v>66</v>
      </c>
      <c r="I45" s="161"/>
      <c r="J45" s="161"/>
      <c r="K45" s="161">
        <f>'実質公債費比率（分子）の構造'!N$49</f>
        <v>68</v>
      </c>
      <c r="L45" s="161"/>
      <c r="M45" s="161"/>
      <c r="N45" s="161">
        <f>'実質公債費比率（分子）の構造'!O$49</f>
        <v>62</v>
      </c>
      <c r="O45" s="161"/>
      <c r="P45" s="161"/>
    </row>
    <row r="46" spans="1:16" x14ac:dyDescent="0.15">
      <c r="A46" s="161" t="s">
        <v>61</v>
      </c>
      <c r="B46" s="161">
        <f>'実質公債費比率（分子）の構造'!K$48</f>
        <v>350</v>
      </c>
      <c r="C46" s="161"/>
      <c r="D46" s="161"/>
      <c r="E46" s="161">
        <f>'実質公債費比率（分子）の構造'!L$48</f>
        <v>370</v>
      </c>
      <c r="F46" s="161"/>
      <c r="G46" s="161"/>
      <c r="H46" s="161">
        <f>'実質公債費比率（分子）の構造'!M$48</f>
        <v>370</v>
      </c>
      <c r="I46" s="161"/>
      <c r="J46" s="161"/>
      <c r="K46" s="161">
        <f>'実質公債費比率（分子）の構造'!N$48</f>
        <v>383</v>
      </c>
      <c r="L46" s="161"/>
      <c r="M46" s="161"/>
      <c r="N46" s="161">
        <f>'実質公債費比率（分子）の構造'!O$48</f>
        <v>395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1152</v>
      </c>
      <c r="C49" s="161"/>
      <c r="D49" s="161"/>
      <c r="E49" s="161">
        <f>'実質公債費比率（分子）の構造'!L$45</f>
        <v>1197</v>
      </c>
      <c r="F49" s="161"/>
      <c r="G49" s="161"/>
      <c r="H49" s="161">
        <f>'実質公債費比率（分子）の構造'!M$45</f>
        <v>1188</v>
      </c>
      <c r="I49" s="161"/>
      <c r="J49" s="161"/>
      <c r="K49" s="161">
        <f>'実質公債費比率（分子）の構造'!N$45</f>
        <v>1102</v>
      </c>
      <c r="L49" s="161"/>
      <c r="M49" s="161"/>
      <c r="N49" s="161">
        <f>'実質公債費比率（分子）の構造'!O$45</f>
        <v>1133</v>
      </c>
      <c r="O49" s="161"/>
      <c r="P49" s="161"/>
    </row>
    <row r="50" spans="1:16" x14ac:dyDescent="0.15">
      <c r="A50" s="161" t="s">
        <v>65</v>
      </c>
      <c r="B50" s="161" t="e">
        <f>NA()</f>
        <v>#N/A</v>
      </c>
      <c r="C50" s="161">
        <f>IF(ISNUMBER('実質公債費比率（分子）の構造'!K$53),'実質公債費比率（分子）の構造'!K$53,NA())</f>
        <v>482</v>
      </c>
      <c r="D50" s="161" t="e">
        <f>NA()</f>
        <v>#N/A</v>
      </c>
      <c r="E50" s="161" t="e">
        <f>NA()</f>
        <v>#N/A</v>
      </c>
      <c r="F50" s="161">
        <f>IF(ISNUMBER('実質公債費比率（分子）の構造'!L$53),'実質公債費比率（分子）の構造'!L$53,NA())</f>
        <v>472</v>
      </c>
      <c r="G50" s="161" t="e">
        <f>NA()</f>
        <v>#N/A</v>
      </c>
      <c r="H50" s="161" t="e">
        <f>NA()</f>
        <v>#N/A</v>
      </c>
      <c r="I50" s="161">
        <f>IF(ISNUMBER('実質公債費比率（分子）の構造'!M$53),'実質公債費比率（分子）の構造'!M$53,NA())</f>
        <v>471</v>
      </c>
      <c r="J50" s="161" t="e">
        <f>NA()</f>
        <v>#N/A</v>
      </c>
      <c r="K50" s="161" t="e">
        <f>NA()</f>
        <v>#N/A</v>
      </c>
      <c r="L50" s="161">
        <f>IF(ISNUMBER('実質公債費比率（分子）の構造'!N$53),'実質公債費比率（分子）の構造'!N$53,NA())</f>
        <v>419</v>
      </c>
      <c r="M50" s="161" t="e">
        <f>NA()</f>
        <v>#N/A</v>
      </c>
      <c r="N50" s="161" t="e">
        <f>NA()</f>
        <v>#N/A</v>
      </c>
      <c r="O50" s="161">
        <f>IF(ISNUMBER('実質公債費比率（分子）の構造'!O$53),'実質公債費比率（分子）の構造'!O$53,NA())</f>
        <v>464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11477</v>
      </c>
      <c r="E56" s="160"/>
      <c r="F56" s="160"/>
      <c r="G56" s="160">
        <f>'将来負担比率（分子）の構造'!J$52</f>
        <v>11460</v>
      </c>
      <c r="H56" s="160"/>
      <c r="I56" s="160"/>
      <c r="J56" s="160">
        <f>'将来負担比率（分子）の構造'!K$52</f>
        <v>11266</v>
      </c>
      <c r="K56" s="160"/>
      <c r="L56" s="160"/>
      <c r="M56" s="160">
        <f>'将来負担比率（分子）の構造'!L$52</f>
        <v>11486</v>
      </c>
      <c r="N56" s="160"/>
      <c r="O56" s="160"/>
      <c r="P56" s="160">
        <f>'将来負担比率（分子）の構造'!M$52</f>
        <v>11847</v>
      </c>
    </row>
    <row r="57" spans="1:16" x14ac:dyDescent="0.15">
      <c r="A57" s="160" t="s">
        <v>36</v>
      </c>
      <c r="B57" s="160"/>
      <c r="C57" s="160"/>
      <c r="D57" s="160">
        <f>'将来負担比率（分子）の構造'!I$51</f>
        <v>129</v>
      </c>
      <c r="E57" s="160"/>
      <c r="F57" s="160"/>
      <c r="G57" s="160">
        <f>'将来負担比率（分子）の構造'!J$51</f>
        <v>94</v>
      </c>
      <c r="H57" s="160"/>
      <c r="I57" s="160"/>
      <c r="J57" s="160">
        <f>'将来負担比率（分子）の構造'!K$51</f>
        <v>77</v>
      </c>
      <c r="K57" s="160"/>
      <c r="L57" s="160"/>
      <c r="M57" s="160">
        <f>'将来負担比率（分子）の構造'!L$51</f>
        <v>107</v>
      </c>
      <c r="N57" s="160"/>
      <c r="O57" s="160"/>
      <c r="P57" s="160">
        <f>'将来負担比率（分子）の構造'!M$51</f>
        <v>107</v>
      </c>
    </row>
    <row r="58" spans="1:16" x14ac:dyDescent="0.15">
      <c r="A58" s="160" t="s">
        <v>35</v>
      </c>
      <c r="B58" s="160"/>
      <c r="C58" s="160"/>
      <c r="D58" s="160">
        <f>'将来負担比率（分子）の構造'!I$50</f>
        <v>4416</v>
      </c>
      <c r="E58" s="160"/>
      <c r="F58" s="160"/>
      <c r="G58" s="160">
        <f>'将来負担比率（分子）の構造'!J$50</f>
        <v>4570</v>
      </c>
      <c r="H58" s="160"/>
      <c r="I58" s="160"/>
      <c r="J58" s="160">
        <f>'将来負担比率（分子）の構造'!K$50</f>
        <v>4761</v>
      </c>
      <c r="K58" s="160"/>
      <c r="L58" s="160"/>
      <c r="M58" s="160">
        <f>'将来負担比率（分子）の構造'!L$50</f>
        <v>5085</v>
      </c>
      <c r="N58" s="160"/>
      <c r="O58" s="160"/>
      <c r="P58" s="160">
        <f>'将来負担比率（分子）の構造'!M$50</f>
        <v>5129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2351</v>
      </c>
      <c r="C62" s="160"/>
      <c r="D62" s="160"/>
      <c r="E62" s="160">
        <f>'将来負担比率（分子）の構造'!J$45</f>
        <v>2314</v>
      </c>
      <c r="F62" s="160"/>
      <c r="G62" s="160"/>
      <c r="H62" s="160">
        <f>'将来負担比率（分子）の構造'!K$45</f>
        <v>2177</v>
      </c>
      <c r="I62" s="160"/>
      <c r="J62" s="160"/>
      <c r="K62" s="160">
        <f>'将来負担比率（分子）の構造'!L$45</f>
        <v>2128</v>
      </c>
      <c r="L62" s="160"/>
      <c r="M62" s="160"/>
      <c r="N62" s="160">
        <f>'将来負担比率（分子）の構造'!M$45</f>
        <v>2074</v>
      </c>
      <c r="O62" s="160"/>
      <c r="P62" s="160"/>
    </row>
    <row r="63" spans="1:16" x14ac:dyDescent="0.15">
      <c r="A63" s="160" t="s">
        <v>28</v>
      </c>
      <c r="B63" s="160">
        <f>'将来負担比率（分子）の構造'!I$44</f>
        <v>437</v>
      </c>
      <c r="C63" s="160"/>
      <c r="D63" s="160"/>
      <c r="E63" s="160">
        <f>'将来負担比率（分子）の構造'!J$44</f>
        <v>416</v>
      </c>
      <c r="F63" s="160"/>
      <c r="G63" s="160"/>
      <c r="H63" s="160">
        <f>'将来負担比率（分子）の構造'!K$44</f>
        <v>373</v>
      </c>
      <c r="I63" s="160"/>
      <c r="J63" s="160"/>
      <c r="K63" s="160">
        <f>'将来負担比率（分子）の構造'!L$44</f>
        <v>313</v>
      </c>
      <c r="L63" s="160"/>
      <c r="M63" s="160"/>
      <c r="N63" s="160">
        <f>'将来負担比率（分子）の構造'!M$44</f>
        <v>668</v>
      </c>
      <c r="O63" s="160"/>
      <c r="P63" s="160"/>
    </row>
    <row r="64" spans="1:16" x14ac:dyDescent="0.15">
      <c r="A64" s="160" t="s">
        <v>27</v>
      </c>
      <c r="B64" s="160">
        <f>'将来負担比率（分子）の構造'!I$43</f>
        <v>4489</v>
      </c>
      <c r="C64" s="160"/>
      <c r="D64" s="160"/>
      <c r="E64" s="160">
        <f>'将来負担比率（分子）の構造'!J$43</f>
        <v>4301</v>
      </c>
      <c r="F64" s="160"/>
      <c r="G64" s="160"/>
      <c r="H64" s="160">
        <f>'将来負担比率（分子）の構造'!K$43</f>
        <v>4198</v>
      </c>
      <c r="I64" s="160"/>
      <c r="J64" s="160"/>
      <c r="K64" s="160">
        <f>'将来負担比率（分子）の構造'!L$43</f>
        <v>4174</v>
      </c>
      <c r="L64" s="160"/>
      <c r="M64" s="160"/>
      <c r="N64" s="160">
        <f>'将来負担比率（分子）の構造'!M$43</f>
        <v>3783</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11592</v>
      </c>
      <c r="C66" s="160"/>
      <c r="D66" s="160"/>
      <c r="E66" s="160">
        <f>'将来負担比率（分子）の構造'!J$41</f>
        <v>11638</v>
      </c>
      <c r="F66" s="160"/>
      <c r="G66" s="160"/>
      <c r="H66" s="160">
        <f>'将来負担比率（分子）の構造'!K$41</f>
        <v>11493</v>
      </c>
      <c r="I66" s="160"/>
      <c r="J66" s="160"/>
      <c r="K66" s="160">
        <f>'将来負担比率（分子）の構造'!L$41</f>
        <v>11986</v>
      </c>
      <c r="L66" s="160"/>
      <c r="M66" s="160"/>
      <c r="N66" s="160">
        <f>'将来負担比率（分子）の構造'!M$41</f>
        <v>12790</v>
      </c>
      <c r="O66" s="160"/>
      <c r="P66" s="160"/>
    </row>
    <row r="67" spans="1:16" x14ac:dyDescent="0.15">
      <c r="A67" s="160" t="s">
        <v>69</v>
      </c>
      <c r="B67" s="160" t="e">
        <f>NA()</f>
        <v>#N/A</v>
      </c>
      <c r="C67" s="160">
        <f>IF(ISNUMBER('将来負担比率（分子）の構造'!I$53), IF('将来負担比率（分子）の構造'!I$53 &lt; 0, 0, '将来負担比率（分子）の構造'!I$53), NA())</f>
        <v>2846</v>
      </c>
      <c r="D67" s="160" t="e">
        <f>NA()</f>
        <v>#N/A</v>
      </c>
      <c r="E67" s="160" t="e">
        <f>NA()</f>
        <v>#N/A</v>
      </c>
      <c r="F67" s="160">
        <f>IF(ISNUMBER('将来負担比率（分子）の構造'!J$53), IF('将来負担比率（分子）の構造'!J$53 &lt; 0, 0, '将来負担比率（分子）の構造'!J$53), NA())</f>
        <v>2544</v>
      </c>
      <c r="G67" s="160" t="e">
        <f>NA()</f>
        <v>#N/A</v>
      </c>
      <c r="H67" s="160" t="e">
        <f>NA()</f>
        <v>#N/A</v>
      </c>
      <c r="I67" s="160">
        <f>IF(ISNUMBER('将来負担比率（分子）の構造'!K$53), IF('将来負担比率（分子）の構造'!K$53 &lt; 0, 0, '将来負担比率（分子）の構造'!K$53), NA())</f>
        <v>2138</v>
      </c>
      <c r="J67" s="160" t="e">
        <f>NA()</f>
        <v>#N/A</v>
      </c>
      <c r="K67" s="160" t="e">
        <f>NA()</f>
        <v>#N/A</v>
      </c>
      <c r="L67" s="160">
        <f>IF(ISNUMBER('将来負担比率（分子）の構造'!L$53), IF('将来負担比率（分子）の構造'!L$53 &lt; 0, 0, '将来負担比率（分子）の構造'!L$53), NA())</f>
        <v>1923</v>
      </c>
      <c r="M67" s="160" t="e">
        <f>NA()</f>
        <v>#N/A</v>
      </c>
      <c r="N67" s="160" t="e">
        <f>NA()</f>
        <v>#N/A</v>
      </c>
      <c r="O67" s="160">
        <f>IF(ISNUMBER('将来負担比率（分子）の構造'!M$53), IF('将来負担比率（分子）の構造'!M$53 &lt; 0, 0, '将来負担比率（分子）の構造'!M$53), NA())</f>
        <v>2231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2003</v>
      </c>
      <c r="C72" s="164">
        <f>基金残高に係る経年分析!G55</f>
        <v>2128</v>
      </c>
      <c r="D72" s="164">
        <f>基金残高に係る経年分析!H55</f>
        <v>2129</v>
      </c>
    </row>
    <row r="73" spans="1:16" x14ac:dyDescent="0.15">
      <c r="A73" s="163" t="s">
        <v>72</v>
      </c>
      <c r="B73" s="164">
        <f>基金残高に係る経年分析!F56</f>
        <v>1698</v>
      </c>
      <c r="C73" s="164">
        <f>基金残高に係る経年分析!G56</f>
        <v>1865</v>
      </c>
      <c r="D73" s="164">
        <f>基金残高に係る経年分析!H56</f>
        <v>1949</v>
      </c>
    </row>
    <row r="74" spans="1:16" x14ac:dyDescent="0.15">
      <c r="A74" s="163" t="s">
        <v>73</v>
      </c>
      <c r="B74" s="164">
        <f>基金残高に係る経年分析!F57</f>
        <v>2172</v>
      </c>
      <c r="C74" s="164">
        <f>基金残高に係る経年分析!G57</f>
        <v>2189</v>
      </c>
      <c r="D74" s="164">
        <f>基金残高に係る経年分析!H57</f>
        <v>2095</v>
      </c>
    </row>
  </sheetData>
  <sheetProtection algorithmName="SHA-512" hashValue="c3Ukr5dN0lMptJEcrooMsFio1Q7RZm82Ty7d6hd7/Mh5Sl/mcW2SgvrQ8JdjVMLes1Ejt/AVsQJHQXNnADd9FA==" saltValue="BVfdXQE/tLRgIUCtfnQD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212</v>
      </c>
      <c r="DI1" s="774"/>
      <c r="DJ1" s="774"/>
      <c r="DK1" s="774"/>
      <c r="DL1" s="774"/>
      <c r="DM1" s="774"/>
      <c r="DN1" s="775"/>
      <c r="DO1" s="205"/>
      <c r="DP1" s="773" t="s">
        <v>213</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217</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218</v>
      </c>
      <c r="S4" s="716"/>
      <c r="T4" s="716"/>
      <c r="U4" s="716"/>
      <c r="V4" s="716"/>
      <c r="W4" s="716"/>
      <c r="X4" s="716"/>
      <c r="Y4" s="717"/>
      <c r="Z4" s="715" t="s">
        <v>219</v>
      </c>
      <c r="AA4" s="716"/>
      <c r="AB4" s="716"/>
      <c r="AC4" s="717"/>
      <c r="AD4" s="715" t="s">
        <v>220</v>
      </c>
      <c r="AE4" s="716"/>
      <c r="AF4" s="716"/>
      <c r="AG4" s="716"/>
      <c r="AH4" s="716"/>
      <c r="AI4" s="716"/>
      <c r="AJ4" s="716"/>
      <c r="AK4" s="717"/>
      <c r="AL4" s="715" t="s">
        <v>219</v>
      </c>
      <c r="AM4" s="716"/>
      <c r="AN4" s="716"/>
      <c r="AO4" s="717"/>
      <c r="AP4" s="776" t="s">
        <v>221</v>
      </c>
      <c r="AQ4" s="776"/>
      <c r="AR4" s="776"/>
      <c r="AS4" s="776"/>
      <c r="AT4" s="776"/>
      <c r="AU4" s="776"/>
      <c r="AV4" s="776"/>
      <c r="AW4" s="776"/>
      <c r="AX4" s="776"/>
      <c r="AY4" s="776"/>
      <c r="AZ4" s="776"/>
      <c r="BA4" s="776"/>
      <c r="BB4" s="776"/>
      <c r="BC4" s="776"/>
      <c r="BD4" s="776"/>
      <c r="BE4" s="776"/>
      <c r="BF4" s="776"/>
      <c r="BG4" s="776" t="s">
        <v>222</v>
      </c>
      <c r="BH4" s="776"/>
      <c r="BI4" s="776"/>
      <c r="BJ4" s="776"/>
      <c r="BK4" s="776"/>
      <c r="BL4" s="776"/>
      <c r="BM4" s="776"/>
      <c r="BN4" s="776"/>
      <c r="BO4" s="776" t="s">
        <v>219</v>
      </c>
      <c r="BP4" s="776"/>
      <c r="BQ4" s="776"/>
      <c r="BR4" s="776"/>
      <c r="BS4" s="776" t="s">
        <v>223</v>
      </c>
      <c r="BT4" s="776"/>
      <c r="BU4" s="776"/>
      <c r="BV4" s="776"/>
      <c r="BW4" s="776"/>
      <c r="BX4" s="776"/>
      <c r="BY4" s="776"/>
      <c r="BZ4" s="776"/>
      <c r="CA4" s="776"/>
      <c r="CB4" s="776"/>
      <c r="CD4" s="758" t="s">
        <v>224</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225</v>
      </c>
      <c r="C5" s="741"/>
      <c r="D5" s="741"/>
      <c r="E5" s="741"/>
      <c r="F5" s="741"/>
      <c r="G5" s="741"/>
      <c r="H5" s="741"/>
      <c r="I5" s="741"/>
      <c r="J5" s="741"/>
      <c r="K5" s="741"/>
      <c r="L5" s="741"/>
      <c r="M5" s="741"/>
      <c r="N5" s="741"/>
      <c r="O5" s="741"/>
      <c r="P5" s="741"/>
      <c r="Q5" s="742"/>
      <c r="R5" s="706">
        <v>1083569</v>
      </c>
      <c r="S5" s="707"/>
      <c r="T5" s="707"/>
      <c r="U5" s="707"/>
      <c r="V5" s="707"/>
      <c r="W5" s="707"/>
      <c r="X5" s="707"/>
      <c r="Y5" s="753"/>
      <c r="Z5" s="771">
        <v>10.9</v>
      </c>
      <c r="AA5" s="771"/>
      <c r="AB5" s="771"/>
      <c r="AC5" s="771"/>
      <c r="AD5" s="772">
        <v>1083569</v>
      </c>
      <c r="AE5" s="772"/>
      <c r="AF5" s="772"/>
      <c r="AG5" s="772"/>
      <c r="AH5" s="772"/>
      <c r="AI5" s="772"/>
      <c r="AJ5" s="772"/>
      <c r="AK5" s="772"/>
      <c r="AL5" s="754">
        <v>19.100000000000001</v>
      </c>
      <c r="AM5" s="723"/>
      <c r="AN5" s="723"/>
      <c r="AO5" s="755"/>
      <c r="AP5" s="740" t="s">
        <v>226</v>
      </c>
      <c r="AQ5" s="741"/>
      <c r="AR5" s="741"/>
      <c r="AS5" s="741"/>
      <c r="AT5" s="741"/>
      <c r="AU5" s="741"/>
      <c r="AV5" s="741"/>
      <c r="AW5" s="741"/>
      <c r="AX5" s="741"/>
      <c r="AY5" s="741"/>
      <c r="AZ5" s="741"/>
      <c r="BA5" s="741"/>
      <c r="BB5" s="741"/>
      <c r="BC5" s="741"/>
      <c r="BD5" s="741"/>
      <c r="BE5" s="741"/>
      <c r="BF5" s="742"/>
      <c r="BG5" s="641">
        <v>1083100</v>
      </c>
      <c r="BH5" s="644"/>
      <c r="BI5" s="644"/>
      <c r="BJ5" s="644"/>
      <c r="BK5" s="644"/>
      <c r="BL5" s="644"/>
      <c r="BM5" s="644"/>
      <c r="BN5" s="645"/>
      <c r="BO5" s="703">
        <v>100</v>
      </c>
      <c r="BP5" s="703"/>
      <c r="BQ5" s="703"/>
      <c r="BR5" s="703"/>
      <c r="BS5" s="704" t="s">
        <v>134</v>
      </c>
      <c r="BT5" s="704"/>
      <c r="BU5" s="704"/>
      <c r="BV5" s="704"/>
      <c r="BW5" s="704"/>
      <c r="BX5" s="704"/>
      <c r="BY5" s="704"/>
      <c r="BZ5" s="704"/>
      <c r="CA5" s="704"/>
      <c r="CB5" s="745"/>
      <c r="CD5" s="758" t="s">
        <v>221</v>
      </c>
      <c r="CE5" s="759"/>
      <c r="CF5" s="759"/>
      <c r="CG5" s="759"/>
      <c r="CH5" s="759"/>
      <c r="CI5" s="759"/>
      <c r="CJ5" s="759"/>
      <c r="CK5" s="759"/>
      <c r="CL5" s="759"/>
      <c r="CM5" s="759"/>
      <c r="CN5" s="759"/>
      <c r="CO5" s="759"/>
      <c r="CP5" s="759"/>
      <c r="CQ5" s="760"/>
      <c r="CR5" s="758" t="s">
        <v>227</v>
      </c>
      <c r="CS5" s="759"/>
      <c r="CT5" s="759"/>
      <c r="CU5" s="759"/>
      <c r="CV5" s="759"/>
      <c r="CW5" s="759"/>
      <c r="CX5" s="759"/>
      <c r="CY5" s="760"/>
      <c r="CZ5" s="758" t="s">
        <v>219</v>
      </c>
      <c r="DA5" s="759"/>
      <c r="DB5" s="759"/>
      <c r="DC5" s="760"/>
      <c r="DD5" s="758" t="s">
        <v>228</v>
      </c>
      <c r="DE5" s="759"/>
      <c r="DF5" s="759"/>
      <c r="DG5" s="759"/>
      <c r="DH5" s="759"/>
      <c r="DI5" s="759"/>
      <c r="DJ5" s="759"/>
      <c r="DK5" s="759"/>
      <c r="DL5" s="759"/>
      <c r="DM5" s="759"/>
      <c r="DN5" s="759"/>
      <c r="DO5" s="759"/>
      <c r="DP5" s="760"/>
      <c r="DQ5" s="758" t="s">
        <v>229</v>
      </c>
      <c r="DR5" s="759"/>
      <c r="DS5" s="759"/>
      <c r="DT5" s="759"/>
      <c r="DU5" s="759"/>
      <c r="DV5" s="759"/>
      <c r="DW5" s="759"/>
      <c r="DX5" s="759"/>
      <c r="DY5" s="759"/>
      <c r="DZ5" s="759"/>
      <c r="EA5" s="759"/>
      <c r="EB5" s="759"/>
      <c r="EC5" s="760"/>
    </row>
    <row r="6" spans="2:143" ht="11.25" customHeight="1" x14ac:dyDescent="0.15">
      <c r="B6" s="638" t="s">
        <v>230</v>
      </c>
      <c r="C6" s="639"/>
      <c r="D6" s="639"/>
      <c r="E6" s="639"/>
      <c r="F6" s="639"/>
      <c r="G6" s="639"/>
      <c r="H6" s="639"/>
      <c r="I6" s="639"/>
      <c r="J6" s="639"/>
      <c r="K6" s="639"/>
      <c r="L6" s="639"/>
      <c r="M6" s="639"/>
      <c r="N6" s="639"/>
      <c r="O6" s="639"/>
      <c r="P6" s="639"/>
      <c r="Q6" s="640"/>
      <c r="R6" s="641">
        <v>70431</v>
      </c>
      <c r="S6" s="644"/>
      <c r="T6" s="644"/>
      <c r="U6" s="644"/>
      <c r="V6" s="644"/>
      <c r="W6" s="644"/>
      <c r="X6" s="644"/>
      <c r="Y6" s="645"/>
      <c r="Z6" s="703">
        <v>0.7</v>
      </c>
      <c r="AA6" s="703"/>
      <c r="AB6" s="703"/>
      <c r="AC6" s="703"/>
      <c r="AD6" s="704">
        <v>70431</v>
      </c>
      <c r="AE6" s="704"/>
      <c r="AF6" s="704"/>
      <c r="AG6" s="704"/>
      <c r="AH6" s="704"/>
      <c r="AI6" s="704"/>
      <c r="AJ6" s="704"/>
      <c r="AK6" s="704"/>
      <c r="AL6" s="646">
        <v>1.2</v>
      </c>
      <c r="AM6" s="647"/>
      <c r="AN6" s="647"/>
      <c r="AO6" s="705"/>
      <c r="AP6" s="638" t="s">
        <v>231</v>
      </c>
      <c r="AQ6" s="639"/>
      <c r="AR6" s="639"/>
      <c r="AS6" s="639"/>
      <c r="AT6" s="639"/>
      <c r="AU6" s="639"/>
      <c r="AV6" s="639"/>
      <c r="AW6" s="639"/>
      <c r="AX6" s="639"/>
      <c r="AY6" s="639"/>
      <c r="AZ6" s="639"/>
      <c r="BA6" s="639"/>
      <c r="BB6" s="639"/>
      <c r="BC6" s="639"/>
      <c r="BD6" s="639"/>
      <c r="BE6" s="639"/>
      <c r="BF6" s="640"/>
      <c r="BG6" s="641">
        <v>1083100</v>
      </c>
      <c r="BH6" s="644"/>
      <c r="BI6" s="644"/>
      <c r="BJ6" s="644"/>
      <c r="BK6" s="644"/>
      <c r="BL6" s="644"/>
      <c r="BM6" s="644"/>
      <c r="BN6" s="645"/>
      <c r="BO6" s="703">
        <v>100</v>
      </c>
      <c r="BP6" s="703"/>
      <c r="BQ6" s="703"/>
      <c r="BR6" s="703"/>
      <c r="BS6" s="704" t="s">
        <v>125</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85441</v>
      </c>
      <c r="CS6" s="644"/>
      <c r="CT6" s="644"/>
      <c r="CU6" s="644"/>
      <c r="CV6" s="644"/>
      <c r="CW6" s="644"/>
      <c r="CX6" s="644"/>
      <c r="CY6" s="645"/>
      <c r="CZ6" s="754">
        <v>0.9</v>
      </c>
      <c r="DA6" s="723"/>
      <c r="DB6" s="723"/>
      <c r="DC6" s="757"/>
      <c r="DD6" s="649" t="s">
        <v>134</v>
      </c>
      <c r="DE6" s="644"/>
      <c r="DF6" s="644"/>
      <c r="DG6" s="644"/>
      <c r="DH6" s="644"/>
      <c r="DI6" s="644"/>
      <c r="DJ6" s="644"/>
      <c r="DK6" s="644"/>
      <c r="DL6" s="644"/>
      <c r="DM6" s="644"/>
      <c r="DN6" s="644"/>
      <c r="DO6" s="644"/>
      <c r="DP6" s="645"/>
      <c r="DQ6" s="649">
        <v>85441</v>
      </c>
      <c r="DR6" s="644"/>
      <c r="DS6" s="644"/>
      <c r="DT6" s="644"/>
      <c r="DU6" s="644"/>
      <c r="DV6" s="644"/>
      <c r="DW6" s="644"/>
      <c r="DX6" s="644"/>
      <c r="DY6" s="644"/>
      <c r="DZ6" s="644"/>
      <c r="EA6" s="644"/>
      <c r="EB6" s="644"/>
      <c r="EC6" s="684"/>
    </row>
    <row r="7" spans="2:143" ht="11.25" customHeight="1" x14ac:dyDescent="0.15">
      <c r="B7" s="638" t="s">
        <v>233</v>
      </c>
      <c r="C7" s="639"/>
      <c r="D7" s="639"/>
      <c r="E7" s="639"/>
      <c r="F7" s="639"/>
      <c r="G7" s="639"/>
      <c r="H7" s="639"/>
      <c r="I7" s="639"/>
      <c r="J7" s="639"/>
      <c r="K7" s="639"/>
      <c r="L7" s="639"/>
      <c r="M7" s="639"/>
      <c r="N7" s="639"/>
      <c r="O7" s="639"/>
      <c r="P7" s="639"/>
      <c r="Q7" s="640"/>
      <c r="R7" s="641">
        <v>2813</v>
      </c>
      <c r="S7" s="644"/>
      <c r="T7" s="644"/>
      <c r="U7" s="644"/>
      <c r="V7" s="644"/>
      <c r="W7" s="644"/>
      <c r="X7" s="644"/>
      <c r="Y7" s="645"/>
      <c r="Z7" s="703">
        <v>0</v>
      </c>
      <c r="AA7" s="703"/>
      <c r="AB7" s="703"/>
      <c r="AC7" s="703"/>
      <c r="AD7" s="704">
        <v>2813</v>
      </c>
      <c r="AE7" s="704"/>
      <c r="AF7" s="704"/>
      <c r="AG7" s="704"/>
      <c r="AH7" s="704"/>
      <c r="AI7" s="704"/>
      <c r="AJ7" s="704"/>
      <c r="AK7" s="704"/>
      <c r="AL7" s="646">
        <v>0</v>
      </c>
      <c r="AM7" s="647"/>
      <c r="AN7" s="647"/>
      <c r="AO7" s="705"/>
      <c r="AP7" s="638" t="s">
        <v>234</v>
      </c>
      <c r="AQ7" s="639"/>
      <c r="AR7" s="639"/>
      <c r="AS7" s="639"/>
      <c r="AT7" s="639"/>
      <c r="AU7" s="639"/>
      <c r="AV7" s="639"/>
      <c r="AW7" s="639"/>
      <c r="AX7" s="639"/>
      <c r="AY7" s="639"/>
      <c r="AZ7" s="639"/>
      <c r="BA7" s="639"/>
      <c r="BB7" s="639"/>
      <c r="BC7" s="639"/>
      <c r="BD7" s="639"/>
      <c r="BE7" s="639"/>
      <c r="BF7" s="640"/>
      <c r="BG7" s="641">
        <v>514484</v>
      </c>
      <c r="BH7" s="644"/>
      <c r="BI7" s="644"/>
      <c r="BJ7" s="644"/>
      <c r="BK7" s="644"/>
      <c r="BL7" s="644"/>
      <c r="BM7" s="644"/>
      <c r="BN7" s="645"/>
      <c r="BO7" s="703">
        <v>47.5</v>
      </c>
      <c r="BP7" s="703"/>
      <c r="BQ7" s="703"/>
      <c r="BR7" s="703"/>
      <c r="BS7" s="704" t="s">
        <v>125</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1352111</v>
      </c>
      <c r="CS7" s="644"/>
      <c r="CT7" s="644"/>
      <c r="CU7" s="644"/>
      <c r="CV7" s="644"/>
      <c r="CW7" s="644"/>
      <c r="CX7" s="644"/>
      <c r="CY7" s="645"/>
      <c r="CZ7" s="703">
        <v>13.9</v>
      </c>
      <c r="DA7" s="703"/>
      <c r="DB7" s="703"/>
      <c r="DC7" s="703"/>
      <c r="DD7" s="649">
        <v>13260</v>
      </c>
      <c r="DE7" s="644"/>
      <c r="DF7" s="644"/>
      <c r="DG7" s="644"/>
      <c r="DH7" s="644"/>
      <c r="DI7" s="644"/>
      <c r="DJ7" s="644"/>
      <c r="DK7" s="644"/>
      <c r="DL7" s="644"/>
      <c r="DM7" s="644"/>
      <c r="DN7" s="644"/>
      <c r="DO7" s="644"/>
      <c r="DP7" s="645"/>
      <c r="DQ7" s="649">
        <v>1152128</v>
      </c>
      <c r="DR7" s="644"/>
      <c r="DS7" s="644"/>
      <c r="DT7" s="644"/>
      <c r="DU7" s="644"/>
      <c r="DV7" s="644"/>
      <c r="DW7" s="644"/>
      <c r="DX7" s="644"/>
      <c r="DY7" s="644"/>
      <c r="DZ7" s="644"/>
      <c r="EA7" s="644"/>
      <c r="EB7" s="644"/>
      <c r="EC7" s="684"/>
    </row>
    <row r="8" spans="2:143" ht="11.25" customHeight="1" x14ac:dyDescent="0.15">
      <c r="B8" s="638" t="s">
        <v>236</v>
      </c>
      <c r="C8" s="639"/>
      <c r="D8" s="639"/>
      <c r="E8" s="639"/>
      <c r="F8" s="639"/>
      <c r="G8" s="639"/>
      <c r="H8" s="639"/>
      <c r="I8" s="639"/>
      <c r="J8" s="639"/>
      <c r="K8" s="639"/>
      <c r="L8" s="639"/>
      <c r="M8" s="639"/>
      <c r="N8" s="639"/>
      <c r="O8" s="639"/>
      <c r="P8" s="639"/>
      <c r="Q8" s="640"/>
      <c r="R8" s="641">
        <v>7022</v>
      </c>
      <c r="S8" s="644"/>
      <c r="T8" s="644"/>
      <c r="U8" s="644"/>
      <c r="V8" s="644"/>
      <c r="W8" s="644"/>
      <c r="X8" s="644"/>
      <c r="Y8" s="645"/>
      <c r="Z8" s="703">
        <v>0.1</v>
      </c>
      <c r="AA8" s="703"/>
      <c r="AB8" s="703"/>
      <c r="AC8" s="703"/>
      <c r="AD8" s="704">
        <v>7022</v>
      </c>
      <c r="AE8" s="704"/>
      <c r="AF8" s="704"/>
      <c r="AG8" s="704"/>
      <c r="AH8" s="704"/>
      <c r="AI8" s="704"/>
      <c r="AJ8" s="704"/>
      <c r="AK8" s="704"/>
      <c r="AL8" s="646">
        <v>0.1</v>
      </c>
      <c r="AM8" s="647"/>
      <c r="AN8" s="647"/>
      <c r="AO8" s="705"/>
      <c r="AP8" s="638" t="s">
        <v>237</v>
      </c>
      <c r="AQ8" s="639"/>
      <c r="AR8" s="639"/>
      <c r="AS8" s="639"/>
      <c r="AT8" s="639"/>
      <c r="AU8" s="639"/>
      <c r="AV8" s="639"/>
      <c r="AW8" s="639"/>
      <c r="AX8" s="639"/>
      <c r="AY8" s="639"/>
      <c r="AZ8" s="639"/>
      <c r="BA8" s="639"/>
      <c r="BB8" s="639"/>
      <c r="BC8" s="639"/>
      <c r="BD8" s="639"/>
      <c r="BE8" s="639"/>
      <c r="BF8" s="640"/>
      <c r="BG8" s="641">
        <v>20240</v>
      </c>
      <c r="BH8" s="644"/>
      <c r="BI8" s="644"/>
      <c r="BJ8" s="644"/>
      <c r="BK8" s="644"/>
      <c r="BL8" s="644"/>
      <c r="BM8" s="644"/>
      <c r="BN8" s="645"/>
      <c r="BO8" s="703">
        <v>1.9</v>
      </c>
      <c r="BP8" s="703"/>
      <c r="BQ8" s="703"/>
      <c r="BR8" s="703"/>
      <c r="BS8" s="649" t="s">
        <v>125</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2748508</v>
      </c>
      <c r="CS8" s="644"/>
      <c r="CT8" s="644"/>
      <c r="CU8" s="644"/>
      <c r="CV8" s="644"/>
      <c r="CW8" s="644"/>
      <c r="CX8" s="644"/>
      <c r="CY8" s="645"/>
      <c r="CZ8" s="703">
        <v>28.2</v>
      </c>
      <c r="DA8" s="703"/>
      <c r="DB8" s="703"/>
      <c r="DC8" s="703"/>
      <c r="DD8" s="649">
        <v>201455</v>
      </c>
      <c r="DE8" s="644"/>
      <c r="DF8" s="644"/>
      <c r="DG8" s="644"/>
      <c r="DH8" s="644"/>
      <c r="DI8" s="644"/>
      <c r="DJ8" s="644"/>
      <c r="DK8" s="644"/>
      <c r="DL8" s="644"/>
      <c r="DM8" s="644"/>
      <c r="DN8" s="644"/>
      <c r="DO8" s="644"/>
      <c r="DP8" s="645"/>
      <c r="DQ8" s="649">
        <v>1427720</v>
      </c>
      <c r="DR8" s="644"/>
      <c r="DS8" s="644"/>
      <c r="DT8" s="644"/>
      <c r="DU8" s="644"/>
      <c r="DV8" s="644"/>
      <c r="DW8" s="644"/>
      <c r="DX8" s="644"/>
      <c r="DY8" s="644"/>
      <c r="DZ8" s="644"/>
      <c r="EA8" s="644"/>
      <c r="EB8" s="644"/>
      <c r="EC8" s="684"/>
    </row>
    <row r="9" spans="2:143" ht="11.25" customHeight="1" x14ac:dyDescent="0.15">
      <c r="B9" s="638" t="s">
        <v>239</v>
      </c>
      <c r="C9" s="639"/>
      <c r="D9" s="639"/>
      <c r="E9" s="639"/>
      <c r="F9" s="639"/>
      <c r="G9" s="639"/>
      <c r="H9" s="639"/>
      <c r="I9" s="639"/>
      <c r="J9" s="639"/>
      <c r="K9" s="639"/>
      <c r="L9" s="639"/>
      <c r="M9" s="639"/>
      <c r="N9" s="639"/>
      <c r="O9" s="639"/>
      <c r="P9" s="639"/>
      <c r="Q9" s="640"/>
      <c r="R9" s="641">
        <v>6932</v>
      </c>
      <c r="S9" s="644"/>
      <c r="T9" s="644"/>
      <c r="U9" s="644"/>
      <c r="V9" s="644"/>
      <c r="W9" s="644"/>
      <c r="X9" s="644"/>
      <c r="Y9" s="645"/>
      <c r="Z9" s="703">
        <v>0.1</v>
      </c>
      <c r="AA9" s="703"/>
      <c r="AB9" s="703"/>
      <c r="AC9" s="703"/>
      <c r="AD9" s="704">
        <v>6932</v>
      </c>
      <c r="AE9" s="704"/>
      <c r="AF9" s="704"/>
      <c r="AG9" s="704"/>
      <c r="AH9" s="704"/>
      <c r="AI9" s="704"/>
      <c r="AJ9" s="704"/>
      <c r="AK9" s="704"/>
      <c r="AL9" s="646">
        <v>0.1</v>
      </c>
      <c r="AM9" s="647"/>
      <c r="AN9" s="647"/>
      <c r="AO9" s="705"/>
      <c r="AP9" s="638" t="s">
        <v>240</v>
      </c>
      <c r="AQ9" s="639"/>
      <c r="AR9" s="639"/>
      <c r="AS9" s="639"/>
      <c r="AT9" s="639"/>
      <c r="AU9" s="639"/>
      <c r="AV9" s="639"/>
      <c r="AW9" s="639"/>
      <c r="AX9" s="639"/>
      <c r="AY9" s="639"/>
      <c r="AZ9" s="639"/>
      <c r="BA9" s="639"/>
      <c r="BB9" s="639"/>
      <c r="BC9" s="639"/>
      <c r="BD9" s="639"/>
      <c r="BE9" s="639"/>
      <c r="BF9" s="640"/>
      <c r="BG9" s="641">
        <v>432644</v>
      </c>
      <c r="BH9" s="644"/>
      <c r="BI9" s="644"/>
      <c r="BJ9" s="644"/>
      <c r="BK9" s="644"/>
      <c r="BL9" s="644"/>
      <c r="BM9" s="644"/>
      <c r="BN9" s="645"/>
      <c r="BO9" s="703">
        <v>39.9</v>
      </c>
      <c r="BP9" s="703"/>
      <c r="BQ9" s="703"/>
      <c r="BR9" s="703"/>
      <c r="BS9" s="649" t="s">
        <v>134</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1364407</v>
      </c>
      <c r="CS9" s="644"/>
      <c r="CT9" s="644"/>
      <c r="CU9" s="644"/>
      <c r="CV9" s="644"/>
      <c r="CW9" s="644"/>
      <c r="CX9" s="644"/>
      <c r="CY9" s="645"/>
      <c r="CZ9" s="703">
        <v>14</v>
      </c>
      <c r="DA9" s="703"/>
      <c r="DB9" s="703"/>
      <c r="DC9" s="703"/>
      <c r="DD9" s="649">
        <v>419648</v>
      </c>
      <c r="DE9" s="644"/>
      <c r="DF9" s="644"/>
      <c r="DG9" s="644"/>
      <c r="DH9" s="644"/>
      <c r="DI9" s="644"/>
      <c r="DJ9" s="644"/>
      <c r="DK9" s="644"/>
      <c r="DL9" s="644"/>
      <c r="DM9" s="644"/>
      <c r="DN9" s="644"/>
      <c r="DO9" s="644"/>
      <c r="DP9" s="645"/>
      <c r="DQ9" s="649">
        <v>977686</v>
      </c>
      <c r="DR9" s="644"/>
      <c r="DS9" s="644"/>
      <c r="DT9" s="644"/>
      <c r="DU9" s="644"/>
      <c r="DV9" s="644"/>
      <c r="DW9" s="644"/>
      <c r="DX9" s="644"/>
      <c r="DY9" s="644"/>
      <c r="DZ9" s="644"/>
      <c r="EA9" s="644"/>
      <c r="EB9" s="644"/>
      <c r="EC9" s="684"/>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134</v>
      </c>
      <c r="S10" s="644"/>
      <c r="T10" s="644"/>
      <c r="U10" s="644"/>
      <c r="V10" s="644"/>
      <c r="W10" s="644"/>
      <c r="X10" s="644"/>
      <c r="Y10" s="645"/>
      <c r="Z10" s="703" t="s">
        <v>134</v>
      </c>
      <c r="AA10" s="703"/>
      <c r="AB10" s="703"/>
      <c r="AC10" s="703"/>
      <c r="AD10" s="704" t="s">
        <v>134</v>
      </c>
      <c r="AE10" s="704"/>
      <c r="AF10" s="704"/>
      <c r="AG10" s="704"/>
      <c r="AH10" s="704"/>
      <c r="AI10" s="704"/>
      <c r="AJ10" s="704"/>
      <c r="AK10" s="704"/>
      <c r="AL10" s="646" t="s">
        <v>243</v>
      </c>
      <c r="AM10" s="647"/>
      <c r="AN10" s="647"/>
      <c r="AO10" s="705"/>
      <c r="AP10" s="638" t="s">
        <v>244</v>
      </c>
      <c r="AQ10" s="639"/>
      <c r="AR10" s="639"/>
      <c r="AS10" s="639"/>
      <c r="AT10" s="639"/>
      <c r="AU10" s="639"/>
      <c r="AV10" s="639"/>
      <c r="AW10" s="639"/>
      <c r="AX10" s="639"/>
      <c r="AY10" s="639"/>
      <c r="AZ10" s="639"/>
      <c r="BA10" s="639"/>
      <c r="BB10" s="639"/>
      <c r="BC10" s="639"/>
      <c r="BD10" s="639"/>
      <c r="BE10" s="639"/>
      <c r="BF10" s="640"/>
      <c r="BG10" s="641">
        <v>27340</v>
      </c>
      <c r="BH10" s="644"/>
      <c r="BI10" s="644"/>
      <c r="BJ10" s="644"/>
      <c r="BK10" s="644"/>
      <c r="BL10" s="644"/>
      <c r="BM10" s="644"/>
      <c r="BN10" s="645"/>
      <c r="BO10" s="703">
        <v>2.5</v>
      </c>
      <c r="BP10" s="703"/>
      <c r="BQ10" s="703"/>
      <c r="BR10" s="703"/>
      <c r="BS10" s="649" t="s">
        <v>134</v>
      </c>
      <c r="BT10" s="644"/>
      <c r="BU10" s="644"/>
      <c r="BV10" s="644"/>
      <c r="BW10" s="644"/>
      <c r="BX10" s="644"/>
      <c r="BY10" s="644"/>
      <c r="BZ10" s="644"/>
      <c r="CA10" s="644"/>
      <c r="CB10" s="684"/>
      <c r="CD10" s="685" t="s">
        <v>245</v>
      </c>
      <c r="CE10" s="682"/>
      <c r="CF10" s="682"/>
      <c r="CG10" s="682"/>
      <c r="CH10" s="682"/>
      <c r="CI10" s="682"/>
      <c r="CJ10" s="682"/>
      <c r="CK10" s="682"/>
      <c r="CL10" s="682"/>
      <c r="CM10" s="682"/>
      <c r="CN10" s="682"/>
      <c r="CO10" s="682"/>
      <c r="CP10" s="682"/>
      <c r="CQ10" s="683"/>
      <c r="CR10" s="641" t="s">
        <v>134</v>
      </c>
      <c r="CS10" s="644"/>
      <c r="CT10" s="644"/>
      <c r="CU10" s="644"/>
      <c r="CV10" s="644"/>
      <c r="CW10" s="644"/>
      <c r="CX10" s="644"/>
      <c r="CY10" s="645"/>
      <c r="CZ10" s="703" t="s">
        <v>125</v>
      </c>
      <c r="DA10" s="703"/>
      <c r="DB10" s="703"/>
      <c r="DC10" s="703"/>
      <c r="DD10" s="649" t="s">
        <v>243</v>
      </c>
      <c r="DE10" s="644"/>
      <c r="DF10" s="644"/>
      <c r="DG10" s="644"/>
      <c r="DH10" s="644"/>
      <c r="DI10" s="644"/>
      <c r="DJ10" s="644"/>
      <c r="DK10" s="644"/>
      <c r="DL10" s="644"/>
      <c r="DM10" s="644"/>
      <c r="DN10" s="644"/>
      <c r="DO10" s="644"/>
      <c r="DP10" s="645"/>
      <c r="DQ10" s="649" t="s">
        <v>243</v>
      </c>
      <c r="DR10" s="644"/>
      <c r="DS10" s="644"/>
      <c r="DT10" s="644"/>
      <c r="DU10" s="644"/>
      <c r="DV10" s="644"/>
      <c r="DW10" s="644"/>
      <c r="DX10" s="644"/>
      <c r="DY10" s="644"/>
      <c r="DZ10" s="644"/>
      <c r="EA10" s="644"/>
      <c r="EB10" s="644"/>
      <c r="EC10" s="684"/>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125</v>
      </c>
      <c r="S11" s="644"/>
      <c r="T11" s="644"/>
      <c r="U11" s="644"/>
      <c r="V11" s="644"/>
      <c r="W11" s="644"/>
      <c r="X11" s="644"/>
      <c r="Y11" s="645"/>
      <c r="Z11" s="703" t="s">
        <v>125</v>
      </c>
      <c r="AA11" s="703"/>
      <c r="AB11" s="703"/>
      <c r="AC11" s="703"/>
      <c r="AD11" s="704" t="s">
        <v>134</v>
      </c>
      <c r="AE11" s="704"/>
      <c r="AF11" s="704"/>
      <c r="AG11" s="704"/>
      <c r="AH11" s="704"/>
      <c r="AI11" s="704"/>
      <c r="AJ11" s="704"/>
      <c r="AK11" s="704"/>
      <c r="AL11" s="646" t="s">
        <v>134</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34260</v>
      </c>
      <c r="BH11" s="644"/>
      <c r="BI11" s="644"/>
      <c r="BJ11" s="644"/>
      <c r="BK11" s="644"/>
      <c r="BL11" s="644"/>
      <c r="BM11" s="644"/>
      <c r="BN11" s="645"/>
      <c r="BO11" s="703">
        <v>3.2</v>
      </c>
      <c r="BP11" s="703"/>
      <c r="BQ11" s="703"/>
      <c r="BR11" s="703"/>
      <c r="BS11" s="649" t="s">
        <v>134</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623324</v>
      </c>
      <c r="CS11" s="644"/>
      <c r="CT11" s="644"/>
      <c r="CU11" s="644"/>
      <c r="CV11" s="644"/>
      <c r="CW11" s="644"/>
      <c r="CX11" s="644"/>
      <c r="CY11" s="645"/>
      <c r="CZ11" s="703">
        <v>6.4</v>
      </c>
      <c r="DA11" s="703"/>
      <c r="DB11" s="703"/>
      <c r="DC11" s="703"/>
      <c r="DD11" s="649">
        <v>127889</v>
      </c>
      <c r="DE11" s="644"/>
      <c r="DF11" s="644"/>
      <c r="DG11" s="644"/>
      <c r="DH11" s="644"/>
      <c r="DI11" s="644"/>
      <c r="DJ11" s="644"/>
      <c r="DK11" s="644"/>
      <c r="DL11" s="644"/>
      <c r="DM11" s="644"/>
      <c r="DN11" s="644"/>
      <c r="DO11" s="644"/>
      <c r="DP11" s="645"/>
      <c r="DQ11" s="649">
        <v>418665</v>
      </c>
      <c r="DR11" s="644"/>
      <c r="DS11" s="644"/>
      <c r="DT11" s="644"/>
      <c r="DU11" s="644"/>
      <c r="DV11" s="644"/>
      <c r="DW11" s="644"/>
      <c r="DX11" s="644"/>
      <c r="DY11" s="644"/>
      <c r="DZ11" s="644"/>
      <c r="EA11" s="644"/>
      <c r="EB11" s="644"/>
      <c r="EC11" s="684"/>
    </row>
    <row r="12" spans="2:143" ht="11.25" customHeight="1" x14ac:dyDescent="0.15">
      <c r="B12" s="638" t="s">
        <v>249</v>
      </c>
      <c r="C12" s="639"/>
      <c r="D12" s="639"/>
      <c r="E12" s="639"/>
      <c r="F12" s="639"/>
      <c r="G12" s="639"/>
      <c r="H12" s="639"/>
      <c r="I12" s="639"/>
      <c r="J12" s="639"/>
      <c r="K12" s="639"/>
      <c r="L12" s="639"/>
      <c r="M12" s="639"/>
      <c r="N12" s="639"/>
      <c r="O12" s="639"/>
      <c r="P12" s="639"/>
      <c r="Q12" s="640"/>
      <c r="R12" s="641">
        <v>203775</v>
      </c>
      <c r="S12" s="644"/>
      <c r="T12" s="644"/>
      <c r="U12" s="644"/>
      <c r="V12" s="644"/>
      <c r="W12" s="644"/>
      <c r="X12" s="644"/>
      <c r="Y12" s="645"/>
      <c r="Z12" s="703">
        <v>2.1</v>
      </c>
      <c r="AA12" s="703"/>
      <c r="AB12" s="703"/>
      <c r="AC12" s="703"/>
      <c r="AD12" s="704">
        <v>203775</v>
      </c>
      <c r="AE12" s="704"/>
      <c r="AF12" s="704"/>
      <c r="AG12" s="704"/>
      <c r="AH12" s="704"/>
      <c r="AI12" s="704"/>
      <c r="AJ12" s="704"/>
      <c r="AK12" s="704"/>
      <c r="AL12" s="646">
        <v>3.6</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465797</v>
      </c>
      <c r="BH12" s="644"/>
      <c r="BI12" s="644"/>
      <c r="BJ12" s="644"/>
      <c r="BK12" s="644"/>
      <c r="BL12" s="644"/>
      <c r="BM12" s="644"/>
      <c r="BN12" s="645"/>
      <c r="BO12" s="703">
        <v>43</v>
      </c>
      <c r="BP12" s="703"/>
      <c r="BQ12" s="703"/>
      <c r="BR12" s="703"/>
      <c r="BS12" s="649" t="s">
        <v>134</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226883</v>
      </c>
      <c r="CS12" s="644"/>
      <c r="CT12" s="644"/>
      <c r="CU12" s="644"/>
      <c r="CV12" s="644"/>
      <c r="CW12" s="644"/>
      <c r="CX12" s="644"/>
      <c r="CY12" s="645"/>
      <c r="CZ12" s="703">
        <v>2.2999999999999998</v>
      </c>
      <c r="DA12" s="703"/>
      <c r="DB12" s="703"/>
      <c r="DC12" s="703"/>
      <c r="DD12" s="649">
        <v>39204</v>
      </c>
      <c r="DE12" s="644"/>
      <c r="DF12" s="644"/>
      <c r="DG12" s="644"/>
      <c r="DH12" s="644"/>
      <c r="DI12" s="644"/>
      <c r="DJ12" s="644"/>
      <c r="DK12" s="644"/>
      <c r="DL12" s="644"/>
      <c r="DM12" s="644"/>
      <c r="DN12" s="644"/>
      <c r="DO12" s="644"/>
      <c r="DP12" s="645"/>
      <c r="DQ12" s="649">
        <v>66554</v>
      </c>
      <c r="DR12" s="644"/>
      <c r="DS12" s="644"/>
      <c r="DT12" s="644"/>
      <c r="DU12" s="644"/>
      <c r="DV12" s="644"/>
      <c r="DW12" s="644"/>
      <c r="DX12" s="644"/>
      <c r="DY12" s="644"/>
      <c r="DZ12" s="644"/>
      <c r="EA12" s="644"/>
      <c r="EB12" s="644"/>
      <c r="EC12" s="684"/>
    </row>
    <row r="13" spans="2:143" ht="11.25" customHeight="1" x14ac:dyDescent="0.15">
      <c r="B13" s="638" t="s">
        <v>252</v>
      </c>
      <c r="C13" s="639"/>
      <c r="D13" s="639"/>
      <c r="E13" s="639"/>
      <c r="F13" s="639"/>
      <c r="G13" s="639"/>
      <c r="H13" s="639"/>
      <c r="I13" s="639"/>
      <c r="J13" s="639"/>
      <c r="K13" s="639"/>
      <c r="L13" s="639"/>
      <c r="M13" s="639"/>
      <c r="N13" s="639"/>
      <c r="O13" s="639"/>
      <c r="P13" s="639"/>
      <c r="Q13" s="640"/>
      <c r="R13" s="641" t="s">
        <v>125</v>
      </c>
      <c r="S13" s="644"/>
      <c r="T13" s="644"/>
      <c r="U13" s="644"/>
      <c r="V13" s="644"/>
      <c r="W13" s="644"/>
      <c r="X13" s="644"/>
      <c r="Y13" s="645"/>
      <c r="Z13" s="703" t="s">
        <v>134</v>
      </c>
      <c r="AA13" s="703"/>
      <c r="AB13" s="703"/>
      <c r="AC13" s="703"/>
      <c r="AD13" s="704" t="s">
        <v>134</v>
      </c>
      <c r="AE13" s="704"/>
      <c r="AF13" s="704"/>
      <c r="AG13" s="704"/>
      <c r="AH13" s="704"/>
      <c r="AI13" s="704"/>
      <c r="AJ13" s="704"/>
      <c r="AK13" s="704"/>
      <c r="AL13" s="646" t="s">
        <v>243</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465359</v>
      </c>
      <c r="BH13" s="644"/>
      <c r="BI13" s="644"/>
      <c r="BJ13" s="644"/>
      <c r="BK13" s="644"/>
      <c r="BL13" s="644"/>
      <c r="BM13" s="644"/>
      <c r="BN13" s="645"/>
      <c r="BO13" s="703">
        <v>42.9</v>
      </c>
      <c r="BP13" s="703"/>
      <c r="BQ13" s="703"/>
      <c r="BR13" s="703"/>
      <c r="BS13" s="649" t="s">
        <v>125</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597101</v>
      </c>
      <c r="CS13" s="644"/>
      <c r="CT13" s="644"/>
      <c r="CU13" s="644"/>
      <c r="CV13" s="644"/>
      <c r="CW13" s="644"/>
      <c r="CX13" s="644"/>
      <c r="CY13" s="645"/>
      <c r="CZ13" s="703">
        <v>6.1</v>
      </c>
      <c r="DA13" s="703"/>
      <c r="DB13" s="703"/>
      <c r="DC13" s="703"/>
      <c r="DD13" s="649">
        <v>353126</v>
      </c>
      <c r="DE13" s="644"/>
      <c r="DF13" s="644"/>
      <c r="DG13" s="644"/>
      <c r="DH13" s="644"/>
      <c r="DI13" s="644"/>
      <c r="DJ13" s="644"/>
      <c r="DK13" s="644"/>
      <c r="DL13" s="644"/>
      <c r="DM13" s="644"/>
      <c r="DN13" s="644"/>
      <c r="DO13" s="644"/>
      <c r="DP13" s="645"/>
      <c r="DQ13" s="649">
        <v>373326</v>
      </c>
      <c r="DR13" s="644"/>
      <c r="DS13" s="644"/>
      <c r="DT13" s="644"/>
      <c r="DU13" s="644"/>
      <c r="DV13" s="644"/>
      <c r="DW13" s="644"/>
      <c r="DX13" s="644"/>
      <c r="DY13" s="644"/>
      <c r="DZ13" s="644"/>
      <c r="EA13" s="644"/>
      <c r="EB13" s="644"/>
      <c r="EC13" s="684"/>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125</v>
      </c>
      <c r="S14" s="644"/>
      <c r="T14" s="644"/>
      <c r="U14" s="644"/>
      <c r="V14" s="644"/>
      <c r="W14" s="644"/>
      <c r="X14" s="644"/>
      <c r="Y14" s="645"/>
      <c r="Z14" s="703" t="s">
        <v>125</v>
      </c>
      <c r="AA14" s="703"/>
      <c r="AB14" s="703"/>
      <c r="AC14" s="703"/>
      <c r="AD14" s="704" t="s">
        <v>134</v>
      </c>
      <c r="AE14" s="704"/>
      <c r="AF14" s="704"/>
      <c r="AG14" s="704"/>
      <c r="AH14" s="704"/>
      <c r="AI14" s="704"/>
      <c r="AJ14" s="704"/>
      <c r="AK14" s="704"/>
      <c r="AL14" s="646" t="s">
        <v>243</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44886</v>
      </c>
      <c r="BH14" s="644"/>
      <c r="BI14" s="644"/>
      <c r="BJ14" s="644"/>
      <c r="BK14" s="644"/>
      <c r="BL14" s="644"/>
      <c r="BM14" s="644"/>
      <c r="BN14" s="645"/>
      <c r="BO14" s="703">
        <v>4.0999999999999996</v>
      </c>
      <c r="BP14" s="703"/>
      <c r="BQ14" s="703"/>
      <c r="BR14" s="703"/>
      <c r="BS14" s="649" t="s">
        <v>134</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906690</v>
      </c>
      <c r="CS14" s="644"/>
      <c r="CT14" s="644"/>
      <c r="CU14" s="644"/>
      <c r="CV14" s="644"/>
      <c r="CW14" s="644"/>
      <c r="CX14" s="644"/>
      <c r="CY14" s="645"/>
      <c r="CZ14" s="703">
        <v>9.3000000000000007</v>
      </c>
      <c r="DA14" s="703"/>
      <c r="DB14" s="703"/>
      <c r="DC14" s="703"/>
      <c r="DD14" s="649">
        <v>400671</v>
      </c>
      <c r="DE14" s="644"/>
      <c r="DF14" s="644"/>
      <c r="DG14" s="644"/>
      <c r="DH14" s="644"/>
      <c r="DI14" s="644"/>
      <c r="DJ14" s="644"/>
      <c r="DK14" s="644"/>
      <c r="DL14" s="644"/>
      <c r="DM14" s="644"/>
      <c r="DN14" s="644"/>
      <c r="DO14" s="644"/>
      <c r="DP14" s="645"/>
      <c r="DQ14" s="649">
        <v>482265</v>
      </c>
      <c r="DR14" s="644"/>
      <c r="DS14" s="644"/>
      <c r="DT14" s="644"/>
      <c r="DU14" s="644"/>
      <c r="DV14" s="644"/>
      <c r="DW14" s="644"/>
      <c r="DX14" s="644"/>
      <c r="DY14" s="644"/>
      <c r="DZ14" s="644"/>
      <c r="EA14" s="644"/>
      <c r="EB14" s="644"/>
      <c r="EC14" s="684"/>
    </row>
    <row r="15" spans="2:143" ht="11.25" customHeight="1" x14ac:dyDescent="0.15">
      <c r="B15" s="638" t="s">
        <v>258</v>
      </c>
      <c r="C15" s="639"/>
      <c r="D15" s="639"/>
      <c r="E15" s="639"/>
      <c r="F15" s="639"/>
      <c r="G15" s="639"/>
      <c r="H15" s="639"/>
      <c r="I15" s="639"/>
      <c r="J15" s="639"/>
      <c r="K15" s="639"/>
      <c r="L15" s="639"/>
      <c r="M15" s="639"/>
      <c r="N15" s="639"/>
      <c r="O15" s="639"/>
      <c r="P15" s="639"/>
      <c r="Q15" s="640"/>
      <c r="R15" s="641">
        <v>25652</v>
      </c>
      <c r="S15" s="644"/>
      <c r="T15" s="644"/>
      <c r="U15" s="644"/>
      <c r="V15" s="644"/>
      <c r="W15" s="644"/>
      <c r="X15" s="644"/>
      <c r="Y15" s="645"/>
      <c r="Z15" s="703">
        <v>0.3</v>
      </c>
      <c r="AA15" s="703"/>
      <c r="AB15" s="703"/>
      <c r="AC15" s="703"/>
      <c r="AD15" s="704">
        <v>25652</v>
      </c>
      <c r="AE15" s="704"/>
      <c r="AF15" s="704"/>
      <c r="AG15" s="704"/>
      <c r="AH15" s="704"/>
      <c r="AI15" s="704"/>
      <c r="AJ15" s="704"/>
      <c r="AK15" s="704"/>
      <c r="AL15" s="646">
        <v>0.5</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57094</v>
      </c>
      <c r="BH15" s="644"/>
      <c r="BI15" s="644"/>
      <c r="BJ15" s="644"/>
      <c r="BK15" s="644"/>
      <c r="BL15" s="644"/>
      <c r="BM15" s="644"/>
      <c r="BN15" s="645"/>
      <c r="BO15" s="703">
        <v>5.3</v>
      </c>
      <c r="BP15" s="703"/>
      <c r="BQ15" s="703"/>
      <c r="BR15" s="703"/>
      <c r="BS15" s="649" t="s">
        <v>125</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625005</v>
      </c>
      <c r="CS15" s="644"/>
      <c r="CT15" s="644"/>
      <c r="CU15" s="644"/>
      <c r="CV15" s="644"/>
      <c r="CW15" s="644"/>
      <c r="CX15" s="644"/>
      <c r="CY15" s="645"/>
      <c r="CZ15" s="703">
        <v>6.4</v>
      </c>
      <c r="DA15" s="703"/>
      <c r="DB15" s="703"/>
      <c r="DC15" s="703"/>
      <c r="DD15" s="649">
        <v>106256</v>
      </c>
      <c r="DE15" s="644"/>
      <c r="DF15" s="644"/>
      <c r="DG15" s="644"/>
      <c r="DH15" s="644"/>
      <c r="DI15" s="644"/>
      <c r="DJ15" s="644"/>
      <c r="DK15" s="644"/>
      <c r="DL15" s="644"/>
      <c r="DM15" s="644"/>
      <c r="DN15" s="644"/>
      <c r="DO15" s="644"/>
      <c r="DP15" s="645"/>
      <c r="DQ15" s="649">
        <v>431804</v>
      </c>
      <c r="DR15" s="644"/>
      <c r="DS15" s="644"/>
      <c r="DT15" s="644"/>
      <c r="DU15" s="644"/>
      <c r="DV15" s="644"/>
      <c r="DW15" s="644"/>
      <c r="DX15" s="644"/>
      <c r="DY15" s="644"/>
      <c r="DZ15" s="644"/>
      <c r="EA15" s="644"/>
      <c r="EB15" s="644"/>
      <c r="EC15" s="684"/>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134</v>
      </c>
      <c r="S16" s="644"/>
      <c r="T16" s="644"/>
      <c r="U16" s="644"/>
      <c r="V16" s="644"/>
      <c r="W16" s="644"/>
      <c r="X16" s="644"/>
      <c r="Y16" s="645"/>
      <c r="Z16" s="703" t="s">
        <v>125</v>
      </c>
      <c r="AA16" s="703"/>
      <c r="AB16" s="703"/>
      <c r="AC16" s="703"/>
      <c r="AD16" s="704" t="s">
        <v>134</v>
      </c>
      <c r="AE16" s="704"/>
      <c r="AF16" s="704"/>
      <c r="AG16" s="704"/>
      <c r="AH16" s="704"/>
      <c r="AI16" s="704"/>
      <c r="AJ16" s="704"/>
      <c r="AK16" s="704"/>
      <c r="AL16" s="646" t="s">
        <v>125</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v>839</v>
      </c>
      <c r="BH16" s="644"/>
      <c r="BI16" s="644"/>
      <c r="BJ16" s="644"/>
      <c r="BK16" s="644"/>
      <c r="BL16" s="644"/>
      <c r="BM16" s="644"/>
      <c r="BN16" s="645"/>
      <c r="BO16" s="703">
        <v>0.1</v>
      </c>
      <c r="BP16" s="703"/>
      <c r="BQ16" s="703"/>
      <c r="BR16" s="703"/>
      <c r="BS16" s="649" t="s">
        <v>134</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109669</v>
      </c>
      <c r="CS16" s="644"/>
      <c r="CT16" s="644"/>
      <c r="CU16" s="644"/>
      <c r="CV16" s="644"/>
      <c r="CW16" s="644"/>
      <c r="CX16" s="644"/>
      <c r="CY16" s="645"/>
      <c r="CZ16" s="703">
        <v>1.1000000000000001</v>
      </c>
      <c r="DA16" s="703"/>
      <c r="DB16" s="703"/>
      <c r="DC16" s="703"/>
      <c r="DD16" s="649" t="s">
        <v>134</v>
      </c>
      <c r="DE16" s="644"/>
      <c r="DF16" s="644"/>
      <c r="DG16" s="644"/>
      <c r="DH16" s="644"/>
      <c r="DI16" s="644"/>
      <c r="DJ16" s="644"/>
      <c r="DK16" s="644"/>
      <c r="DL16" s="644"/>
      <c r="DM16" s="644"/>
      <c r="DN16" s="644"/>
      <c r="DO16" s="644"/>
      <c r="DP16" s="645"/>
      <c r="DQ16" s="649">
        <v>8453</v>
      </c>
      <c r="DR16" s="644"/>
      <c r="DS16" s="644"/>
      <c r="DT16" s="644"/>
      <c r="DU16" s="644"/>
      <c r="DV16" s="644"/>
      <c r="DW16" s="644"/>
      <c r="DX16" s="644"/>
      <c r="DY16" s="644"/>
      <c r="DZ16" s="644"/>
      <c r="EA16" s="644"/>
      <c r="EB16" s="644"/>
      <c r="EC16" s="684"/>
    </row>
    <row r="17" spans="2:133" ht="11.25" customHeight="1" x14ac:dyDescent="0.15">
      <c r="B17" s="638" t="s">
        <v>264</v>
      </c>
      <c r="C17" s="639"/>
      <c r="D17" s="639"/>
      <c r="E17" s="639"/>
      <c r="F17" s="639"/>
      <c r="G17" s="639"/>
      <c r="H17" s="639"/>
      <c r="I17" s="639"/>
      <c r="J17" s="639"/>
      <c r="K17" s="639"/>
      <c r="L17" s="639"/>
      <c r="M17" s="639"/>
      <c r="N17" s="639"/>
      <c r="O17" s="639"/>
      <c r="P17" s="639"/>
      <c r="Q17" s="640"/>
      <c r="R17" s="641">
        <v>1209</v>
      </c>
      <c r="S17" s="644"/>
      <c r="T17" s="644"/>
      <c r="U17" s="644"/>
      <c r="V17" s="644"/>
      <c r="W17" s="644"/>
      <c r="X17" s="644"/>
      <c r="Y17" s="645"/>
      <c r="Z17" s="703">
        <v>0</v>
      </c>
      <c r="AA17" s="703"/>
      <c r="AB17" s="703"/>
      <c r="AC17" s="703"/>
      <c r="AD17" s="704">
        <v>1209</v>
      </c>
      <c r="AE17" s="704"/>
      <c r="AF17" s="704"/>
      <c r="AG17" s="704"/>
      <c r="AH17" s="704"/>
      <c r="AI17" s="704"/>
      <c r="AJ17" s="704"/>
      <c r="AK17" s="704"/>
      <c r="AL17" s="646">
        <v>0</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134</v>
      </c>
      <c r="BH17" s="644"/>
      <c r="BI17" s="644"/>
      <c r="BJ17" s="644"/>
      <c r="BK17" s="644"/>
      <c r="BL17" s="644"/>
      <c r="BM17" s="644"/>
      <c r="BN17" s="645"/>
      <c r="BO17" s="703" t="s">
        <v>243</v>
      </c>
      <c r="BP17" s="703"/>
      <c r="BQ17" s="703"/>
      <c r="BR17" s="703"/>
      <c r="BS17" s="649" t="s">
        <v>125</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1109890</v>
      </c>
      <c r="CS17" s="644"/>
      <c r="CT17" s="644"/>
      <c r="CU17" s="644"/>
      <c r="CV17" s="644"/>
      <c r="CW17" s="644"/>
      <c r="CX17" s="644"/>
      <c r="CY17" s="645"/>
      <c r="CZ17" s="703">
        <v>11.4</v>
      </c>
      <c r="DA17" s="703"/>
      <c r="DB17" s="703"/>
      <c r="DC17" s="703"/>
      <c r="DD17" s="649" t="s">
        <v>125</v>
      </c>
      <c r="DE17" s="644"/>
      <c r="DF17" s="644"/>
      <c r="DG17" s="644"/>
      <c r="DH17" s="644"/>
      <c r="DI17" s="644"/>
      <c r="DJ17" s="644"/>
      <c r="DK17" s="644"/>
      <c r="DL17" s="644"/>
      <c r="DM17" s="644"/>
      <c r="DN17" s="644"/>
      <c r="DO17" s="644"/>
      <c r="DP17" s="645"/>
      <c r="DQ17" s="649">
        <v>1088341</v>
      </c>
      <c r="DR17" s="644"/>
      <c r="DS17" s="644"/>
      <c r="DT17" s="644"/>
      <c r="DU17" s="644"/>
      <c r="DV17" s="644"/>
      <c r="DW17" s="644"/>
      <c r="DX17" s="644"/>
      <c r="DY17" s="644"/>
      <c r="DZ17" s="644"/>
      <c r="EA17" s="644"/>
      <c r="EB17" s="644"/>
      <c r="EC17" s="684"/>
    </row>
    <row r="18" spans="2:133" ht="11.25" customHeight="1" x14ac:dyDescent="0.15">
      <c r="B18" s="638" t="s">
        <v>267</v>
      </c>
      <c r="C18" s="639"/>
      <c r="D18" s="639"/>
      <c r="E18" s="639"/>
      <c r="F18" s="639"/>
      <c r="G18" s="639"/>
      <c r="H18" s="639"/>
      <c r="I18" s="639"/>
      <c r="J18" s="639"/>
      <c r="K18" s="639"/>
      <c r="L18" s="639"/>
      <c r="M18" s="639"/>
      <c r="N18" s="639"/>
      <c r="O18" s="639"/>
      <c r="P18" s="639"/>
      <c r="Q18" s="640"/>
      <c r="R18" s="641">
        <v>4716561</v>
      </c>
      <c r="S18" s="644"/>
      <c r="T18" s="644"/>
      <c r="U18" s="644"/>
      <c r="V18" s="644"/>
      <c r="W18" s="644"/>
      <c r="X18" s="644"/>
      <c r="Y18" s="645"/>
      <c r="Z18" s="703">
        <v>47.5</v>
      </c>
      <c r="AA18" s="703"/>
      <c r="AB18" s="703"/>
      <c r="AC18" s="703"/>
      <c r="AD18" s="704">
        <v>4249425</v>
      </c>
      <c r="AE18" s="704"/>
      <c r="AF18" s="704"/>
      <c r="AG18" s="704"/>
      <c r="AH18" s="704"/>
      <c r="AI18" s="704"/>
      <c r="AJ18" s="704"/>
      <c r="AK18" s="704"/>
      <c r="AL18" s="646">
        <v>74.900000000000006</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134</v>
      </c>
      <c r="BH18" s="644"/>
      <c r="BI18" s="644"/>
      <c r="BJ18" s="644"/>
      <c r="BK18" s="644"/>
      <c r="BL18" s="644"/>
      <c r="BM18" s="644"/>
      <c r="BN18" s="645"/>
      <c r="BO18" s="703" t="s">
        <v>243</v>
      </c>
      <c r="BP18" s="703"/>
      <c r="BQ18" s="703"/>
      <c r="BR18" s="703"/>
      <c r="BS18" s="649" t="s">
        <v>134</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t="s">
        <v>125</v>
      </c>
      <c r="CS18" s="644"/>
      <c r="CT18" s="644"/>
      <c r="CU18" s="644"/>
      <c r="CV18" s="644"/>
      <c r="CW18" s="644"/>
      <c r="CX18" s="644"/>
      <c r="CY18" s="645"/>
      <c r="CZ18" s="703" t="s">
        <v>125</v>
      </c>
      <c r="DA18" s="703"/>
      <c r="DB18" s="703"/>
      <c r="DC18" s="703"/>
      <c r="DD18" s="649" t="s">
        <v>134</v>
      </c>
      <c r="DE18" s="644"/>
      <c r="DF18" s="644"/>
      <c r="DG18" s="644"/>
      <c r="DH18" s="644"/>
      <c r="DI18" s="644"/>
      <c r="DJ18" s="644"/>
      <c r="DK18" s="644"/>
      <c r="DL18" s="644"/>
      <c r="DM18" s="644"/>
      <c r="DN18" s="644"/>
      <c r="DO18" s="644"/>
      <c r="DP18" s="645"/>
      <c r="DQ18" s="649" t="s">
        <v>125</v>
      </c>
      <c r="DR18" s="644"/>
      <c r="DS18" s="644"/>
      <c r="DT18" s="644"/>
      <c r="DU18" s="644"/>
      <c r="DV18" s="644"/>
      <c r="DW18" s="644"/>
      <c r="DX18" s="644"/>
      <c r="DY18" s="644"/>
      <c r="DZ18" s="644"/>
      <c r="EA18" s="644"/>
      <c r="EB18" s="644"/>
      <c r="EC18" s="684"/>
    </row>
    <row r="19" spans="2:133" ht="11.25" customHeight="1" x14ac:dyDescent="0.15">
      <c r="B19" s="638" t="s">
        <v>270</v>
      </c>
      <c r="C19" s="639"/>
      <c r="D19" s="639"/>
      <c r="E19" s="639"/>
      <c r="F19" s="639"/>
      <c r="G19" s="639"/>
      <c r="H19" s="639"/>
      <c r="I19" s="639"/>
      <c r="J19" s="639"/>
      <c r="K19" s="639"/>
      <c r="L19" s="639"/>
      <c r="M19" s="639"/>
      <c r="N19" s="639"/>
      <c r="O19" s="639"/>
      <c r="P19" s="639"/>
      <c r="Q19" s="640"/>
      <c r="R19" s="641">
        <v>4249425</v>
      </c>
      <c r="S19" s="644"/>
      <c r="T19" s="644"/>
      <c r="U19" s="644"/>
      <c r="V19" s="644"/>
      <c r="W19" s="644"/>
      <c r="X19" s="644"/>
      <c r="Y19" s="645"/>
      <c r="Z19" s="703">
        <v>42.8</v>
      </c>
      <c r="AA19" s="703"/>
      <c r="AB19" s="703"/>
      <c r="AC19" s="703"/>
      <c r="AD19" s="704">
        <v>4249425</v>
      </c>
      <c r="AE19" s="704"/>
      <c r="AF19" s="704"/>
      <c r="AG19" s="704"/>
      <c r="AH19" s="704"/>
      <c r="AI19" s="704"/>
      <c r="AJ19" s="704"/>
      <c r="AK19" s="704"/>
      <c r="AL19" s="646">
        <v>74.900000000000006</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v>469</v>
      </c>
      <c r="BH19" s="644"/>
      <c r="BI19" s="644"/>
      <c r="BJ19" s="644"/>
      <c r="BK19" s="644"/>
      <c r="BL19" s="644"/>
      <c r="BM19" s="644"/>
      <c r="BN19" s="645"/>
      <c r="BO19" s="703">
        <v>0</v>
      </c>
      <c r="BP19" s="703"/>
      <c r="BQ19" s="703"/>
      <c r="BR19" s="703"/>
      <c r="BS19" s="649" t="s">
        <v>134</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134</v>
      </c>
      <c r="CS19" s="644"/>
      <c r="CT19" s="644"/>
      <c r="CU19" s="644"/>
      <c r="CV19" s="644"/>
      <c r="CW19" s="644"/>
      <c r="CX19" s="644"/>
      <c r="CY19" s="645"/>
      <c r="CZ19" s="703" t="s">
        <v>134</v>
      </c>
      <c r="DA19" s="703"/>
      <c r="DB19" s="703"/>
      <c r="DC19" s="703"/>
      <c r="DD19" s="649" t="s">
        <v>243</v>
      </c>
      <c r="DE19" s="644"/>
      <c r="DF19" s="644"/>
      <c r="DG19" s="644"/>
      <c r="DH19" s="644"/>
      <c r="DI19" s="644"/>
      <c r="DJ19" s="644"/>
      <c r="DK19" s="644"/>
      <c r="DL19" s="644"/>
      <c r="DM19" s="644"/>
      <c r="DN19" s="644"/>
      <c r="DO19" s="644"/>
      <c r="DP19" s="645"/>
      <c r="DQ19" s="649" t="s">
        <v>134</v>
      </c>
      <c r="DR19" s="644"/>
      <c r="DS19" s="644"/>
      <c r="DT19" s="644"/>
      <c r="DU19" s="644"/>
      <c r="DV19" s="644"/>
      <c r="DW19" s="644"/>
      <c r="DX19" s="644"/>
      <c r="DY19" s="644"/>
      <c r="DZ19" s="644"/>
      <c r="EA19" s="644"/>
      <c r="EB19" s="644"/>
      <c r="EC19" s="684"/>
    </row>
    <row r="20" spans="2:133" ht="11.25" customHeight="1" x14ac:dyDescent="0.15">
      <c r="B20" s="638" t="s">
        <v>273</v>
      </c>
      <c r="C20" s="639"/>
      <c r="D20" s="639"/>
      <c r="E20" s="639"/>
      <c r="F20" s="639"/>
      <c r="G20" s="639"/>
      <c r="H20" s="639"/>
      <c r="I20" s="639"/>
      <c r="J20" s="639"/>
      <c r="K20" s="639"/>
      <c r="L20" s="639"/>
      <c r="M20" s="639"/>
      <c r="N20" s="639"/>
      <c r="O20" s="639"/>
      <c r="P20" s="639"/>
      <c r="Q20" s="640"/>
      <c r="R20" s="641">
        <v>467136</v>
      </c>
      <c r="S20" s="644"/>
      <c r="T20" s="644"/>
      <c r="U20" s="644"/>
      <c r="V20" s="644"/>
      <c r="W20" s="644"/>
      <c r="X20" s="644"/>
      <c r="Y20" s="645"/>
      <c r="Z20" s="703">
        <v>4.7</v>
      </c>
      <c r="AA20" s="703"/>
      <c r="AB20" s="703"/>
      <c r="AC20" s="703"/>
      <c r="AD20" s="704" t="s">
        <v>125</v>
      </c>
      <c r="AE20" s="704"/>
      <c r="AF20" s="704"/>
      <c r="AG20" s="704"/>
      <c r="AH20" s="704"/>
      <c r="AI20" s="704"/>
      <c r="AJ20" s="704"/>
      <c r="AK20" s="704"/>
      <c r="AL20" s="646" t="s">
        <v>125</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v>469</v>
      </c>
      <c r="BH20" s="644"/>
      <c r="BI20" s="644"/>
      <c r="BJ20" s="644"/>
      <c r="BK20" s="644"/>
      <c r="BL20" s="644"/>
      <c r="BM20" s="644"/>
      <c r="BN20" s="645"/>
      <c r="BO20" s="703">
        <v>0</v>
      </c>
      <c r="BP20" s="703"/>
      <c r="BQ20" s="703"/>
      <c r="BR20" s="703"/>
      <c r="BS20" s="649" t="s">
        <v>134</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9749029</v>
      </c>
      <c r="CS20" s="644"/>
      <c r="CT20" s="644"/>
      <c r="CU20" s="644"/>
      <c r="CV20" s="644"/>
      <c r="CW20" s="644"/>
      <c r="CX20" s="644"/>
      <c r="CY20" s="645"/>
      <c r="CZ20" s="703">
        <v>100</v>
      </c>
      <c r="DA20" s="703"/>
      <c r="DB20" s="703"/>
      <c r="DC20" s="703"/>
      <c r="DD20" s="649">
        <v>1661509</v>
      </c>
      <c r="DE20" s="644"/>
      <c r="DF20" s="644"/>
      <c r="DG20" s="644"/>
      <c r="DH20" s="644"/>
      <c r="DI20" s="644"/>
      <c r="DJ20" s="644"/>
      <c r="DK20" s="644"/>
      <c r="DL20" s="644"/>
      <c r="DM20" s="644"/>
      <c r="DN20" s="644"/>
      <c r="DO20" s="644"/>
      <c r="DP20" s="645"/>
      <c r="DQ20" s="649">
        <v>6512383</v>
      </c>
      <c r="DR20" s="644"/>
      <c r="DS20" s="644"/>
      <c r="DT20" s="644"/>
      <c r="DU20" s="644"/>
      <c r="DV20" s="644"/>
      <c r="DW20" s="644"/>
      <c r="DX20" s="644"/>
      <c r="DY20" s="644"/>
      <c r="DZ20" s="644"/>
      <c r="EA20" s="644"/>
      <c r="EB20" s="644"/>
      <c r="EC20" s="684"/>
    </row>
    <row r="21" spans="2:133" ht="11.25" customHeight="1" x14ac:dyDescent="0.15">
      <c r="B21" s="638" t="s">
        <v>276</v>
      </c>
      <c r="C21" s="639"/>
      <c r="D21" s="639"/>
      <c r="E21" s="639"/>
      <c r="F21" s="639"/>
      <c r="G21" s="639"/>
      <c r="H21" s="639"/>
      <c r="I21" s="639"/>
      <c r="J21" s="639"/>
      <c r="K21" s="639"/>
      <c r="L21" s="639"/>
      <c r="M21" s="639"/>
      <c r="N21" s="639"/>
      <c r="O21" s="639"/>
      <c r="P21" s="639"/>
      <c r="Q21" s="640"/>
      <c r="R21" s="641" t="s">
        <v>125</v>
      </c>
      <c r="S21" s="644"/>
      <c r="T21" s="644"/>
      <c r="U21" s="644"/>
      <c r="V21" s="644"/>
      <c r="W21" s="644"/>
      <c r="X21" s="644"/>
      <c r="Y21" s="645"/>
      <c r="Z21" s="703" t="s">
        <v>125</v>
      </c>
      <c r="AA21" s="703"/>
      <c r="AB21" s="703"/>
      <c r="AC21" s="703"/>
      <c r="AD21" s="704" t="s">
        <v>134</v>
      </c>
      <c r="AE21" s="704"/>
      <c r="AF21" s="704"/>
      <c r="AG21" s="704"/>
      <c r="AH21" s="704"/>
      <c r="AI21" s="704"/>
      <c r="AJ21" s="704"/>
      <c r="AK21" s="704"/>
      <c r="AL21" s="646" t="s">
        <v>134</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v>469</v>
      </c>
      <c r="BH21" s="644"/>
      <c r="BI21" s="644"/>
      <c r="BJ21" s="644"/>
      <c r="BK21" s="644"/>
      <c r="BL21" s="644"/>
      <c r="BM21" s="644"/>
      <c r="BN21" s="645"/>
      <c r="BO21" s="703">
        <v>0</v>
      </c>
      <c r="BP21" s="703"/>
      <c r="BQ21" s="703"/>
      <c r="BR21" s="703"/>
      <c r="BS21" s="649" t="s">
        <v>125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278</v>
      </c>
      <c r="C22" s="639"/>
      <c r="D22" s="639"/>
      <c r="E22" s="639"/>
      <c r="F22" s="639"/>
      <c r="G22" s="639"/>
      <c r="H22" s="639"/>
      <c r="I22" s="639"/>
      <c r="J22" s="639"/>
      <c r="K22" s="639"/>
      <c r="L22" s="639"/>
      <c r="M22" s="639"/>
      <c r="N22" s="639"/>
      <c r="O22" s="639"/>
      <c r="P22" s="639"/>
      <c r="Q22" s="640"/>
      <c r="R22" s="641">
        <v>6117964</v>
      </c>
      <c r="S22" s="644"/>
      <c r="T22" s="644"/>
      <c r="U22" s="644"/>
      <c r="V22" s="644"/>
      <c r="W22" s="644"/>
      <c r="X22" s="644"/>
      <c r="Y22" s="645"/>
      <c r="Z22" s="703">
        <v>61.6</v>
      </c>
      <c r="AA22" s="703"/>
      <c r="AB22" s="703"/>
      <c r="AC22" s="703"/>
      <c r="AD22" s="704">
        <v>5650828</v>
      </c>
      <c r="AE22" s="704"/>
      <c r="AF22" s="704"/>
      <c r="AG22" s="704"/>
      <c r="AH22" s="704"/>
      <c r="AI22" s="704"/>
      <c r="AJ22" s="704"/>
      <c r="AK22" s="704"/>
      <c r="AL22" s="646">
        <v>99.6</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125</v>
      </c>
      <c r="BH22" s="644"/>
      <c r="BI22" s="644"/>
      <c r="BJ22" s="644"/>
      <c r="BK22" s="644"/>
      <c r="BL22" s="644"/>
      <c r="BM22" s="644"/>
      <c r="BN22" s="645"/>
      <c r="BO22" s="703" t="s">
        <v>134</v>
      </c>
      <c r="BP22" s="703"/>
      <c r="BQ22" s="703"/>
      <c r="BR22" s="703"/>
      <c r="BS22" s="649" t="s">
        <v>125</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281</v>
      </c>
      <c r="C23" s="639"/>
      <c r="D23" s="639"/>
      <c r="E23" s="639"/>
      <c r="F23" s="639"/>
      <c r="G23" s="639"/>
      <c r="H23" s="639"/>
      <c r="I23" s="639"/>
      <c r="J23" s="639"/>
      <c r="K23" s="639"/>
      <c r="L23" s="639"/>
      <c r="M23" s="639"/>
      <c r="N23" s="639"/>
      <c r="O23" s="639"/>
      <c r="P23" s="639"/>
      <c r="Q23" s="640"/>
      <c r="R23" s="641">
        <v>1007</v>
      </c>
      <c r="S23" s="644"/>
      <c r="T23" s="644"/>
      <c r="U23" s="644"/>
      <c r="V23" s="644"/>
      <c r="W23" s="644"/>
      <c r="X23" s="644"/>
      <c r="Y23" s="645"/>
      <c r="Z23" s="703">
        <v>0</v>
      </c>
      <c r="AA23" s="703"/>
      <c r="AB23" s="703"/>
      <c r="AC23" s="703"/>
      <c r="AD23" s="704">
        <v>1007</v>
      </c>
      <c r="AE23" s="704"/>
      <c r="AF23" s="704"/>
      <c r="AG23" s="704"/>
      <c r="AH23" s="704"/>
      <c r="AI23" s="704"/>
      <c r="AJ23" s="704"/>
      <c r="AK23" s="704"/>
      <c r="AL23" s="646">
        <v>0</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t="s">
        <v>243</v>
      </c>
      <c r="BH23" s="644"/>
      <c r="BI23" s="644"/>
      <c r="BJ23" s="644"/>
      <c r="BK23" s="644"/>
      <c r="BL23" s="644"/>
      <c r="BM23" s="644"/>
      <c r="BN23" s="645"/>
      <c r="BO23" s="703" t="s">
        <v>134</v>
      </c>
      <c r="BP23" s="703"/>
      <c r="BQ23" s="703"/>
      <c r="BR23" s="703"/>
      <c r="BS23" s="649" t="s">
        <v>125</v>
      </c>
      <c r="BT23" s="644"/>
      <c r="BU23" s="644"/>
      <c r="BV23" s="644"/>
      <c r="BW23" s="644"/>
      <c r="BX23" s="644"/>
      <c r="BY23" s="644"/>
      <c r="BZ23" s="644"/>
      <c r="CA23" s="644"/>
      <c r="CB23" s="684"/>
      <c r="CD23" s="758" t="s">
        <v>221</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x14ac:dyDescent="0.15">
      <c r="B24" s="638" t="s">
        <v>288</v>
      </c>
      <c r="C24" s="639"/>
      <c r="D24" s="639"/>
      <c r="E24" s="639"/>
      <c r="F24" s="639"/>
      <c r="G24" s="639"/>
      <c r="H24" s="639"/>
      <c r="I24" s="639"/>
      <c r="J24" s="639"/>
      <c r="K24" s="639"/>
      <c r="L24" s="639"/>
      <c r="M24" s="639"/>
      <c r="N24" s="639"/>
      <c r="O24" s="639"/>
      <c r="P24" s="639"/>
      <c r="Q24" s="640"/>
      <c r="R24" s="641">
        <v>13973</v>
      </c>
      <c r="S24" s="644"/>
      <c r="T24" s="644"/>
      <c r="U24" s="644"/>
      <c r="V24" s="644"/>
      <c r="W24" s="644"/>
      <c r="X24" s="644"/>
      <c r="Y24" s="645"/>
      <c r="Z24" s="703">
        <v>0.1</v>
      </c>
      <c r="AA24" s="703"/>
      <c r="AB24" s="703"/>
      <c r="AC24" s="703"/>
      <c r="AD24" s="704">
        <v>5233</v>
      </c>
      <c r="AE24" s="704"/>
      <c r="AF24" s="704"/>
      <c r="AG24" s="704"/>
      <c r="AH24" s="704"/>
      <c r="AI24" s="704"/>
      <c r="AJ24" s="704"/>
      <c r="AK24" s="704"/>
      <c r="AL24" s="646">
        <v>0.1</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134</v>
      </c>
      <c r="BH24" s="644"/>
      <c r="BI24" s="644"/>
      <c r="BJ24" s="644"/>
      <c r="BK24" s="644"/>
      <c r="BL24" s="644"/>
      <c r="BM24" s="644"/>
      <c r="BN24" s="645"/>
      <c r="BO24" s="703" t="s">
        <v>243</v>
      </c>
      <c r="BP24" s="703"/>
      <c r="BQ24" s="703"/>
      <c r="BR24" s="703"/>
      <c r="BS24" s="649" t="s">
        <v>134</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3322436</v>
      </c>
      <c r="CS24" s="707"/>
      <c r="CT24" s="707"/>
      <c r="CU24" s="707"/>
      <c r="CV24" s="707"/>
      <c r="CW24" s="707"/>
      <c r="CX24" s="707"/>
      <c r="CY24" s="753"/>
      <c r="CZ24" s="754">
        <v>34.1</v>
      </c>
      <c r="DA24" s="723"/>
      <c r="DB24" s="723"/>
      <c r="DC24" s="757"/>
      <c r="DD24" s="752">
        <v>2758021</v>
      </c>
      <c r="DE24" s="707"/>
      <c r="DF24" s="707"/>
      <c r="DG24" s="707"/>
      <c r="DH24" s="707"/>
      <c r="DI24" s="707"/>
      <c r="DJ24" s="707"/>
      <c r="DK24" s="753"/>
      <c r="DL24" s="752">
        <v>2719919</v>
      </c>
      <c r="DM24" s="707"/>
      <c r="DN24" s="707"/>
      <c r="DO24" s="707"/>
      <c r="DP24" s="707"/>
      <c r="DQ24" s="707"/>
      <c r="DR24" s="707"/>
      <c r="DS24" s="707"/>
      <c r="DT24" s="707"/>
      <c r="DU24" s="707"/>
      <c r="DV24" s="753"/>
      <c r="DW24" s="754">
        <v>46</v>
      </c>
      <c r="DX24" s="723"/>
      <c r="DY24" s="723"/>
      <c r="DZ24" s="723"/>
      <c r="EA24" s="723"/>
      <c r="EB24" s="723"/>
      <c r="EC24" s="755"/>
    </row>
    <row r="25" spans="2:133" ht="11.25" customHeight="1" x14ac:dyDescent="0.15">
      <c r="B25" s="638" t="s">
        <v>291</v>
      </c>
      <c r="C25" s="639"/>
      <c r="D25" s="639"/>
      <c r="E25" s="639"/>
      <c r="F25" s="639"/>
      <c r="G25" s="639"/>
      <c r="H25" s="639"/>
      <c r="I25" s="639"/>
      <c r="J25" s="639"/>
      <c r="K25" s="639"/>
      <c r="L25" s="639"/>
      <c r="M25" s="639"/>
      <c r="N25" s="639"/>
      <c r="O25" s="639"/>
      <c r="P25" s="639"/>
      <c r="Q25" s="640"/>
      <c r="R25" s="641">
        <v>75572</v>
      </c>
      <c r="S25" s="644"/>
      <c r="T25" s="644"/>
      <c r="U25" s="644"/>
      <c r="V25" s="644"/>
      <c r="W25" s="644"/>
      <c r="X25" s="644"/>
      <c r="Y25" s="645"/>
      <c r="Z25" s="703">
        <v>0.8</v>
      </c>
      <c r="AA25" s="703"/>
      <c r="AB25" s="703"/>
      <c r="AC25" s="703"/>
      <c r="AD25" s="704">
        <v>5849</v>
      </c>
      <c r="AE25" s="704"/>
      <c r="AF25" s="704"/>
      <c r="AG25" s="704"/>
      <c r="AH25" s="704"/>
      <c r="AI25" s="704"/>
      <c r="AJ25" s="704"/>
      <c r="AK25" s="704"/>
      <c r="AL25" s="646">
        <v>0.1</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134</v>
      </c>
      <c r="BH25" s="644"/>
      <c r="BI25" s="644"/>
      <c r="BJ25" s="644"/>
      <c r="BK25" s="644"/>
      <c r="BL25" s="644"/>
      <c r="BM25" s="644"/>
      <c r="BN25" s="645"/>
      <c r="BO25" s="703" t="s">
        <v>125</v>
      </c>
      <c r="BP25" s="703"/>
      <c r="BQ25" s="703"/>
      <c r="BR25" s="703"/>
      <c r="BS25" s="649" t="s">
        <v>243</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1573590</v>
      </c>
      <c r="CS25" s="642"/>
      <c r="CT25" s="642"/>
      <c r="CU25" s="642"/>
      <c r="CV25" s="642"/>
      <c r="CW25" s="642"/>
      <c r="CX25" s="642"/>
      <c r="CY25" s="643"/>
      <c r="CZ25" s="646">
        <v>16.100000000000001</v>
      </c>
      <c r="DA25" s="675"/>
      <c r="DB25" s="675"/>
      <c r="DC25" s="676"/>
      <c r="DD25" s="649">
        <v>1516137</v>
      </c>
      <c r="DE25" s="642"/>
      <c r="DF25" s="642"/>
      <c r="DG25" s="642"/>
      <c r="DH25" s="642"/>
      <c r="DI25" s="642"/>
      <c r="DJ25" s="642"/>
      <c r="DK25" s="643"/>
      <c r="DL25" s="649">
        <v>1478035</v>
      </c>
      <c r="DM25" s="642"/>
      <c r="DN25" s="642"/>
      <c r="DO25" s="642"/>
      <c r="DP25" s="642"/>
      <c r="DQ25" s="642"/>
      <c r="DR25" s="642"/>
      <c r="DS25" s="642"/>
      <c r="DT25" s="642"/>
      <c r="DU25" s="642"/>
      <c r="DV25" s="643"/>
      <c r="DW25" s="646">
        <v>25</v>
      </c>
      <c r="DX25" s="675"/>
      <c r="DY25" s="675"/>
      <c r="DZ25" s="675"/>
      <c r="EA25" s="675"/>
      <c r="EB25" s="675"/>
      <c r="EC25" s="677"/>
    </row>
    <row r="26" spans="2:133" ht="11.25" customHeight="1" x14ac:dyDescent="0.15">
      <c r="B26" s="638" t="s">
        <v>294</v>
      </c>
      <c r="C26" s="639"/>
      <c r="D26" s="639"/>
      <c r="E26" s="639"/>
      <c r="F26" s="639"/>
      <c r="G26" s="639"/>
      <c r="H26" s="639"/>
      <c r="I26" s="639"/>
      <c r="J26" s="639"/>
      <c r="K26" s="639"/>
      <c r="L26" s="639"/>
      <c r="M26" s="639"/>
      <c r="N26" s="639"/>
      <c r="O26" s="639"/>
      <c r="P26" s="639"/>
      <c r="Q26" s="640"/>
      <c r="R26" s="641">
        <v>11474</v>
      </c>
      <c r="S26" s="644"/>
      <c r="T26" s="644"/>
      <c r="U26" s="644"/>
      <c r="V26" s="644"/>
      <c r="W26" s="644"/>
      <c r="X26" s="644"/>
      <c r="Y26" s="645"/>
      <c r="Z26" s="703">
        <v>0.1</v>
      </c>
      <c r="AA26" s="703"/>
      <c r="AB26" s="703"/>
      <c r="AC26" s="703"/>
      <c r="AD26" s="704" t="s">
        <v>134</v>
      </c>
      <c r="AE26" s="704"/>
      <c r="AF26" s="704"/>
      <c r="AG26" s="704"/>
      <c r="AH26" s="704"/>
      <c r="AI26" s="704"/>
      <c r="AJ26" s="704"/>
      <c r="AK26" s="704"/>
      <c r="AL26" s="646" t="s">
        <v>134</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134</v>
      </c>
      <c r="BH26" s="644"/>
      <c r="BI26" s="644"/>
      <c r="BJ26" s="644"/>
      <c r="BK26" s="644"/>
      <c r="BL26" s="644"/>
      <c r="BM26" s="644"/>
      <c r="BN26" s="645"/>
      <c r="BO26" s="703" t="s">
        <v>125</v>
      </c>
      <c r="BP26" s="703"/>
      <c r="BQ26" s="703"/>
      <c r="BR26" s="703"/>
      <c r="BS26" s="649" t="s">
        <v>134</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1044705</v>
      </c>
      <c r="CS26" s="644"/>
      <c r="CT26" s="644"/>
      <c r="CU26" s="644"/>
      <c r="CV26" s="644"/>
      <c r="CW26" s="644"/>
      <c r="CX26" s="644"/>
      <c r="CY26" s="645"/>
      <c r="CZ26" s="646">
        <v>10.7</v>
      </c>
      <c r="DA26" s="675"/>
      <c r="DB26" s="675"/>
      <c r="DC26" s="676"/>
      <c r="DD26" s="649">
        <v>989183</v>
      </c>
      <c r="DE26" s="644"/>
      <c r="DF26" s="644"/>
      <c r="DG26" s="644"/>
      <c r="DH26" s="644"/>
      <c r="DI26" s="644"/>
      <c r="DJ26" s="644"/>
      <c r="DK26" s="645"/>
      <c r="DL26" s="649" t="s">
        <v>134</v>
      </c>
      <c r="DM26" s="644"/>
      <c r="DN26" s="644"/>
      <c r="DO26" s="644"/>
      <c r="DP26" s="644"/>
      <c r="DQ26" s="644"/>
      <c r="DR26" s="644"/>
      <c r="DS26" s="644"/>
      <c r="DT26" s="644"/>
      <c r="DU26" s="644"/>
      <c r="DV26" s="645"/>
      <c r="DW26" s="646" t="s">
        <v>125</v>
      </c>
      <c r="DX26" s="675"/>
      <c r="DY26" s="675"/>
      <c r="DZ26" s="675"/>
      <c r="EA26" s="675"/>
      <c r="EB26" s="675"/>
      <c r="EC26" s="677"/>
    </row>
    <row r="27" spans="2:133" ht="11.25" customHeight="1" x14ac:dyDescent="0.15">
      <c r="B27" s="638" t="s">
        <v>297</v>
      </c>
      <c r="C27" s="639"/>
      <c r="D27" s="639"/>
      <c r="E27" s="639"/>
      <c r="F27" s="639"/>
      <c r="G27" s="639"/>
      <c r="H27" s="639"/>
      <c r="I27" s="639"/>
      <c r="J27" s="639"/>
      <c r="K27" s="639"/>
      <c r="L27" s="639"/>
      <c r="M27" s="639"/>
      <c r="N27" s="639"/>
      <c r="O27" s="639"/>
      <c r="P27" s="639"/>
      <c r="Q27" s="640"/>
      <c r="R27" s="641">
        <v>755797</v>
      </c>
      <c r="S27" s="644"/>
      <c r="T27" s="644"/>
      <c r="U27" s="644"/>
      <c r="V27" s="644"/>
      <c r="W27" s="644"/>
      <c r="X27" s="644"/>
      <c r="Y27" s="645"/>
      <c r="Z27" s="703">
        <v>7.6</v>
      </c>
      <c r="AA27" s="703"/>
      <c r="AB27" s="703"/>
      <c r="AC27" s="703"/>
      <c r="AD27" s="704" t="s">
        <v>134</v>
      </c>
      <c r="AE27" s="704"/>
      <c r="AF27" s="704"/>
      <c r="AG27" s="704"/>
      <c r="AH27" s="704"/>
      <c r="AI27" s="704"/>
      <c r="AJ27" s="704"/>
      <c r="AK27" s="704"/>
      <c r="AL27" s="646" t="s">
        <v>125</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1083569</v>
      </c>
      <c r="BH27" s="644"/>
      <c r="BI27" s="644"/>
      <c r="BJ27" s="644"/>
      <c r="BK27" s="644"/>
      <c r="BL27" s="644"/>
      <c r="BM27" s="644"/>
      <c r="BN27" s="645"/>
      <c r="BO27" s="703">
        <v>100</v>
      </c>
      <c r="BP27" s="703"/>
      <c r="BQ27" s="703"/>
      <c r="BR27" s="703"/>
      <c r="BS27" s="649" t="s">
        <v>134</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638956</v>
      </c>
      <c r="CS27" s="642"/>
      <c r="CT27" s="642"/>
      <c r="CU27" s="642"/>
      <c r="CV27" s="642"/>
      <c r="CW27" s="642"/>
      <c r="CX27" s="642"/>
      <c r="CY27" s="643"/>
      <c r="CZ27" s="646">
        <v>6.6</v>
      </c>
      <c r="DA27" s="675"/>
      <c r="DB27" s="675"/>
      <c r="DC27" s="676"/>
      <c r="DD27" s="649">
        <v>153543</v>
      </c>
      <c r="DE27" s="642"/>
      <c r="DF27" s="642"/>
      <c r="DG27" s="642"/>
      <c r="DH27" s="642"/>
      <c r="DI27" s="642"/>
      <c r="DJ27" s="642"/>
      <c r="DK27" s="643"/>
      <c r="DL27" s="649">
        <v>153543</v>
      </c>
      <c r="DM27" s="642"/>
      <c r="DN27" s="642"/>
      <c r="DO27" s="642"/>
      <c r="DP27" s="642"/>
      <c r="DQ27" s="642"/>
      <c r="DR27" s="642"/>
      <c r="DS27" s="642"/>
      <c r="DT27" s="642"/>
      <c r="DU27" s="642"/>
      <c r="DV27" s="643"/>
      <c r="DW27" s="646">
        <v>2.6</v>
      </c>
      <c r="DX27" s="675"/>
      <c r="DY27" s="675"/>
      <c r="DZ27" s="675"/>
      <c r="EA27" s="675"/>
      <c r="EB27" s="675"/>
      <c r="EC27" s="677"/>
    </row>
    <row r="28" spans="2:133" ht="11.25" customHeight="1" x14ac:dyDescent="0.15">
      <c r="B28" s="746" t="s">
        <v>300</v>
      </c>
      <c r="C28" s="747"/>
      <c r="D28" s="747"/>
      <c r="E28" s="747"/>
      <c r="F28" s="747"/>
      <c r="G28" s="747"/>
      <c r="H28" s="747"/>
      <c r="I28" s="747"/>
      <c r="J28" s="747"/>
      <c r="K28" s="747"/>
      <c r="L28" s="747"/>
      <c r="M28" s="747"/>
      <c r="N28" s="747"/>
      <c r="O28" s="747"/>
      <c r="P28" s="747"/>
      <c r="Q28" s="748"/>
      <c r="R28" s="641" t="s">
        <v>134</v>
      </c>
      <c r="S28" s="644"/>
      <c r="T28" s="644"/>
      <c r="U28" s="644"/>
      <c r="V28" s="644"/>
      <c r="W28" s="644"/>
      <c r="X28" s="644"/>
      <c r="Y28" s="645"/>
      <c r="Z28" s="703" t="s">
        <v>134</v>
      </c>
      <c r="AA28" s="703"/>
      <c r="AB28" s="703"/>
      <c r="AC28" s="703"/>
      <c r="AD28" s="704" t="s">
        <v>134</v>
      </c>
      <c r="AE28" s="704"/>
      <c r="AF28" s="704"/>
      <c r="AG28" s="704"/>
      <c r="AH28" s="704"/>
      <c r="AI28" s="704"/>
      <c r="AJ28" s="704"/>
      <c r="AK28" s="704"/>
      <c r="AL28" s="646" t="s">
        <v>125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1109890</v>
      </c>
      <c r="CS28" s="644"/>
      <c r="CT28" s="644"/>
      <c r="CU28" s="644"/>
      <c r="CV28" s="644"/>
      <c r="CW28" s="644"/>
      <c r="CX28" s="644"/>
      <c r="CY28" s="645"/>
      <c r="CZ28" s="646">
        <v>11.4</v>
      </c>
      <c r="DA28" s="675"/>
      <c r="DB28" s="675"/>
      <c r="DC28" s="676"/>
      <c r="DD28" s="649">
        <v>1088341</v>
      </c>
      <c r="DE28" s="644"/>
      <c r="DF28" s="644"/>
      <c r="DG28" s="644"/>
      <c r="DH28" s="644"/>
      <c r="DI28" s="644"/>
      <c r="DJ28" s="644"/>
      <c r="DK28" s="645"/>
      <c r="DL28" s="649">
        <v>1088341</v>
      </c>
      <c r="DM28" s="644"/>
      <c r="DN28" s="644"/>
      <c r="DO28" s="644"/>
      <c r="DP28" s="644"/>
      <c r="DQ28" s="644"/>
      <c r="DR28" s="644"/>
      <c r="DS28" s="644"/>
      <c r="DT28" s="644"/>
      <c r="DU28" s="644"/>
      <c r="DV28" s="645"/>
      <c r="DW28" s="646">
        <v>18.399999999999999</v>
      </c>
      <c r="DX28" s="675"/>
      <c r="DY28" s="675"/>
      <c r="DZ28" s="675"/>
      <c r="EA28" s="675"/>
      <c r="EB28" s="675"/>
      <c r="EC28" s="677"/>
    </row>
    <row r="29" spans="2:133" ht="11.25" customHeight="1" x14ac:dyDescent="0.15">
      <c r="B29" s="638" t="s">
        <v>302</v>
      </c>
      <c r="C29" s="639"/>
      <c r="D29" s="639"/>
      <c r="E29" s="639"/>
      <c r="F29" s="639"/>
      <c r="G29" s="639"/>
      <c r="H29" s="639"/>
      <c r="I29" s="639"/>
      <c r="J29" s="639"/>
      <c r="K29" s="639"/>
      <c r="L29" s="639"/>
      <c r="M29" s="639"/>
      <c r="N29" s="639"/>
      <c r="O29" s="639"/>
      <c r="P29" s="639"/>
      <c r="Q29" s="640"/>
      <c r="R29" s="641">
        <v>406567</v>
      </c>
      <c r="S29" s="644"/>
      <c r="T29" s="644"/>
      <c r="U29" s="644"/>
      <c r="V29" s="644"/>
      <c r="W29" s="644"/>
      <c r="X29" s="644"/>
      <c r="Y29" s="645"/>
      <c r="Z29" s="703">
        <v>4.0999999999999996</v>
      </c>
      <c r="AA29" s="703"/>
      <c r="AB29" s="703"/>
      <c r="AC29" s="703"/>
      <c r="AD29" s="704" t="s">
        <v>134</v>
      </c>
      <c r="AE29" s="704"/>
      <c r="AF29" s="704"/>
      <c r="AG29" s="704"/>
      <c r="AH29" s="704"/>
      <c r="AI29" s="704"/>
      <c r="AJ29" s="704"/>
      <c r="AK29" s="704"/>
      <c r="AL29" s="646" t="s">
        <v>134</v>
      </c>
      <c r="AM29" s="647"/>
      <c r="AN29" s="647"/>
      <c r="AO29" s="705"/>
      <c r="AP29" s="715" t="s">
        <v>221</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306</v>
      </c>
      <c r="CG29" s="682"/>
      <c r="CH29" s="682"/>
      <c r="CI29" s="682"/>
      <c r="CJ29" s="682"/>
      <c r="CK29" s="682"/>
      <c r="CL29" s="682"/>
      <c r="CM29" s="682"/>
      <c r="CN29" s="682"/>
      <c r="CO29" s="682"/>
      <c r="CP29" s="682"/>
      <c r="CQ29" s="683"/>
      <c r="CR29" s="641">
        <v>1109890</v>
      </c>
      <c r="CS29" s="642"/>
      <c r="CT29" s="642"/>
      <c r="CU29" s="642"/>
      <c r="CV29" s="642"/>
      <c r="CW29" s="642"/>
      <c r="CX29" s="642"/>
      <c r="CY29" s="643"/>
      <c r="CZ29" s="646">
        <v>11.4</v>
      </c>
      <c r="DA29" s="675"/>
      <c r="DB29" s="675"/>
      <c r="DC29" s="676"/>
      <c r="DD29" s="649">
        <v>1088341</v>
      </c>
      <c r="DE29" s="642"/>
      <c r="DF29" s="642"/>
      <c r="DG29" s="642"/>
      <c r="DH29" s="642"/>
      <c r="DI29" s="642"/>
      <c r="DJ29" s="642"/>
      <c r="DK29" s="643"/>
      <c r="DL29" s="649">
        <v>1088341</v>
      </c>
      <c r="DM29" s="642"/>
      <c r="DN29" s="642"/>
      <c r="DO29" s="642"/>
      <c r="DP29" s="642"/>
      <c r="DQ29" s="642"/>
      <c r="DR29" s="642"/>
      <c r="DS29" s="642"/>
      <c r="DT29" s="642"/>
      <c r="DU29" s="642"/>
      <c r="DV29" s="643"/>
      <c r="DW29" s="646">
        <v>18.399999999999999</v>
      </c>
      <c r="DX29" s="675"/>
      <c r="DY29" s="675"/>
      <c r="DZ29" s="675"/>
      <c r="EA29" s="675"/>
      <c r="EB29" s="675"/>
      <c r="EC29" s="677"/>
    </row>
    <row r="30" spans="2:133" ht="11.25" customHeight="1" x14ac:dyDescent="0.15">
      <c r="B30" s="638" t="s">
        <v>307</v>
      </c>
      <c r="C30" s="639"/>
      <c r="D30" s="639"/>
      <c r="E30" s="639"/>
      <c r="F30" s="639"/>
      <c r="G30" s="639"/>
      <c r="H30" s="639"/>
      <c r="I30" s="639"/>
      <c r="J30" s="639"/>
      <c r="K30" s="639"/>
      <c r="L30" s="639"/>
      <c r="M30" s="639"/>
      <c r="N30" s="639"/>
      <c r="O30" s="639"/>
      <c r="P30" s="639"/>
      <c r="Q30" s="640"/>
      <c r="R30" s="641">
        <v>22633</v>
      </c>
      <c r="S30" s="644"/>
      <c r="T30" s="644"/>
      <c r="U30" s="644"/>
      <c r="V30" s="644"/>
      <c r="W30" s="644"/>
      <c r="X30" s="644"/>
      <c r="Y30" s="645"/>
      <c r="Z30" s="703">
        <v>0.2</v>
      </c>
      <c r="AA30" s="703"/>
      <c r="AB30" s="703"/>
      <c r="AC30" s="703"/>
      <c r="AD30" s="704">
        <v>7806</v>
      </c>
      <c r="AE30" s="704"/>
      <c r="AF30" s="704"/>
      <c r="AG30" s="704"/>
      <c r="AH30" s="704"/>
      <c r="AI30" s="704"/>
      <c r="AJ30" s="704"/>
      <c r="AK30" s="704"/>
      <c r="AL30" s="646">
        <v>0.1</v>
      </c>
      <c r="AM30" s="647"/>
      <c r="AN30" s="647"/>
      <c r="AO30" s="705"/>
      <c r="AP30" s="731" t="s">
        <v>308</v>
      </c>
      <c r="AQ30" s="732"/>
      <c r="AR30" s="732"/>
      <c r="AS30" s="732"/>
      <c r="AT30" s="737" t="s">
        <v>309</v>
      </c>
      <c r="AU30" s="210"/>
      <c r="AV30" s="210"/>
      <c r="AW30" s="210"/>
      <c r="AX30" s="740" t="s">
        <v>183</v>
      </c>
      <c r="AY30" s="741"/>
      <c r="AZ30" s="741"/>
      <c r="BA30" s="741"/>
      <c r="BB30" s="741"/>
      <c r="BC30" s="741"/>
      <c r="BD30" s="741"/>
      <c r="BE30" s="741"/>
      <c r="BF30" s="742"/>
      <c r="BG30" s="721">
        <v>98</v>
      </c>
      <c r="BH30" s="722"/>
      <c r="BI30" s="722"/>
      <c r="BJ30" s="722"/>
      <c r="BK30" s="722"/>
      <c r="BL30" s="722"/>
      <c r="BM30" s="723">
        <v>92.4</v>
      </c>
      <c r="BN30" s="722"/>
      <c r="BO30" s="722"/>
      <c r="BP30" s="722"/>
      <c r="BQ30" s="724"/>
      <c r="BR30" s="721">
        <v>97.9</v>
      </c>
      <c r="BS30" s="722"/>
      <c r="BT30" s="722"/>
      <c r="BU30" s="722"/>
      <c r="BV30" s="722"/>
      <c r="BW30" s="722"/>
      <c r="BX30" s="723">
        <v>91.6</v>
      </c>
      <c r="BY30" s="722"/>
      <c r="BZ30" s="722"/>
      <c r="CA30" s="722"/>
      <c r="CB30" s="724"/>
      <c r="CD30" s="727"/>
      <c r="CE30" s="728"/>
      <c r="CF30" s="685" t="s">
        <v>310</v>
      </c>
      <c r="CG30" s="682"/>
      <c r="CH30" s="682"/>
      <c r="CI30" s="682"/>
      <c r="CJ30" s="682"/>
      <c r="CK30" s="682"/>
      <c r="CL30" s="682"/>
      <c r="CM30" s="682"/>
      <c r="CN30" s="682"/>
      <c r="CO30" s="682"/>
      <c r="CP30" s="682"/>
      <c r="CQ30" s="683"/>
      <c r="CR30" s="641">
        <v>1015279</v>
      </c>
      <c r="CS30" s="644"/>
      <c r="CT30" s="644"/>
      <c r="CU30" s="644"/>
      <c r="CV30" s="644"/>
      <c r="CW30" s="644"/>
      <c r="CX30" s="644"/>
      <c r="CY30" s="645"/>
      <c r="CZ30" s="646">
        <v>10.4</v>
      </c>
      <c r="DA30" s="675"/>
      <c r="DB30" s="675"/>
      <c r="DC30" s="676"/>
      <c r="DD30" s="649">
        <v>993730</v>
      </c>
      <c r="DE30" s="644"/>
      <c r="DF30" s="644"/>
      <c r="DG30" s="644"/>
      <c r="DH30" s="644"/>
      <c r="DI30" s="644"/>
      <c r="DJ30" s="644"/>
      <c r="DK30" s="645"/>
      <c r="DL30" s="649">
        <v>993730</v>
      </c>
      <c r="DM30" s="644"/>
      <c r="DN30" s="644"/>
      <c r="DO30" s="644"/>
      <c r="DP30" s="644"/>
      <c r="DQ30" s="644"/>
      <c r="DR30" s="644"/>
      <c r="DS30" s="644"/>
      <c r="DT30" s="644"/>
      <c r="DU30" s="644"/>
      <c r="DV30" s="645"/>
      <c r="DW30" s="646">
        <v>16.8</v>
      </c>
      <c r="DX30" s="675"/>
      <c r="DY30" s="675"/>
      <c r="DZ30" s="675"/>
      <c r="EA30" s="675"/>
      <c r="EB30" s="675"/>
      <c r="EC30" s="677"/>
    </row>
    <row r="31" spans="2:133" ht="11.25" customHeight="1" x14ac:dyDescent="0.15">
      <c r="B31" s="638" t="s">
        <v>311</v>
      </c>
      <c r="C31" s="639"/>
      <c r="D31" s="639"/>
      <c r="E31" s="639"/>
      <c r="F31" s="639"/>
      <c r="G31" s="639"/>
      <c r="H31" s="639"/>
      <c r="I31" s="639"/>
      <c r="J31" s="639"/>
      <c r="K31" s="639"/>
      <c r="L31" s="639"/>
      <c r="M31" s="639"/>
      <c r="N31" s="639"/>
      <c r="O31" s="639"/>
      <c r="P31" s="639"/>
      <c r="Q31" s="640"/>
      <c r="R31" s="641">
        <v>99765</v>
      </c>
      <c r="S31" s="644"/>
      <c r="T31" s="644"/>
      <c r="U31" s="644"/>
      <c r="V31" s="644"/>
      <c r="W31" s="644"/>
      <c r="X31" s="644"/>
      <c r="Y31" s="645"/>
      <c r="Z31" s="703">
        <v>1</v>
      </c>
      <c r="AA31" s="703"/>
      <c r="AB31" s="703"/>
      <c r="AC31" s="703"/>
      <c r="AD31" s="704" t="s">
        <v>125</v>
      </c>
      <c r="AE31" s="704"/>
      <c r="AF31" s="704"/>
      <c r="AG31" s="704"/>
      <c r="AH31" s="704"/>
      <c r="AI31" s="704"/>
      <c r="AJ31" s="704"/>
      <c r="AK31" s="704"/>
      <c r="AL31" s="646" t="s">
        <v>243</v>
      </c>
      <c r="AM31" s="647"/>
      <c r="AN31" s="647"/>
      <c r="AO31" s="705"/>
      <c r="AP31" s="733"/>
      <c r="AQ31" s="734"/>
      <c r="AR31" s="734"/>
      <c r="AS31" s="734"/>
      <c r="AT31" s="738"/>
      <c r="AU31" s="209" t="s">
        <v>312</v>
      </c>
      <c r="AV31" s="209"/>
      <c r="AW31" s="209"/>
      <c r="AX31" s="638" t="s">
        <v>313</v>
      </c>
      <c r="AY31" s="639"/>
      <c r="AZ31" s="639"/>
      <c r="BA31" s="639"/>
      <c r="BB31" s="639"/>
      <c r="BC31" s="639"/>
      <c r="BD31" s="639"/>
      <c r="BE31" s="639"/>
      <c r="BF31" s="640"/>
      <c r="BG31" s="719">
        <v>98.7</v>
      </c>
      <c r="BH31" s="642"/>
      <c r="BI31" s="642"/>
      <c r="BJ31" s="642"/>
      <c r="BK31" s="642"/>
      <c r="BL31" s="642"/>
      <c r="BM31" s="647">
        <v>94.9</v>
      </c>
      <c r="BN31" s="720"/>
      <c r="BO31" s="720"/>
      <c r="BP31" s="720"/>
      <c r="BQ31" s="681"/>
      <c r="BR31" s="719">
        <v>98.6</v>
      </c>
      <c r="BS31" s="642"/>
      <c r="BT31" s="642"/>
      <c r="BU31" s="642"/>
      <c r="BV31" s="642"/>
      <c r="BW31" s="642"/>
      <c r="BX31" s="647">
        <v>94.3</v>
      </c>
      <c r="BY31" s="720"/>
      <c r="BZ31" s="720"/>
      <c r="CA31" s="720"/>
      <c r="CB31" s="681"/>
      <c r="CD31" s="727"/>
      <c r="CE31" s="728"/>
      <c r="CF31" s="685" t="s">
        <v>314</v>
      </c>
      <c r="CG31" s="682"/>
      <c r="CH31" s="682"/>
      <c r="CI31" s="682"/>
      <c r="CJ31" s="682"/>
      <c r="CK31" s="682"/>
      <c r="CL31" s="682"/>
      <c r="CM31" s="682"/>
      <c r="CN31" s="682"/>
      <c r="CO31" s="682"/>
      <c r="CP31" s="682"/>
      <c r="CQ31" s="683"/>
      <c r="CR31" s="641">
        <v>94611</v>
      </c>
      <c r="CS31" s="642"/>
      <c r="CT31" s="642"/>
      <c r="CU31" s="642"/>
      <c r="CV31" s="642"/>
      <c r="CW31" s="642"/>
      <c r="CX31" s="642"/>
      <c r="CY31" s="643"/>
      <c r="CZ31" s="646">
        <v>1</v>
      </c>
      <c r="DA31" s="675"/>
      <c r="DB31" s="675"/>
      <c r="DC31" s="676"/>
      <c r="DD31" s="649">
        <v>94611</v>
      </c>
      <c r="DE31" s="642"/>
      <c r="DF31" s="642"/>
      <c r="DG31" s="642"/>
      <c r="DH31" s="642"/>
      <c r="DI31" s="642"/>
      <c r="DJ31" s="642"/>
      <c r="DK31" s="643"/>
      <c r="DL31" s="649">
        <v>94611</v>
      </c>
      <c r="DM31" s="642"/>
      <c r="DN31" s="642"/>
      <c r="DO31" s="642"/>
      <c r="DP31" s="642"/>
      <c r="DQ31" s="642"/>
      <c r="DR31" s="642"/>
      <c r="DS31" s="642"/>
      <c r="DT31" s="642"/>
      <c r="DU31" s="642"/>
      <c r="DV31" s="643"/>
      <c r="DW31" s="646">
        <v>1.6</v>
      </c>
      <c r="DX31" s="675"/>
      <c r="DY31" s="675"/>
      <c r="DZ31" s="675"/>
      <c r="EA31" s="675"/>
      <c r="EB31" s="675"/>
      <c r="EC31" s="677"/>
    </row>
    <row r="32" spans="2:133" ht="11.25" customHeight="1" x14ac:dyDescent="0.15">
      <c r="B32" s="638" t="s">
        <v>315</v>
      </c>
      <c r="C32" s="639"/>
      <c r="D32" s="639"/>
      <c r="E32" s="639"/>
      <c r="F32" s="639"/>
      <c r="G32" s="639"/>
      <c r="H32" s="639"/>
      <c r="I32" s="639"/>
      <c r="J32" s="639"/>
      <c r="K32" s="639"/>
      <c r="L32" s="639"/>
      <c r="M32" s="639"/>
      <c r="N32" s="639"/>
      <c r="O32" s="639"/>
      <c r="P32" s="639"/>
      <c r="Q32" s="640"/>
      <c r="R32" s="641">
        <v>248243</v>
      </c>
      <c r="S32" s="644"/>
      <c r="T32" s="644"/>
      <c r="U32" s="644"/>
      <c r="V32" s="644"/>
      <c r="W32" s="644"/>
      <c r="X32" s="644"/>
      <c r="Y32" s="645"/>
      <c r="Z32" s="703">
        <v>2.5</v>
      </c>
      <c r="AA32" s="703"/>
      <c r="AB32" s="703"/>
      <c r="AC32" s="703"/>
      <c r="AD32" s="704" t="s">
        <v>125</v>
      </c>
      <c r="AE32" s="704"/>
      <c r="AF32" s="704"/>
      <c r="AG32" s="704"/>
      <c r="AH32" s="704"/>
      <c r="AI32" s="704"/>
      <c r="AJ32" s="704"/>
      <c r="AK32" s="704"/>
      <c r="AL32" s="646" t="s">
        <v>125</v>
      </c>
      <c r="AM32" s="647"/>
      <c r="AN32" s="647"/>
      <c r="AO32" s="705"/>
      <c r="AP32" s="735"/>
      <c r="AQ32" s="736"/>
      <c r="AR32" s="736"/>
      <c r="AS32" s="736"/>
      <c r="AT32" s="739"/>
      <c r="AU32" s="211"/>
      <c r="AV32" s="211"/>
      <c r="AW32" s="211"/>
      <c r="AX32" s="653" t="s">
        <v>316</v>
      </c>
      <c r="AY32" s="654"/>
      <c r="AZ32" s="654"/>
      <c r="BA32" s="654"/>
      <c r="BB32" s="654"/>
      <c r="BC32" s="654"/>
      <c r="BD32" s="654"/>
      <c r="BE32" s="654"/>
      <c r="BF32" s="655"/>
      <c r="BG32" s="718">
        <v>97.2</v>
      </c>
      <c r="BH32" s="657"/>
      <c r="BI32" s="657"/>
      <c r="BJ32" s="657"/>
      <c r="BK32" s="657"/>
      <c r="BL32" s="657"/>
      <c r="BM32" s="701">
        <v>89.2</v>
      </c>
      <c r="BN32" s="657"/>
      <c r="BO32" s="657"/>
      <c r="BP32" s="657"/>
      <c r="BQ32" s="694"/>
      <c r="BR32" s="718">
        <v>97</v>
      </c>
      <c r="BS32" s="657"/>
      <c r="BT32" s="657"/>
      <c r="BU32" s="657"/>
      <c r="BV32" s="657"/>
      <c r="BW32" s="657"/>
      <c r="BX32" s="701">
        <v>87.9</v>
      </c>
      <c r="BY32" s="657"/>
      <c r="BZ32" s="657"/>
      <c r="CA32" s="657"/>
      <c r="CB32" s="694"/>
      <c r="CD32" s="729"/>
      <c r="CE32" s="730"/>
      <c r="CF32" s="685" t="s">
        <v>317</v>
      </c>
      <c r="CG32" s="682"/>
      <c r="CH32" s="682"/>
      <c r="CI32" s="682"/>
      <c r="CJ32" s="682"/>
      <c r="CK32" s="682"/>
      <c r="CL32" s="682"/>
      <c r="CM32" s="682"/>
      <c r="CN32" s="682"/>
      <c r="CO32" s="682"/>
      <c r="CP32" s="682"/>
      <c r="CQ32" s="683"/>
      <c r="CR32" s="641" t="s">
        <v>125</v>
      </c>
      <c r="CS32" s="644"/>
      <c r="CT32" s="644"/>
      <c r="CU32" s="644"/>
      <c r="CV32" s="644"/>
      <c r="CW32" s="644"/>
      <c r="CX32" s="644"/>
      <c r="CY32" s="645"/>
      <c r="CZ32" s="646" t="s">
        <v>134</v>
      </c>
      <c r="DA32" s="675"/>
      <c r="DB32" s="675"/>
      <c r="DC32" s="676"/>
      <c r="DD32" s="649" t="s">
        <v>243</v>
      </c>
      <c r="DE32" s="644"/>
      <c r="DF32" s="644"/>
      <c r="DG32" s="644"/>
      <c r="DH32" s="644"/>
      <c r="DI32" s="644"/>
      <c r="DJ32" s="644"/>
      <c r="DK32" s="645"/>
      <c r="DL32" s="649" t="s">
        <v>134</v>
      </c>
      <c r="DM32" s="644"/>
      <c r="DN32" s="644"/>
      <c r="DO32" s="644"/>
      <c r="DP32" s="644"/>
      <c r="DQ32" s="644"/>
      <c r="DR32" s="644"/>
      <c r="DS32" s="644"/>
      <c r="DT32" s="644"/>
      <c r="DU32" s="644"/>
      <c r="DV32" s="645"/>
      <c r="DW32" s="646" t="s">
        <v>125</v>
      </c>
      <c r="DX32" s="675"/>
      <c r="DY32" s="675"/>
      <c r="DZ32" s="675"/>
      <c r="EA32" s="675"/>
      <c r="EB32" s="675"/>
      <c r="EC32" s="677"/>
    </row>
    <row r="33" spans="2:133" ht="11.25" customHeight="1" x14ac:dyDescent="0.15">
      <c r="B33" s="638" t="s">
        <v>318</v>
      </c>
      <c r="C33" s="639"/>
      <c r="D33" s="639"/>
      <c r="E33" s="639"/>
      <c r="F33" s="639"/>
      <c r="G33" s="639"/>
      <c r="H33" s="639"/>
      <c r="I33" s="639"/>
      <c r="J33" s="639"/>
      <c r="K33" s="639"/>
      <c r="L33" s="639"/>
      <c r="M33" s="639"/>
      <c r="N33" s="639"/>
      <c r="O33" s="639"/>
      <c r="P33" s="639"/>
      <c r="Q33" s="640"/>
      <c r="R33" s="641">
        <v>246622</v>
      </c>
      <c r="S33" s="644"/>
      <c r="T33" s="644"/>
      <c r="U33" s="644"/>
      <c r="V33" s="644"/>
      <c r="W33" s="644"/>
      <c r="X33" s="644"/>
      <c r="Y33" s="645"/>
      <c r="Z33" s="703">
        <v>2.5</v>
      </c>
      <c r="AA33" s="703"/>
      <c r="AB33" s="703"/>
      <c r="AC33" s="703"/>
      <c r="AD33" s="704" t="s">
        <v>134</v>
      </c>
      <c r="AE33" s="704"/>
      <c r="AF33" s="704"/>
      <c r="AG33" s="704"/>
      <c r="AH33" s="704"/>
      <c r="AI33" s="704"/>
      <c r="AJ33" s="704"/>
      <c r="AK33" s="704"/>
      <c r="AL33" s="646" t="s">
        <v>125</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319</v>
      </c>
      <c r="CE33" s="682"/>
      <c r="CF33" s="682"/>
      <c r="CG33" s="682"/>
      <c r="CH33" s="682"/>
      <c r="CI33" s="682"/>
      <c r="CJ33" s="682"/>
      <c r="CK33" s="682"/>
      <c r="CL33" s="682"/>
      <c r="CM33" s="682"/>
      <c r="CN33" s="682"/>
      <c r="CO33" s="682"/>
      <c r="CP33" s="682"/>
      <c r="CQ33" s="683"/>
      <c r="CR33" s="641">
        <v>4655415</v>
      </c>
      <c r="CS33" s="642"/>
      <c r="CT33" s="642"/>
      <c r="CU33" s="642"/>
      <c r="CV33" s="642"/>
      <c r="CW33" s="642"/>
      <c r="CX33" s="642"/>
      <c r="CY33" s="643"/>
      <c r="CZ33" s="646">
        <v>47.8</v>
      </c>
      <c r="DA33" s="675"/>
      <c r="DB33" s="675"/>
      <c r="DC33" s="676"/>
      <c r="DD33" s="649">
        <v>3418391</v>
      </c>
      <c r="DE33" s="642"/>
      <c r="DF33" s="642"/>
      <c r="DG33" s="642"/>
      <c r="DH33" s="642"/>
      <c r="DI33" s="642"/>
      <c r="DJ33" s="642"/>
      <c r="DK33" s="643"/>
      <c r="DL33" s="649">
        <v>2784701</v>
      </c>
      <c r="DM33" s="642"/>
      <c r="DN33" s="642"/>
      <c r="DO33" s="642"/>
      <c r="DP33" s="642"/>
      <c r="DQ33" s="642"/>
      <c r="DR33" s="642"/>
      <c r="DS33" s="642"/>
      <c r="DT33" s="642"/>
      <c r="DU33" s="642"/>
      <c r="DV33" s="643"/>
      <c r="DW33" s="646">
        <v>47.1</v>
      </c>
      <c r="DX33" s="675"/>
      <c r="DY33" s="675"/>
      <c r="DZ33" s="675"/>
      <c r="EA33" s="675"/>
      <c r="EB33" s="675"/>
      <c r="EC33" s="677"/>
    </row>
    <row r="34" spans="2:133" ht="11.25" customHeight="1" x14ac:dyDescent="0.15">
      <c r="B34" s="638" t="s">
        <v>320</v>
      </c>
      <c r="C34" s="639"/>
      <c r="D34" s="639"/>
      <c r="E34" s="639"/>
      <c r="F34" s="639"/>
      <c r="G34" s="639"/>
      <c r="H34" s="639"/>
      <c r="I34" s="639"/>
      <c r="J34" s="639"/>
      <c r="K34" s="639"/>
      <c r="L34" s="639"/>
      <c r="M34" s="639"/>
      <c r="N34" s="639"/>
      <c r="O34" s="639"/>
      <c r="P34" s="639"/>
      <c r="Q34" s="640"/>
      <c r="R34" s="641">
        <v>97520</v>
      </c>
      <c r="S34" s="644"/>
      <c r="T34" s="644"/>
      <c r="U34" s="644"/>
      <c r="V34" s="644"/>
      <c r="W34" s="644"/>
      <c r="X34" s="644"/>
      <c r="Y34" s="645"/>
      <c r="Z34" s="703">
        <v>1</v>
      </c>
      <c r="AA34" s="703"/>
      <c r="AB34" s="703"/>
      <c r="AC34" s="703"/>
      <c r="AD34" s="704">
        <v>1454</v>
      </c>
      <c r="AE34" s="704"/>
      <c r="AF34" s="704"/>
      <c r="AG34" s="704"/>
      <c r="AH34" s="704"/>
      <c r="AI34" s="704"/>
      <c r="AJ34" s="704"/>
      <c r="AK34" s="704"/>
      <c r="AL34" s="646">
        <v>0</v>
      </c>
      <c r="AM34" s="647"/>
      <c r="AN34" s="647"/>
      <c r="AO34" s="705"/>
      <c r="AP34" s="214"/>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1459631</v>
      </c>
      <c r="CS34" s="644"/>
      <c r="CT34" s="644"/>
      <c r="CU34" s="644"/>
      <c r="CV34" s="644"/>
      <c r="CW34" s="644"/>
      <c r="CX34" s="644"/>
      <c r="CY34" s="645"/>
      <c r="CZ34" s="646">
        <v>15</v>
      </c>
      <c r="DA34" s="675"/>
      <c r="DB34" s="675"/>
      <c r="DC34" s="676"/>
      <c r="DD34" s="649">
        <v>1124855</v>
      </c>
      <c r="DE34" s="644"/>
      <c r="DF34" s="644"/>
      <c r="DG34" s="644"/>
      <c r="DH34" s="644"/>
      <c r="DI34" s="644"/>
      <c r="DJ34" s="644"/>
      <c r="DK34" s="645"/>
      <c r="DL34" s="649">
        <v>965681</v>
      </c>
      <c r="DM34" s="644"/>
      <c r="DN34" s="644"/>
      <c r="DO34" s="644"/>
      <c r="DP34" s="644"/>
      <c r="DQ34" s="644"/>
      <c r="DR34" s="644"/>
      <c r="DS34" s="644"/>
      <c r="DT34" s="644"/>
      <c r="DU34" s="644"/>
      <c r="DV34" s="645"/>
      <c r="DW34" s="646">
        <v>16.3</v>
      </c>
      <c r="DX34" s="675"/>
      <c r="DY34" s="675"/>
      <c r="DZ34" s="675"/>
      <c r="EA34" s="675"/>
      <c r="EB34" s="675"/>
      <c r="EC34" s="677"/>
    </row>
    <row r="35" spans="2:133" ht="11.25" customHeight="1" x14ac:dyDescent="0.15">
      <c r="B35" s="638" t="s">
        <v>324</v>
      </c>
      <c r="C35" s="639"/>
      <c r="D35" s="639"/>
      <c r="E35" s="639"/>
      <c r="F35" s="639"/>
      <c r="G35" s="639"/>
      <c r="H35" s="639"/>
      <c r="I35" s="639"/>
      <c r="J35" s="639"/>
      <c r="K35" s="639"/>
      <c r="L35" s="639"/>
      <c r="M35" s="639"/>
      <c r="N35" s="639"/>
      <c r="O35" s="639"/>
      <c r="P35" s="639"/>
      <c r="Q35" s="640"/>
      <c r="R35" s="641">
        <v>1837044</v>
      </c>
      <c r="S35" s="644"/>
      <c r="T35" s="644"/>
      <c r="U35" s="644"/>
      <c r="V35" s="644"/>
      <c r="W35" s="644"/>
      <c r="X35" s="644"/>
      <c r="Y35" s="645"/>
      <c r="Z35" s="703">
        <v>18.5</v>
      </c>
      <c r="AA35" s="703"/>
      <c r="AB35" s="703"/>
      <c r="AC35" s="703"/>
      <c r="AD35" s="704" t="s">
        <v>125</v>
      </c>
      <c r="AE35" s="704"/>
      <c r="AF35" s="704"/>
      <c r="AG35" s="704"/>
      <c r="AH35" s="704"/>
      <c r="AI35" s="704"/>
      <c r="AJ35" s="704"/>
      <c r="AK35" s="704"/>
      <c r="AL35" s="646" t="s">
        <v>134</v>
      </c>
      <c r="AM35" s="647"/>
      <c r="AN35" s="647"/>
      <c r="AO35" s="705"/>
      <c r="AP35" s="214"/>
      <c r="AQ35" s="709" t="s">
        <v>325</v>
      </c>
      <c r="AR35" s="710"/>
      <c r="AS35" s="710"/>
      <c r="AT35" s="710"/>
      <c r="AU35" s="710"/>
      <c r="AV35" s="710"/>
      <c r="AW35" s="710"/>
      <c r="AX35" s="710"/>
      <c r="AY35" s="711"/>
      <c r="AZ35" s="706">
        <v>1611218</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109399</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38555</v>
      </c>
      <c r="CS35" s="642"/>
      <c r="CT35" s="642"/>
      <c r="CU35" s="642"/>
      <c r="CV35" s="642"/>
      <c r="CW35" s="642"/>
      <c r="CX35" s="642"/>
      <c r="CY35" s="643"/>
      <c r="CZ35" s="646">
        <v>0.4</v>
      </c>
      <c r="DA35" s="675"/>
      <c r="DB35" s="675"/>
      <c r="DC35" s="676"/>
      <c r="DD35" s="649">
        <v>27006</v>
      </c>
      <c r="DE35" s="642"/>
      <c r="DF35" s="642"/>
      <c r="DG35" s="642"/>
      <c r="DH35" s="642"/>
      <c r="DI35" s="642"/>
      <c r="DJ35" s="642"/>
      <c r="DK35" s="643"/>
      <c r="DL35" s="649">
        <v>21403</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134</v>
      </c>
      <c r="S36" s="644"/>
      <c r="T36" s="644"/>
      <c r="U36" s="644"/>
      <c r="V36" s="644"/>
      <c r="W36" s="644"/>
      <c r="X36" s="644"/>
      <c r="Y36" s="645"/>
      <c r="Z36" s="703" t="s">
        <v>125</v>
      </c>
      <c r="AA36" s="703"/>
      <c r="AB36" s="703"/>
      <c r="AC36" s="703"/>
      <c r="AD36" s="704" t="s">
        <v>134</v>
      </c>
      <c r="AE36" s="704"/>
      <c r="AF36" s="704"/>
      <c r="AG36" s="704"/>
      <c r="AH36" s="704"/>
      <c r="AI36" s="704"/>
      <c r="AJ36" s="704"/>
      <c r="AK36" s="704"/>
      <c r="AL36" s="646" t="s">
        <v>125</v>
      </c>
      <c r="AM36" s="647"/>
      <c r="AN36" s="647"/>
      <c r="AO36" s="705"/>
      <c r="AQ36" s="678" t="s">
        <v>329</v>
      </c>
      <c r="AR36" s="679"/>
      <c r="AS36" s="679"/>
      <c r="AT36" s="679"/>
      <c r="AU36" s="679"/>
      <c r="AV36" s="679"/>
      <c r="AW36" s="679"/>
      <c r="AX36" s="679"/>
      <c r="AY36" s="680"/>
      <c r="AZ36" s="641">
        <v>412263</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66889</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1611602</v>
      </c>
      <c r="CS36" s="644"/>
      <c r="CT36" s="644"/>
      <c r="CU36" s="644"/>
      <c r="CV36" s="644"/>
      <c r="CW36" s="644"/>
      <c r="CX36" s="644"/>
      <c r="CY36" s="645"/>
      <c r="CZ36" s="646">
        <v>16.5</v>
      </c>
      <c r="DA36" s="675"/>
      <c r="DB36" s="675"/>
      <c r="DC36" s="676"/>
      <c r="DD36" s="649">
        <v>1011053</v>
      </c>
      <c r="DE36" s="644"/>
      <c r="DF36" s="644"/>
      <c r="DG36" s="644"/>
      <c r="DH36" s="644"/>
      <c r="DI36" s="644"/>
      <c r="DJ36" s="644"/>
      <c r="DK36" s="645"/>
      <c r="DL36" s="649">
        <v>854829</v>
      </c>
      <c r="DM36" s="644"/>
      <c r="DN36" s="644"/>
      <c r="DO36" s="644"/>
      <c r="DP36" s="644"/>
      <c r="DQ36" s="644"/>
      <c r="DR36" s="644"/>
      <c r="DS36" s="644"/>
      <c r="DT36" s="644"/>
      <c r="DU36" s="644"/>
      <c r="DV36" s="645"/>
      <c r="DW36" s="646">
        <v>14.5</v>
      </c>
      <c r="DX36" s="675"/>
      <c r="DY36" s="675"/>
      <c r="DZ36" s="675"/>
      <c r="EA36" s="675"/>
      <c r="EB36" s="675"/>
      <c r="EC36" s="677"/>
    </row>
    <row r="37" spans="2:133" ht="11.25" customHeight="1" x14ac:dyDescent="0.15">
      <c r="B37" s="638" t="s">
        <v>332</v>
      </c>
      <c r="C37" s="639"/>
      <c r="D37" s="639"/>
      <c r="E37" s="639"/>
      <c r="F37" s="639"/>
      <c r="G37" s="639"/>
      <c r="H37" s="639"/>
      <c r="I37" s="639"/>
      <c r="J37" s="639"/>
      <c r="K37" s="639"/>
      <c r="L37" s="639"/>
      <c r="M37" s="639"/>
      <c r="N37" s="639"/>
      <c r="O37" s="639"/>
      <c r="P37" s="639"/>
      <c r="Q37" s="640"/>
      <c r="R37" s="641">
        <v>237344</v>
      </c>
      <c r="S37" s="644"/>
      <c r="T37" s="644"/>
      <c r="U37" s="644"/>
      <c r="V37" s="644"/>
      <c r="W37" s="644"/>
      <c r="X37" s="644"/>
      <c r="Y37" s="645"/>
      <c r="Z37" s="703">
        <v>2.4</v>
      </c>
      <c r="AA37" s="703"/>
      <c r="AB37" s="703"/>
      <c r="AC37" s="703"/>
      <c r="AD37" s="704" t="s">
        <v>134</v>
      </c>
      <c r="AE37" s="704"/>
      <c r="AF37" s="704"/>
      <c r="AG37" s="704"/>
      <c r="AH37" s="704"/>
      <c r="AI37" s="704"/>
      <c r="AJ37" s="704"/>
      <c r="AK37" s="704"/>
      <c r="AL37" s="646" t="s">
        <v>243</v>
      </c>
      <c r="AM37" s="647"/>
      <c r="AN37" s="647"/>
      <c r="AO37" s="705"/>
      <c r="AQ37" s="678" t="s">
        <v>333</v>
      </c>
      <c r="AR37" s="679"/>
      <c r="AS37" s="679"/>
      <c r="AT37" s="679"/>
      <c r="AU37" s="679"/>
      <c r="AV37" s="679"/>
      <c r="AW37" s="679"/>
      <c r="AX37" s="679"/>
      <c r="AY37" s="680"/>
      <c r="AZ37" s="641">
        <v>232420</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2512</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881370</v>
      </c>
      <c r="CS37" s="642"/>
      <c r="CT37" s="642"/>
      <c r="CU37" s="642"/>
      <c r="CV37" s="642"/>
      <c r="CW37" s="642"/>
      <c r="CX37" s="642"/>
      <c r="CY37" s="643"/>
      <c r="CZ37" s="646">
        <v>9</v>
      </c>
      <c r="DA37" s="675"/>
      <c r="DB37" s="675"/>
      <c r="DC37" s="676"/>
      <c r="DD37" s="649">
        <v>475980</v>
      </c>
      <c r="DE37" s="642"/>
      <c r="DF37" s="642"/>
      <c r="DG37" s="642"/>
      <c r="DH37" s="642"/>
      <c r="DI37" s="642"/>
      <c r="DJ37" s="642"/>
      <c r="DK37" s="643"/>
      <c r="DL37" s="649">
        <v>465503</v>
      </c>
      <c r="DM37" s="642"/>
      <c r="DN37" s="642"/>
      <c r="DO37" s="642"/>
      <c r="DP37" s="642"/>
      <c r="DQ37" s="642"/>
      <c r="DR37" s="642"/>
      <c r="DS37" s="642"/>
      <c r="DT37" s="642"/>
      <c r="DU37" s="642"/>
      <c r="DV37" s="643"/>
      <c r="DW37" s="646">
        <v>7.9</v>
      </c>
      <c r="DX37" s="675"/>
      <c r="DY37" s="675"/>
      <c r="DZ37" s="675"/>
      <c r="EA37" s="675"/>
      <c r="EB37" s="675"/>
      <c r="EC37" s="677"/>
    </row>
    <row r="38" spans="2:133" ht="11.25" customHeight="1" x14ac:dyDescent="0.15">
      <c r="B38" s="653" t="s">
        <v>336</v>
      </c>
      <c r="C38" s="654"/>
      <c r="D38" s="654"/>
      <c r="E38" s="654"/>
      <c r="F38" s="654"/>
      <c r="G38" s="654"/>
      <c r="H38" s="654"/>
      <c r="I38" s="654"/>
      <c r="J38" s="654"/>
      <c r="K38" s="654"/>
      <c r="L38" s="654"/>
      <c r="M38" s="654"/>
      <c r="N38" s="654"/>
      <c r="O38" s="654"/>
      <c r="P38" s="654"/>
      <c r="Q38" s="655"/>
      <c r="R38" s="656">
        <v>9934181</v>
      </c>
      <c r="S38" s="693"/>
      <c r="T38" s="693"/>
      <c r="U38" s="693"/>
      <c r="V38" s="693"/>
      <c r="W38" s="693"/>
      <c r="X38" s="693"/>
      <c r="Y38" s="698"/>
      <c r="Z38" s="699">
        <v>100</v>
      </c>
      <c r="AA38" s="699"/>
      <c r="AB38" s="699"/>
      <c r="AC38" s="699"/>
      <c r="AD38" s="700">
        <v>5672177</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v>82265</v>
      </c>
      <c r="BA38" s="644"/>
      <c r="BB38" s="644"/>
      <c r="BC38" s="644"/>
      <c r="BD38" s="642"/>
      <c r="BE38" s="642"/>
      <c r="BF38" s="681"/>
      <c r="BG38" s="685" t="s">
        <v>338</v>
      </c>
      <c r="BH38" s="682"/>
      <c r="BI38" s="682"/>
      <c r="BJ38" s="682"/>
      <c r="BK38" s="682"/>
      <c r="BL38" s="682"/>
      <c r="BM38" s="682"/>
      <c r="BN38" s="682"/>
      <c r="BO38" s="682"/>
      <c r="BP38" s="682"/>
      <c r="BQ38" s="682"/>
      <c r="BR38" s="682"/>
      <c r="BS38" s="682"/>
      <c r="BT38" s="682"/>
      <c r="BU38" s="683"/>
      <c r="BV38" s="641">
        <v>3866</v>
      </c>
      <c r="BW38" s="644"/>
      <c r="BX38" s="644"/>
      <c r="BY38" s="644"/>
      <c r="BZ38" s="644"/>
      <c r="CA38" s="644"/>
      <c r="CB38" s="684"/>
      <c r="CD38" s="685" t="s">
        <v>339</v>
      </c>
      <c r="CE38" s="682"/>
      <c r="CF38" s="682"/>
      <c r="CG38" s="682"/>
      <c r="CH38" s="682"/>
      <c r="CI38" s="682"/>
      <c r="CJ38" s="682"/>
      <c r="CK38" s="682"/>
      <c r="CL38" s="682"/>
      <c r="CM38" s="682"/>
      <c r="CN38" s="682"/>
      <c r="CO38" s="682"/>
      <c r="CP38" s="682"/>
      <c r="CQ38" s="683"/>
      <c r="CR38" s="641">
        <v>1296533</v>
      </c>
      <c r="CS38" s="644"/>
      <c r="CT38" s="644"/>
      <c r="CU38" s="644"/>
      <c r="CV38" s="644"/>
      <c r="CW38" s="644"/>
      <c r="CX38" s="644"/>
      <c r="CY38" s="645"/>
      <c r="CZ38" s="646">
        <v>13.3</v>
      </c>
      <c r="DA38" s="675"/>
      <c r="DB38" s="675"/>
      <c r="DC38" s="676"/>
      <c r="DD38" s="649">
        <v>1149236</v>
      </c>
      <c r="DE38" s="644"/>
      <c r="DF38" s="644"/>
      <c r="DG38" s="644"/>
      <c r="DH38" s="644"/>
      <c r="DI38" s="644"/>
      <c r="DJ38" s="644"/>
      <c r="DK38" s="645"/>
      <c r="DL38" s="649">
        <v>942488</v>
      </c>
      <c r="DM38" s="644"/>
      <c r="DN38" s="644"/>
      <c r="DO38" s="644"/>
      <c r="DP38" s="644"/>
      <c r="DQ38" s="644"/>
      <c r="DR38" s="644"/>
      <c r="DS38" s="644"/>
      <c r="DT38" s="644"/>
      <c r="DU38" s="644"/>
      <c r="DV38" s="645"/>
      <c r="DW38" s="646">
        <v>15.9</v>
      </c>
      <c r="DX38" s="675"/>
      <c r="DY38" s="675"/>
      <c r="DZ38" s="675"/>
      <c r="EA38" s="675"/>
      <c r="EB38" s="675"/>
      <c r="EC38" s="677"/>
    </row>
    <row r="39" spans="2:133" ht="11.25" customHeight="1" x14ac:dyDescent="0.15">
      <c r="AQ39" s="678" t="s">
        <v>340</v>
      </c>
      <c r="AR39" s="679"/>
      <c r="AS39" s="679"/>
      <c r="AT39" s="679"/>
      <c r="AU39" s="679"/>
      <c r="AV39" s="679"/>
      <c r="AW39" s="679"/>
      <c r="AX39" s="679"/>
      <c r="AY39" s="680"/>
      <c r="AZ39" s="641">
        <v>23582</v>
      </c>
      <c r="BA39" s="644"/>
      <c r="BB39" s="644"/>
      <c r="BC39" s="644"/>
      <c r="BD39" s="642"/>
      <c r="BE39" s="642"/>
      <c r="BF39" s="681"/>
      <c r="BG39" s="686" t="s">
        <v>341</v>
      </c>
      <c r="BH39" s="687"/>
      <c r="BI39" s="687"/>
      <c r="BJ39" s="687"/>
      <c r="BK39" s="687"/>
      <c r="BL39" s="215"/>
      <c r="BM39" s="682" t="s">
        <v>342</v>
      </c>
      <c r="BN39" s="682"/>
      <c r="BO39" s="682"/>
      <c r="BP39" s="682"/>
      <c r="BQ39" s="682"/>
      <c r="BR39" s="682"/>
      <c r="BS39" s="682"/>
      <c r="BT39" s="682"/>
      <c r="BU39" s="683"/>
      <c r="BV39" s="641">
        <v>92</v>
      </c>
      <c r="BW39" s="644"/>
      <c r="BX39" s="644"/>
      <c r="BY39" s="644"/>
      <c r="BZ39" s="644"/>
      <c r="CA39" s="644"/>
      <c r="CB39" s="684"/>
      <c r="CD39" s="685" t="s">
        <v>343</v>
      </c>
      <c r="CE39" s="682"/>
      <c r="CF39" s="682"/>
      <c r="CG39" s="682"/>
      <c r="CH39" s="682"/>
      <c r="CI39" s="682"/>
      <c r="CJ39" s="682"/>
      <c r="CK39" s="682"/>
      <c r="CL39" s="682"/>
      <c r="CM39" s="682"/>
      <c r="CN39" s="682"/>
      <c r="CO39" s="682"/>
      <c r="CP39" s="682"/>
      <c r="CQ39" s="683"/>
      <c r="CR39" s="641">
        <v>213814</v>
      </c>
      <c r="CS39" s="642"/>
      <c r="CT39" s="642"/>
      <c r="CU39" s="642"/>
      <c r="CV39" s="642"/>
      <c r="CW39" s="642"/>
      <c r="CX39" s="642"/>
      <c r="CY39" s="643"/>
      <c r="CZ39" s="646">
        <v>2.2000000000000002</v>
      </c>
      <c r="DA39" s="675"/>
      <c r="DB39" s="675"/>
      <c r="DC39" s="676"/>
      <c r="DD39" s="649">
        <v>105941</v>
      </c>
      <c r="DE39" s="642"/>
      <c r="DF39" s="642"/>
      <c r="DG39" s="642"/>
      <c r="DH39" s="642"/>
      <c r="DI39" s="642"/>
      <c r="DJ39" s="642"/>
      <c r="DK39" s="643"/>
      <c r="DL39" s="649" t="s">
        <v>134</v>
      </c>
      <c r="DM39" s="642"/>
      <c r="DN39" s="642"/>
      <c r="DO39" s="642"/>
      <c r="DP39" s="642"/>
      <c r="DQ39" s="642"/>
      <c r="DR39" s="642"/>
      <c r="DS39" s="642"/>
      <c r="DT39" s="642"/>
      <c r="DU39" s="642"/>
      <c r="DV39" s="643"/>
      <c r="DW39" s="646" t="s">
        <v>134</v>
      </c>
      <c r="DX39" s="675"/>
      <c r="DY39" s="675"/>
      <c r="DZ39" s="675"/>
      <c r="EA39" s="675"/>
      <c r="EB39" s="675"/>
      <c r="EC39" s="677"/>
    </row>
    <row r="40" spans="2:133" ht="11.25" customHeight="1" x14ac:dyDescent="0.15">
      <c r="AQ40" s="678" t="s">
        <v>344</v>
      </c>
      <c r="AR40" s="679"/>
      <c r="AS40" s="679"/>
      <c r="AT40" s="679"/>
      <c r="AU40" s="679"/>
      <c r="AV40" s="679"/>
      <c r="AW40" s="679"/>
      <c r="AX40" s="679"/>
      <c r="AY40" s="680"/>
      <c r="AZ40" s="641">
        <v>169394</v>
      </c>
      <c r="BA40" s="644"/>
      <c r="BB40" s="644"/>
      <c r="BC40" s="644"/>
      <c r="BD40" s="642"/>
      <c r="BE40" s="642"/>
      <c r="BF40" s="681"/>
      <c r="BG40" s="686"/>
      <c r="BH40" s="687"/>
      <c r="BI40" s="687"/>
      <c r="BJ40" s="687"/>
      <c r="BK40" s="687"/>
      <c r="BL40" s="215"/>
      <c r="BM40" s="682" t="s">
        <v>345</v>
      </c>
      <c r="BN40" s="682"/>
      <c r="BO40" s="682"/>
      <c r="BP40" s="682"/>
      <c r="BQ40" s="682"/>
      <c r="BR40" s="682"/>
      <c r="BS40" s="682"/>
      <c r="BT40" s="682"/>
      <c r="BU40" s="683"/>
      <c r="BV40" s="641">
        <v>131</v>
      </c>
      <c r="BW40" s="644"/>
      <c r="BX40" s="644"/>
      <c r="BY40" s="644"/>
      <c r="BZ40" s="644"/>
      <c r="CA40" s="644"/>
      <c r="CB40" s="684"/>
      <c r="CD40" s="685" t="s">
        <v>346</v>
      </c>
      <c r="CE40" s="682"/>
      <c r="CF40" s="682"/>
      <c r="CG40" s="682"/>
      <c r="CH40" s="682"/>
      <c r="CI40" s="682"/>
      <c r="CJ40" s="682"/>
      <c r="CK40" s="682"/>
      <c r="CL40" s="682"/>
      <c r="CM40" s="682"/>
      <c r="CN40" s="682"/>
      <c r="CO40" s="682"/>
      <c r="CP40" s="682"/>
      <c r="CQ40" s="683"/>
      <c r="CR40" s="641">
        <v>35280</v>
      </c>
      <c r="CS40" s="644"/>
      <c r="CT40" s="644"/>
      <c r="CU40" s="644"/>
      <c r="CV40" s="644"/>
      <c r="CW40" s="644"/>
      <c r="CX40" s="644"/>
      <c r="CY40" s="645"/>
      <c r="CZ40" s="646">
        <v>0.4</v>
      </c>
      <c r="DA40" s="675"/>
      <c r="DB40" s="675"/>
      <c r="DC40" s="676"/>
      <c r="DD40" s="649">
        <v>300</v>
      </c>
      <c r="DE40" s="644"/>
      <c r="DF40" s="644"/>
      <c r="DG40" s="644"/>
      <c r="DH40" s="644"/>
      <c r="DI40" s="644"/>
      <c r="DJ40" s="644"/>
      <c r="DK40" s="645"/>
      <c r="DL40" s="649">
        <v>300</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347</v>
      </c>
      <c r="AR41" s="691"/>
      <c r="AS41" s="691"/>
      <c r="AT41" s="691"/>
      <c r="AU41" s="691"/>
      <c r="AV41" s="691"/>
      <c r="AW41" s="691"/>
      <c r="AX41" s="691"/>
      <c r="AY41" s="692"/>
      <c r="AZ41" s="656">
        <v>691294</v>
      </c>
      <c r="BA41" s="693"/>
      <c r="BB41" s="693"/>
      <c r="BC41" s="693"/>
      <c r="BD41" s="657"/>
      <c r="BE41" s="657"/>
      <c r="BF41" s="694"/>
      <c r="BG41" s="688"/>
      <c r="BH41" s="689"/>
      <c r="BI41" s="689"/>
      <c r="BJ41" s="689"/>
      <c r="BK41" s="689"/>
      <c r="BL41" s="216"/>
      <c r="BM41" s="695" t="s">
        <v>348</v>
      </c>
      <c r="BN41" s="695"/>
      <c r="BO41" s="695"/>
      <c r="BP41" s="695"/>
      <c r="BQ41" s="695"/>
      <c r="BR41" s="695"/>
      <c r="BS41" s="695"/>
      <c r="BT41" s="695"/>
      <c r="BU41" s="696"/>
      <c r="BV41" s="656">
        <v>392</v>
      </c>
      <c r="BW41" s="693"/>
      <c r="BX41" s="693"/>
      <c r="BY41" s="693"/>
      <c r="BZ41" s="693"/>
      <c r="CA41" s="693"/>
      <c r="CB41" s="697"/>
      <c r="CD41" s="685" t="s">
        <v>349</v>
      </c>
      <c r="CE41" s="682"/>
      <c r="CF41" s="682"/>
      <c r="CG41" s="682"/>
      <c r="CH41" s="682"/>
      <c r="CI41" s="682"/>
      <c r="CJ41" s="682"/>
      <c r="CK41" s="682"/>
      <c r="CL41" s="682"/>
      <c r="CM41" s="682"/>
      <c r="CN41" s="682"/>
      <c r="CO41" s="682"/>
      <c r="CP41" s="682"/>
      <c r="CQ41" s="683"/>
      <c r="CR41" s="641" t="s">
        <v>134</v>
      </c>
      <c r="CS41" s="642"/>
      <c r="CT41" s="642"/>
      <c r="CU41" s="642"/>
      <c r="CV41" s="642"/>
      <c r="CW41" s="642"/>
      <c r="CX41" s="642"/>
      <c r="CY41" s="643"/>
      <c r="CZ41" s="646" t="s">
        <v>134</v>
      </c>
      <c r="DA41" s="675"/>
      <c r="DB41" s="675"/>
      <c r="DC41" s="676"/>
      <c r="DD41" s="649" t="s">
        <v>134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351</v>
      </c>
      <c r="CE42" s="639"/>
      <c r="CF42" s="639"/>
      <c r="CG42" s="639"/>
      <c r="CH42" s="639"/>
      <c r="CI42" s="639"/>
      <c r="CJ42" s="639"/>
      <c r="CK42" s="639"/>
      <c r="CL42" s="639"/>
      <c r="CM42" s="639"/>
      <c r="CN42" s="639"/>
      <c r="CO42" s="639"/>
      <c r="CP42" s="639"/>
      <c r="CQ42" s="640"/>
      <c r="CR42" s="641">
        <v>1771178</v>
      </c>
      <c r="CS42" s="644"/>
      <c r="CT42" s="644"/>
      <c r="CU42" s="644"/>
      <c r="CV42" s="644"/>
      <c r="CW42" s="644"/>
      <c r="CX42" s="644"/>
      <c r="CY42" s="645"/>
      <c r="CZ42" s="646">
        <v>18.2</v>
      </c>
      <c r="DA42" s="647"/>
      <c r="DB42" s="647"/>
      <c r="DC42" s="648"/>
      <c r="DD42" s="649">
        <v>335971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353</v>
      </c>
      <c r="CE43" s="639"/>
      <c r="CF43" s="639"/>
      <c r="CG43" s="639"/>
      <c r="CH43" s="639"/>
      <c r="CI43" s="639"/>
      <c r="CJ43" s="639"/>
      <c r="CK43" s="639"/>
      <c r="CL43" s="639"/>
      <c r="CM43" s="639"/>
      <c r="CN43" s="639"/>
      <c r="CO43" s="639"/>
      <c r="CP43" s="639"/>
      <c r="CQ43" s="640"/>
      <c r="CR43" s="641">
        <v>28611</v>
      </c>
      <c r="CS43" s="642"/>
      <c r="CT43" s="642"/>
      <c r="CU43" s="642"/>
      <c r="CV43" s="642"/>
      <c r="CW43" s="642"/>
      <c r="CX43" s="642"/>
      <c r="CY43" s="643"/>
      <c r="CZ43" s="646">
        <v>0.3</v>
      </c>
      <c r="DA43" s="675"/>
      <c r="DB43" s="675"/>
      <c r="DC43" s="676"/>
      <c r="DD43" s="649">
        <v>28611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354</v>
      </c>
      <c r="CD44" s="669" t="s">
        <v>305</v>
      </c>
      <c r="CE44" s="670"/>
      <c r="CF44" s="638" t="s">
        <v>355</v>
      </c>
      <c r="CG44" s="639"/>
      <c r="CH44" s="639"/>
      <c r="CI44" s="639"/>
      <c r="CJ44" s="639"/>
      <c r="CK44" s="639"/>
      <c r="CL44" s="639"/>
      <c r="CM44" s="639"/>
      <c r="CN44" s="639"/>
      <c r="CO44" s="639"/>
      <c r="CP44" s="639"/>
      <c r="CQ44" s="640"/>
      <c r="CR44" s="641">
        <v>1661509</v>
      </c>
      <c r="CS44" s="644"/>
      <c r="CT44" s="644"/>
      <c r="CU44" s="644"/>
      <c r="CV44" s="644"/>
      <c r="CW44" s="644"/>
      <c r="CX44" s="644"/>
      <c r="CY44" s="645"/>
      <c r="CZ44" s="646">
        <v>17</v>
      </c>
      <c r="DA44" s="647"/>
      <c r="DB44" s="647"/>
      <c r="DC44" s="648"/>
      <c r="DD44" s="649">
        <v>327518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356</v>
      </c>
      <c r="CG45" s="639"/>
      <c r="CH45" s="639"/>
      <c r="CI45" s="639"/>
      <c r="CJ45" s="639"/>
      <c r="CK45" s="639"/>
      <c r="CL45" s="639"/>
      <c r="CM45" s="639"/>
      <c r="CN45" s="639"/>
      <c r="CO45" s="639"/>
      <c r="CP45" s="639"/>
      <c r="CQ45" s="640"/>
      <c r="CR45" s="641">
        <v>554442</v>
      </c>
      <c r="CS45" s="642"/>
      <c r="CT45" s="642"/>
      <c r="CU45" s="642"/>
      <c r="CV45" s="642"/>
      <c r="CW45" s="642"/>
      <c r="CX45" s="642"/>
      <c r="CY45" s="643"/>
      <c r="CZ45" s="646">
        <v>5.7</v>
      </c>
      <c r="DA45" s="675"/>
      <c r="DB45" s="675"/>
      <c r="DC45" s="676"/>
      <c r="DD45" s="649">
        <v>46878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357</v>
      </c>
      <c r="CG46" s="639"/>
      <c r="CH46" s="639"/>
      <c r="CI46" s="639"/>
      <c r="CJ46" s="639"/>
      <c r="CK46" s="639"/>
      <c r="CL46" s="639"/>
      <c r="CM46" s="639"/>
      <c r="CN46" s="639"/>
      <c r="CO46" s="639"/>
      <c r="CP46" s="639"/>
      <c r="CQ46" s="640"/>
      <c r="CR46" s="641">
        <v>1103127</v>
      </c>
      <c r="CS46" s="644"/>
      <c r="CT46" s="644"/>
      <c r="CU46" s="644"/>
      <c r="CV46" s="644"/>
      <c r="CW46" s="644"/>
      <c r="CX46" s="644"/>
      <c r="CY46" s="645"/>
      <c r="CZ46" s="646">
        <v>11.3</v>
      </c>
      <c r="DA46" s="647"/>
      <c r="DB46" s="647"/>
      <c r="DC46" s="648"/>
      <c r="DD46" s="649">
        <v>278500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358</v>
      </c>
      <c r="CG47" s="639"/>
      <c r="CH47" s="639"/>
      <c r="CI47" s="639"/>
      <c r="CJ47" s="639"/>
      <c r="CK47" s="639"/>
      <c r="CL47" s="639"/>
      <c r="CM47" s="639"/>
      <c r="CN47" s="639"/>
      <c r="CO47" s="639"/>
      <c r="CP47" s="639"/>
      <c r="CQ47" s="640"/>
      <c r="CR47" s="641">
        <v>109669</v>
      </c>
      <c r="CS47" s="642"/>
      <c r="CT47" s="642"/>
      <c r="CU47" s="642"/>
      <c r="CV47" s="642"/>
      <c r="CW47" s="642"/>
      <c r="CX47" s="642"/>
      <c r="CY47" s="643"/>
      <c r="CZ47" s="646">
        <v>1.1000000000000001</v>
      </c>
      <c r="DA47" s="675"/>
      <c r="DB47" s="675"/>
      <c r="DC47" s="676"/>
      <c r="DD47" s="649">
        <v>8453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359</v>
      </c>
      <c r="CG48" s="639"/>
      <c r="CH48" s="639"/>
      <c r="CI48" s="639"/>
      <c r="CJ48" s="639"/>
      <c r="CK48" s="639"/>
      <c r="CL48" s="639"/>
      <c r="CM48" s="639"/>
      <c r="CN48" s="639"/>
      <c r="CO48" s="639"/>
      <c r="CP48" s="639"/>
      <c r="CQ48" s="640"/>
      <c r="CR48" s="641" t="s">
        <v>125</v>
      </c>
      <c r="CS48" s="644"/>
      <c r="CT48" s="644"/>
      <c r="CU48" s="644"/>
      <c r="CV48" s="644"/>
      <c r="CW48" s="644"/>
      <c r="CX48" s="644"/>
      <c r="CY48" s="645"/>
      <c r="CZ48" s="646" t="s">
        <v>125</v>
      </c>
      <c r="DA48" s="647"/>
      <c r="DB48" s="647"/>
      <c r="DC48" s="648"/>
      <c r="DD48" s="649" t="s">
        <v>125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360</v>
      </c>
      <c r="CE49" s="654"/>
      <c r="CF49" s="654"/>
      <c r="CG49" s="654"/>
      <c r="CH49" s="654"/>
      <c r="CI49" s="654"/>
      <c r="CJ49" s="654"/>
      <c r="CK49" s="654"/>
      <c r="CL49" s="654"/>
      <c r="CM49" s="654"/>
      <c r="CN49" s="654"/>
      <c r="CO49" s="654"/>
      <c r="CP49" s="654"/>
      <c r="CQ49" s="655"/>
      <c r="CR49" s="656">
        <v>9749029</v>
      </c>
      <c r="CS49" s="657"/>
      <c r="CT49" s="657"/>
      <c r="CU49" s="657"/>
      <c r="CV49" s="657"/>
      <c r="CW49" s="657"/>
      <c r="CX49" s="657"/>
      <c r="CY49" s="658"/>
      <c r="CZ49" s="659">
        <v>100</v>
      </c>
      <c r="DA49" s="660"/>
      <c r="DB49" s="660"/>
      <c r="DC49" s="661"/>
      <c r="DD49" s="662">
        <v>6512383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l8cpn9y41eEfYU7US/0GLgXr7/oCDWGwtOGBNoO0inxBNdpRaThl3RiLSCRidB/FgKlInLoGjtn4yGRsCzSCA==" saltValue="HXPcd3MILGV1rpWpWgg5t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82" zoomScale="70" zoomScaleNormal="25" zoomScaleSheetLayoutView="70" workbookViewId="0">
      <selection activeCell="EA102" sqref="EA10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362</v>
      </c>
      <c r="DK2" s="1180"/>
      <c r="DL2" s="1180"/>
      <c r="DM2" s="1180"/>
      <c r="DN2" s="1180"/>
      <c r="DO2" s="1181"/>
      <c r="DP2" s="229"/>
      <c r="DQ2" s="1179" t="s">
        <v>363</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366</v>
      </c>
      <c r="B5" s="1065"/>
      <c r="C5" s="1065"/>
      <c r="D5" s="1065"/>
      <c r="E5" s="1065"/>
      <c r="F5" s="1065"/>
      <c r="G5" s="1065"/>
      <c r="H5" s="1065"/>
      <c r="I5" s="1065"/>
      <c r="J5" s="1065"/>
      <c r="K5" s="1065"/>
      <c r="L5" s="1065"/>
      <c r="M5" s="1065"/>
      <c r="N5" s="1065"/>
      <c r="O5" s="1065"/>
      <c r="P5" s="1066"/>
      <c r="Q5" s="1070" t="s">
        <v>367</v>
      </c>
      <c r="R5" s="1071"/>
      <c r="S5" s="1071"/>
      <c r="T5" s="1071"/>
      <c r="U5" s="1072"/>
      <c r="V5" s="1070" t="s">
        <v>368</v>
      </c>
      <c r="W5" s="1071"/>
      <c r="X5" s="1071"/>
      <c r="Y5" s="1071"/>
      <c r="Z5" s="1072"/>
      <c r="AA5" s="1070" t="s">
        <v>369</v>
      </c>
      <c r="AB5" s="1071"/>
      <c r="AC5" s="1071"/>
      <c r="AD5" s="1071"/>
      <c r="AE5" s="1071"/>
      <c r="AF5" s="1182" t="s">
        <v>370</v>
      </c>
      <c r="AG5" s="1071"/>
      <c r="AH5" s="1071"/>
      <c r="AI5" s="1071"/>
      <c r="AJ5" s="1086"/>
      <c r="AK5" s="1071" t="s">
        <v>371</v>
      </c>
      <c r="AL5" s="1071"/>
      <c r="AM5" s="1071"/>
      <c r="AN5" s="1071"/>
      <c r="AO5" s="1072"/>
      <c r="AP5" s="1070" t="s">
        <v>372</v>
      </c>
      <c r="AQ5" s="1071"/>
      <c r="AR5" s="1071"/>
      <c r="AS5" s="1071"/>
      <c r="AT5" s="1072"/>
      <c r="AU5" s="1070" t="s">
        <v>373</v>
      </c>
      <c r="AV5" s="1071"/>
      <c r="AW5" s="1071"/>
      <c r="AX5" s="1071"/>
      <c r="AY5" s="1086"/>
      <c r="AZ5" s="236"/>
      <c r="BA5" s="236"/>
      <c r="BB5" s="236"/>
      <c r="BC5" s="236"/>
      <c r="BD5" s="236"/>
      <c r="BE5" s="237"/>
      <c r="BF5" s="237"/>
      <c r="BG5" s="237"/>
      <c r="BH5" s="237"/>
      <c r="BI5" s="237"/>
      <c r="BJ5" s="237"/>
      <c r="BK5" s="237"/>
      <c r="BL5" s="237"/>
      <c r="BM5" s="237"/>
      <c r="BN5" s="237"/>
      <c r="BO5" s="237"/>
      <c r="BP5" s="237"/>
      <c r="BQ5" s="1064" t="s">
        <v>374</v>
      </c>
      <c r="BR5" s="1065"/>
      <c r="BS5" s="1065"/>
      <c r="BT5" s="1065"/>
      <c r="BU5" s="1065"/>
      <c r="BV5" s="1065"/>
      <c r="BW5" s="1065"/>
      <c r="BX5" s="1065"/>
      <c r="BY5" s="1065"/>
      <c r="BZ5" s="1065"/>
      <c r="CA5" s="1065"/>
      <c r="CB5" s="1065"/>
      <c r="CC5" s="1065"/>
      <c r="CD5" s="1065"/>
      <c r="CE5" s="1065"/>
      <c r="CF5" s="1065"/>
      <c r="CG5" s="1066"/>
      <c r="CH5" s="1070" t="s">
        <v>375</v>
      </c>
      <c r="CI5" s="1071"/>
      <c r="CJ5" s="1071"/>
      <c r="CK5" s="1071"/>
      <c r="CL5" s="1072"/>
      <c r="CM5" s="1070" t="s">
        <v>376</v>
      </c>
      <c r="CN5" s="1071"/>
      <c r="CO5" s="1071"/>
      <c r="CP5" s="1071"/>
      <c r="CQ5" s="1072"/>
      <c r="CR5" s="1070" t="s">
        <v>377</v>
      </c>
      <c r="CS5" s="1071"/>
      <c r="CT5" s="1071"/>
      <c r="CU5" s="1071"/>
      <c r="CV5" s="1072"/>
      <c r="CW5" s="1070" t="s">
        <v>378</v>
      </c>
      <c r="CX5" s="1071"/>
      <c r="CY5" s="1071"/>
      <c r="CZ5" s="1071"/>
      <c r="DA5" s="1072"/>
      <c r="DB5" s="1070" t="s">
        <v>379</v>
      </c>
      <c r="DC5" s="1071"/>
      <c r="DD5" s="1071"/>
      <c r="DE5" s="1071"/>
      <c r="DF5" s="1072"/>
      <c r="DG5" s="1167" t="s">
        <v>380</v>
      </c>
      <c r="DH5" s="1168"/>
      <c r="DI5" s="1168"/>
      <c r="DJ5" s="1168"/>
      <c r="DK5" s="1169"/>
      <c r="DL5" s="1167" t="s">
        <v>381</v>
      </c>
      <c r="DM5" s="1168"/>
      <c r="DN5" s="1168"/>
      <c r="DO5" s="1168"/>
      <c r="DP5" s="1169"/>
      <c r="DQ5" s="1070" t="s">
        <v>382</v>
      </c>
      <c r="DR5" s="1071"/>
      <c r="DS5" s="1071"/>
      <c r="DT5" s="1071"/>
      <c r="DU5" s="1072"/>
      <c r="DV5" s="1070" t="s">
        <v>373</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383</v>
      </c>
      <c r="C7" s="1120"/>
      <c r="D7" s="1120"/>
      <c r="E7" s="1120"/>
      <c r="F7" s="1120"/>
      <c r="G7" s="1120"/>
      <c r="H7" s="1120"/>
      <c r="I7" s="1120"/>
      <c r="J7" s="1120"/>
      <c r="K7" s="1120"/>
      <c r="L7" s="1120"/>
      <c r="M7" s="1120"/>
      <c r="N7" s="1120"/>
      <c r="O7" s="1120"/>
      <c r="P7" s="1121"/>
      <c r="Q7" s="1173">
        <v>9934</v>
      </c>
      <c r="R7" s="1174"/>
      <c r="S7" s="1174"/>
      <c r="T7" s="1174"/>
      <c r="U7" s="1174"/>
      <c r="V7" s="1174">
        <v>9749</v>
      </c>
      <c r="W7" s="1174"/>
      <c r="X7" s="1174"/>
      <c r="Y7" s="1174"/>
      <c r="Z7" s="1174"/>
      <c r="AA7" s="1174">
        <v>185</v>
      </c>
      <c r="AB7" s="1174"/>
      <c r="AC7" s="1174"/>
      <c r="AD7" s="1174"/>
      <c r="AE7" s="1175"/>
      <c r="AF7" s="1176">
        <v>130</v>
      </c>
      <c r="AG7" s="1177"/>
      <c r="AH7" s="1177"/>
      <c r="AI7" s="1177"/>
      <c r="AJ7" s="1178"/>
      <c r="AK7" s="1160">
        <v>26</v>
      </c>
      <c r="AL7" s="1161"/>
      <c r="AM7" s="1161"/>
      <c r="AN7" s="1161"/>
      <c r="AO7" s="1161"/>
      <c r="AP7" s="1161">
        <v>12790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599</v>
      </c>
      <c r="BT7" s="1165"/>
      <c r="BU7" s="1165"/>
      <c r="BV7" s="1165"/>
      <c r="BW7" s="1165"/>
      <c r="BX7" s="1165"/>
      <c r="BY7" s="1165"/>
      <c r="BZ7" s="1165"/>
      <c r="CA7" s="1165"/>
      <c r="CB7" s="1165"/>
      <c r="CC7" s="1165"/>
      <c r="CD7" s="1165"/>
      <c r="CE7" s="1165"/>
      <c r="CF7" s="1165"/>
      <c r="CG7" s="1166"/>
      <c r="CH7" s="1157">
        <v>1</v>
      </c>
      <c r="CI7" s="1158"/>
      <c r="CJ7" s="1158"/>
      <c r="CK7" s="1158"/>
      <c r="CL7" s="1159"/>
      <c r="CM7" s="1157">
        <v>30</v>
      </c>
      <c r="CN7" s="1158"/>
      <c r="CO7" s="1158"/>
      <c r="CP7" s="1158"/>
      <c r="CQ7" s="1159"/>
      <c r="CR7" s="1157">
        <v>30</v>
      </c>
      <c r="CS7" s="1158"/>
      <c r="CT7" s="1158"/>
      <c r="CU7" s="1158"/>
      <c r="CV7" s="1159"/>
      <c r="CW7" s="1157" t="s">
        <v>600</v>
      </c>
      <c r="CX7" s="1158"/>
      <c r="CY7" s="1158"/>
      <c r="CZ7" s="1158"/>
      <c r="DA7" s="1159"/>
      <c r="DB7" s="1157" t="s">
        <v>601</v>
      </c>
      <c r="DC7" s="1158"/>
      <c r="DD7" s="1158"/>
      <c r="DE7" s="1158"/>
      <c r="DF7" s="1159"/>
      <c r="DG7" s="1157" t="s">
        <v>600</v>
      </c>
      <c r="DH7" s="1158"/>
      <c r="DI7" s="1158"/>
      <c r="DJ7" s="1158"/>
      <c r="DK7" s="1159"/>
      <c r="DL7" s="1157" t="s">
        <v>600</v>
      </c>
      <c r="DM7" s="1158"/>
      <c r="DN7" s="1158"/>
      <c r="DO7" s="1158"/>
      <c r="DP7" s="1159"/>
      <c r="DQ7" s="1157" t="s">
        <v>600</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385</v>
      </c>
      <c r="B23" s="1022" t="s">
        <v>386</v>
      </c>
      <c r="C23" s="1023"/>
      <c r="D23" s="1023"/>
      <c r="E23" s="1023"/>
      <c r="F23" s="1023"/>
      <c r="G23" s="1023"/>
      <c r="H23" s="1023"/>
      <c r="I23" s="1023"/>
      <c r="J23" s="1023"/>
      <c r="K23" s="1023"/>
      <c r="L23" s="1023"/>
      <c r="M23" s="1023"/>
      <c r="N23" s="1023"/>
      <c r="O23" s="1023"/>
      <c r="P23" s="1024"/>
      <c r="Q23" s="1137">
        <v>9934</v>
      </c>
      <c r="R23" s="1138"/>
      <c r="S23" s="1138"/>
      <c r="T23" s="1138"/>
      <c r="U23" s="1138"/>
      <c r="V23" s="1138">
        <v>9749</v>
      </c>
      <c r="W23" s="1138"/>
      <c r="X23" s="1138"/>
      <c r="Y23" s="1138"/>
      <c r="Z23" s="1138"/>
      <c r="AA23" s="1138">
        <v>185</v>
      </c>
      <c r="AB23" s="1138"/>
      <c r="AC23" s="1138"/>
      <c r="AD23" s="1138"/>
      <c r="AE23" s="1139"/>
      <c r="AF23" s="1140">
        <v>130</v>
      </c>
      <c r="AG23" s="1138"/>
      <c r="AH23" s="1138"/>
      <c r="AI23" s="1138"/>
      <c r="AJ23" s="1141"/>
      <c r="AK23" s="1142"/>
      <c r="AL23" s="1143"/>
      <c r="AM23" s="1143"/>
      <c r="AN23" s="1143"/>
      <c r="AO23" s="1143"/>
      <c r="AP23" s="1138">
        <v>12790</v>
      </c>
      <c r="AQ23" s="1138"/>
      <c r="AR23" s="1138"/>
      <c r="AS23" s="1138"/>
      <c r="AT23" s="1138"/>
      <c r="AU23" s="1144"/>
      <c r="AV23" s="1144"/>
      <c r="AW23" s="1144"/>
      <c r="AX23" s="1144"/>
      <c r="AY23" s="1145"/>
      <c r="AZ23" s="1134" t="s">
        <v>387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366</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373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398</v>
      </c>
      <c r="C28" s="1120"/>
      <c r="D28" s="1120"/>
      <c r="E28" s="1120"/>
      <c r="F28" s="1120"/>
      <c r="G28" s="1120"/>
      <c r="H28" s="1120"/>
      <c r="I28" s="1120"/>
      <c r="J28" s="1120"/>
      <c r="K28" s="1120"/>
      <c r="L28" s="1120"/>
      <c r="M28" s="1120"/>
      <c r="N28" s="1120"/>
      <c r="O28" s="1120"/>
      <c r="P28" s="1121"/>
      <c r="Q28" s="1122">
        <v>2516</v>
      </c>
      <c r="R28" s="1123"/>
      <c r="S28" s="1123"/>
      <c r="T28" s="1123"/>
      <c r="U28" s="1123"/>
      <c r="V28" s="1123">
        <v>2407</v>
      </c>
      <c r="W28" s="1123"/>
      <c r="X28" s="1123"/>
      <c r="Y28" s="1123"/>
      <c r="Z28" s="1123"/>
      <c r="AA28" s="1123">
        <v>109</v>
      </c>
      <c r="AB28" s="1123"/>
      <c r="AC28" s="1123"/>
      <c r="AD28" s="1123"/>
      <c r="AE28" s="1124"/>
      <c r="AF28" s="1125">
        <v>109</v>
      </c>
      <c r="AG28" s="1123"/>
      <c r="AH28" s="1123"/>
      <c r="AI28" s="1123"/>
      <c r="AJ28" s="1126"/>
      <c r="AK28" s="1127">
        <v>169</v>
      </c>
      <c r="AL28" s="1115"/>
      <c r="AM28" s="1115"/>
      <c r="AN28" s="1115"/>
      <c r="AO28" s="1115"/>
      <c r="AP28" s="1115" t="s">
        <v>575</v>
      </c>
      <c r="AQ28" s="1115"/>
      <c r="AR28" s="1115"/>
      <c r="AS28" s="1115"/>
      <c r="AT28" s="1115"/>
      <c r="AU28" s="1115" t="s">
        <v>575</v>
      </c>
      <c r="AV28" s="1115"/>
      <c r="AW28" s="1115"/>
      <c r="AX28" s="1115"/>
      <c r="AY28" s="1115"/>
      <c r="AZ28" s="1116" t="s">
        <v>576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399</v>
      </c>
      <c r="C29" s="1107"/>
      <c r="D29" s="1107"/>
      <c r="E29" s="1107"/>
      <c r="F29" s="1107"/>
      <c r="G29" s="1107"/>
      <c r="H29" s="1107"/>
      <c r="I29" s="1107"/>
      <c r="J29" s="1107"/>
      <c r="K29" s="1107"/>
      <c r="L29" s="1107"/>
      <c r="M29" s="1107"/>
      <c r="N29" s="1107"/>
      <c r="O29" s="1107"/>
      <c r="P29" s="1108"/>
      <c r="Q29" s="1112">
        <v>2282</v>
      </c>
      <c r="R29" s="1113"/>
      <c r="S29" s="1113"/>
      <c r="T29" s="1113"/>
      <c r="U29" s="1113"/>
      <c r="V29" s="1113">
        <v>2229</v>
      </c>
      <c r="W29" s="1113"/>
      <c r="X29" s="1113"/>
      <c r="Y29" s="1113"/>
      <c r="Z29" s="1113"/>
      <c r="AA29" s="1113">
        <v>53</v>
      </c>
      <c r="AB29" s="1113"/>
      <c r="AC29" s="1113"/>
      <c r="AD29" s="1113"/>
      <c r="AE29" s="1114"/>
      <c r="AF29" s="1088">
        <v>53</v>
      </c>
      <c r="AG29" s="1089"/>
      <c r="AH29" s="1089"/>
      <c r="AI29" s="1089"/>
      <c r="AJ29" s="1090"/>
      <c r="AK29" s="1052">
        <v>349</v>
      </c>
      <c r="AL29" s="1046"/>
      <c r="AM29" s="1046"/>
      <c r="AN29" s="1046"/>
      <c r="AO29" s="1046"/>
      <c r="AP29" s="1046" t="s">
        <v>576</v>
      </c>
      <c r="AQ29" s="1046"/>
      <c r="AR29" s="1046"/>
      <c r="AS29" s="1046"/>
      <c r="AT29" s="1046"/>
      <c r="AU29" s="1046" t="s">
        <v>578</v>
      </c>
      <c r="AV29" s="1046"/>
      <c r="AW29" s="1046"/>
      <c r="AX29" s="1046"/>
      <c r="AY29" s="1046"/>
      <c r="AZ29" s="1111" t="s">
        <v>576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400</v>
      </c>
      <c r="C30" s="1107"/>
      <c r="D30" s="1107"/>
      <c r="E30" s="1107"/>
      <c r="F30" s="1107"/>
      <c r="G30" s="1107"/>
      <c r="H30" s="1107"/>
      <c r="I30" s="1107"/>
      <c r="J30" s="1107"/>
      <c r="K30" s="1107"/>
      <c r="L30" s="1107"/>
      <c r="M30" s="1107"/>
      <c r="N30" s="1107"/>
      <c r="O30" s="1107"/>
      <c r="P30" s="1108"/>
      <c r="Q30" s="1112">
        <v>520</v>
      </c>
      <c r="R30" s="1113"/>
      <c r="S30" s="1113"/>
      <c r="T30" s="1113"/>
      <c r="U30" s="1113"/>
      <c r="V30" s="1113">
        <v>513</v>
      </c>
      <c r="W30" s="1113"/>
      <c r="X30" s="1113"/>
      <c r="Y30" s="1113"/>
      <c r="Z30" s="1113"/>
      <c r="AA30" s="1113">
        <v>7</v>
      </c>
      <c r="AB30" s="1113"/>
      <c r="AC30" s="1113"/>
      <c r="AD30" s="1113"/>
      <c r="AE30" s="1114"/>
      <c r="AF30" s="1088">
        <v>7</v>
      </c>
      <c r="AG30" s="1089"/>
      <c r="AH30" s="1089"/>
      <c r="AI30" s="1089"/>
      <c r="AJ30" s="1090"/>
      <c r="AK30" s="1052">
        <v>342</v>
      </c>
      <c r="AL30" s="1046"/>
      <c r="AM30" s="1046"/>
      <c r="AN30" s="1046"/>
      <c r="AO30" s="1046"/>
      <c r="AP30" s="1046" t="s">
        <v>576</v>
      </c>
      <c r="AQ30" s="1046"/>
      <c r="AR30" s="1046"/>
      <c r="AS30" s="1046"/>
      <c r="AT30" s="1046"/>
      <c r="AU30" s="1046" t="s">
        <v>576</v>
      </c>
      <c r="AV30" s="1046"/>
      <c r="AW30" s="1046"/>
      <c r="AX30" s="1046"/>
      <c r="AY30" s="1046"/>
      <c r="AZ30" s="1111" t="s">
        <v>576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401</v>
      </c>
      <c r="C31" s="1107"/>
      <c r="D31" s="1107"/>
      <c r="E31" s="1107"/>
      <c r="F31" s="1107"/>
      <c r="G31" s="1107"/>
      <c r="H31" s="1107"/>
      <c r="I31" s="1107"/>
      <c r="J31" s="1107"/>
      <c r="K31" s="1107"/>
      <c r="L31" s="1107"/>
      <c r="M31" s="1107"/>
      <c r="N31" s="1107"/>
      <c r="O31" s="1107"/>
      <c r="P31" s="1108"/>
      <c r="Q31" s="1112">
        <v>930</v>
      </c>
      <c r="R31" s="1113"/>
      <c r="S31" s="1113"/>
      <c r="T31" s="1113"/>
      <c r="U31" s="1113"/>
      <c r="V31" s="1113">
        <v>918</v>
      </c>
      <c r="W31" s="1113"/>
      <c r="X31" s="1113"/>
      <c r="Y31" s="1113"/>
      <c r="Z31" s="1113"/>
      <c r="AA31" s="1113">
        <v>13</v>
      </c>
      <c r="AB31" s="1113"/>
      <c r="AC31" s="1113"/>
      <c r="AD31" s="1113"/>
      <c r="AE31" s="1114"/>
      <c r="AF31" s="1088">
        <v>225</v>
      </c>
      <c r="AG31" s="1089"/>
      <c r="AH31" s="1089"/>
      <c r="AI31" s="1089"/>
      <c r="AJ31" s="1090"/>
      <c r="AK31" s="1052">
        <v>232</v>
      </c>
      <c r="AL31" s="1046"/>
      <c r="AM31" s="1046"/>
      <c r="AN31" s="1046"/>
      <c r="AO31" s="1046"/>
      <c r="AP31" s="1046">
        <v>337</v>
      </c>
      <c r="AQ31" s="1046"/>
      <c r="AR31" s="1046"/>
      <c r="AS31" s="1046"/>
      <c r="AT31" s="1046"/>
      <c r="AU31" s="1046">
        <v>338</v>
      </c>
      <c r="AV31" s="1046"/>
      <c r="AW31" s="1046"/>
      <c r="AX31" s="1046"/>
      <c r="AY31" s="1046"/>
      <c r="AZ31" s="1111" t="s">
        <v>577</v>
      </c>
      <c r="BA31" s="1111"/>
      <c r="BB31" s="1111"/>
      <c r="BC31" s="1111"/>
      <c r="BD31" s="1111"/>
      <c r="BE31" s="1101" t="s">
        <v>402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403</v>
      </c>
      <c r="C32" s="1107"/>
      <c r="D32" s="1107"/>
      <c r="E32" s="1107"/>
      <c r="F32" s="1107"/>
      <c r="G32" s="1107"/>
      <c r="H32" s="1107"/>
      <c r="I32" s="1107"/>
      <c r="J32" s="1107"/>
      <c r="K32" s="1107"/>
      <c r="L32" s="1107"/>
      <c r="M32" s="1107"/>
      <c r="N32" s="1107"/>
      <c r="O32" s="1107"/>
      <c r="P32" s="1108"/>
      <c r="Q32" s="1112">
        <v>293</v>
      </c>
      <c r="R32" s="1113"/>
      <c r="S32" s="1113"/>
      <c r="T32" s="1113"/>
      <c r="U32" s="1113"/>
      <c r="V32" s="1113">
        <v>313</v>
      </c>
      <c r="W32" s="1113"/>
      <c r="X32" s="1113"/>
      <c r="Y32" s="1113"/>
      <c r="Z32" s="1113"/>
      <c r="AA32" s="1113">
        <v>-20</v>
      </c>
      <c r="AB32" s="1113"/>
      <c r="AC32" s="1113"/>
      <c r="AD32" s="1113"/>
      <c r="AE32" s="1114"/>
      <c r="AF32" s="1088">
        <v>131</v>
      </c>
      <c r="AG32" s="1089"/>
      <c r="AH32" s="1089"/>
      <c r="AI32" s="1089"/>
      <c r="AJ32" s="1090"/>
      <c r="AK32" s="1052">
        <v>82</v>
      </c>
      <c r="AL32" s="1046"/>
      <c r="AM32" s="1046"/>
      <c r="AN32" s="1046"/>
      <c r="AO32" s="1046"/>
      <c r="AP32" s="1046">
        <v>1662</v>
      </c>
      <c r="AQ32" s="1046"/>
      <c r="AR32" s="1046"/>
      <c r="AS32" s="1046"/>
      <c r="AT32" s="1046"/>
      <c r="AU32" s="1046">
        <v>241</v>
      </c>
      <c r="AV32" s="1046"/>
      <c r="AW32" s="1046"/>
      <c r="AX32" s="1046"/>
      <c r="AY32" s="1046"/>
      <c r="AZ32" s="1111" t="s">
        <v>576</v>
      </c>
      <c r="BA32" s="1111"/>
      <c r="BB32" s="1111"/>
      <c r="BC32" s="1111"/>
      <c r="BD32" s="1111"/>
      <c r="BE32" s="1101" t="s">
        <v>404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405</v>
      </c>
      <c r="C33" s="1107"/>
      <c r="D33" s="1107"/>
      <c r="E33" s="1107"/>
      <c r="F33" s="1107"/>
      <c r="G33" s="1107"/>
      <c r="H33" s="1107"/>
      <c r="I33" s="1107"/>
      <c r="J33" s="1107"/>
      <c r="K33" s="1107"/>
      <c r="L33" s="1107"/>
      <c r="M33" s="1107"/>
      <c r="N33" s="1107"/>
      <c r="O33" s="1107"/>
      <c r="P33" s="1108"/>
      <c r="Q33" s="1112">
        <v>865</v>
      </c>
      <c r="R33" s="1113"/>
      <c r="S33" s="1113"/>
      <c r="T33" s="1113"/>
      <c r="U33" s="1113"/>
      <c r="V33" s="1113">
        <v>865</v>
      </c>
      <c r="W33" s="1113"/>
      <c r="X33" s="1113"/>
      <c r="Y33" s="1113"/>
      <c r="Z33" s="1113"/>
      <c r="AA33" s="1113" t="s">
        <v>579</v>
      </c>
      <c r="AB33" s="1113"/>
      <c r="AC33" s="1113"/>
      <c r="AD33" s="1113"/>
      <c r="AE33" s="1114"/>
      <c r="AF33" s="1088" t="s">
        <v>125</v>
      </c>
      <c r="AG33" s="1089"/>
      <c r="AH33" s="1089"/>
      <c r="AI33" s="1089"/>
      <c r="AJ33" s="1090"/>
      <c r="AK33" s="1052">
        <v>391</v>
      </c>
      <c r="AL33" s="1046"/>
      <c r="AM33" s="1046"/>
      <c r="AN33" s="1046"/>
      <c r="AO33" s="1046"/>
      <c r="AP33" s="1046">
        <v>3030</v>
      </c>
      <c r="AQ33" s="1046"/>
      <c r="AR33" s="1046"/>
      <c r="AS33" s="1046"/>
      <c r="AT33" s="1046"/>
      <c r="AU33" s="1046">
        <v>3030</v>
      </c>
      <c r="AV33" s="1046"/>
      <c r="AW33" s="1046"/>
      <c r="AX33" s="1046"/>
      <c r="AY33" s="1046"/>
      <c r="AZ33" s="1111" t="s">
        <v>577</v>
      </c>
      <c r="BA33" s="1111"/>
      <c r="BB33" s="1111"/>
      <c r="BC33" s="1111"/>
      <c r="BD33" s="1111"/>
      <c r="BE33" s="1101" t="s">
        <v>406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407</v>
      </c>
      <c r="C34" s="1107"/>
      <c r="D34" s="1107"/>
      <c r="E34" s="1107"/>
      <c r="F34" s="1107"/>
      <c r="G34" s="1107"/>
      <c r="H34" s="1107"/>
      <c r="I34" s="1107"/>
      <c r="J34" s="1107"/>
      <c r="K34" s="1107"/>
      <c r="L34" s="1107"/>
      <c r="M34" s="1107"/>
      <c r="N34" s="1107"/>
      <c r="O34" s="1107"/>
      <c r="P34" s="1108"/>
      <c r="Q34" s="1112">
        <v>56</v>
      </c>
      <c r="R34" s="1113"/>
      <c r="S34" s="1113"/>
      <c r="T34" s="1113"/>
      <c r="U34" s="1113"/>
      <c r="V34" s="1113">
        <v>56</v>
      </c>
      <c r="W34" s="1113"/>
      <c r="X34" s="1113"/>
      <c r="Y34" s="1113"/>
      <c r="Z34" s="1113"/>
      <c r="AA34" s="1113" t="s">
        <v>576</v>
      </c>
      <c r="AB34" s="1113"/>
      <c r="AC34" s="1113"/>
      <c r="AD34" s="1113"/>
      <c r="AE34" s="1114"/>
      <c r="AF34" s="1088" t="s">
        <v>408</v>
      </c>
      <c r="AG34" s="1089"/>
      <c r="AH34" s="1089"/>
      <c r="AI34" s="1089"/>
      <c r="AJ34" s="1090"/>
      <c r="AK34" s="1052">
        <v>21</v>
      </c>
      <c r="AL34" s="1046"/>
      <c r="AM34" s="1046"/>
      <c r="AN34" s="1046"/>
      <c r="AO34" s="1046"/>
      <c r="AP34" s="1046">
        <v>174</v>
      </c>
      <c r="AQ34" s="1046"/>
      <c r="AR34" s="1046"/>
      <c r="AS34" s="1046"/>
      <c r="AT34" s="1046"/>
      <c r="AU34" s="1046">
        <v>174</v>
      </c>
      <c r="AV34" s="1046"/>
      <c r="AW34" s="1046"/>
      <c r="AX34" s="1046"/>
      <c r="AY34" s="1046"/>
      <c r="AZ34" s="1111" t="s">
        <v>576</v>
      </c>
      <c r="BA34" s="1111"/>
      <c r="BB34" s="1111"/>
      <c r="BC34" s="1111"/>
      <c r="BD34" s="1111"/>
      <c r="BE34" s="1101" t="s">
        <v>409</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52"/>
      <c r="AL35" s="1046"/>
      <c r="AM35" s="1046"/>
      <c r="AN35" s="1046"/>
      <c r="AO35" s="1046"/>
      <c r="AP35" s="1046"/>
      <c r="AQ35" s="1046"/>
      <c r="AR35" s="1046"/>
      <c r="AS35" s="1046"/>
      <c r="AT35" s="1046"/>
      <c r="AU35" s="1046"/>
      <c r="AV35" s="1046"/>
      <c r="AW35" s="1046"/>
      <c r="AX35" s="1046"/>
      <c r="AY35" s="1046"/>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52"/>
      <c r="AL36" s="1046"/>
      <c r="AM36" s="1046"/>
      <c r="AN36" s="1046"/>
      <c r="AO36" s="1046"/>
      <c r="AP36" s="1046"/>
      <c r="AQ36" s="1046"/>
      <c r="AR36" s="1046"/>
      <c r="AS36" s="1046"/>
      <c r="AT36" s="1046"/>
      <c r="AU36" s="1046"/>
      <c r="AV36" s="1046"/>
      <c r="AW36" s="1046"/>
      <c r="AX36" s="1046"/>
      <c r="AY36" s="1046"/>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52"/>
      <c r="AL37" s="1046"/>
      <c r="AM37" s="1046"/>
      <c r="AN37" s="1046"/>
      <c r="AO37" s="1046"/>
      <c r="AP37" s="1046"/>
      <c r="AQ37" s="1046"/>
      <c r="AR37" s="1046"/>
      <c r="AS37" s="1046"/>
      <c r="AT37" s="1046"/>
      <c r="AU37" s="1046"/>
      <c r="AV37" s="1046"/>
      <c r="AW37" s="1046"/>
      <c r="AX37" s="1046"/>
      <c r="AY37" s="1046"/>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52"/>
      <c r="AL38" s="1046"/>
      <c r="AM38" s="1046"/>
      <c r="AN38" s="1046"/>
      <c r="AO38" s="1046"/>
      <c r="AP38" s="1046"/>
      <c r="AQ38" s="1046"/>
      <c r="AR38" s="1046"/>
      <c r="AS38" s="1046"/>
      <c r="AT38" s="1046"/>
      <c r="AU38" s="1046"/>
      <c r="AV38" s="1046"/>
      <c r="AW38" s="1046"/>
      <c r="AX38" s="1046"/>
      <c r="AY38" s="1046"/>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52"/>
      <c r="AL39" s="1046"/>
      <c r="AM39" s="1046"/>
      <c r="AN39" s="1046"/>
      <c r="AO39" s="1046"/>
      <c r="AP39" s="1046"/>
      <c r="AQ39" s="1046"/>
      <c r="AR39" s="1046"/>
      <c r="AS39" s="1046"/>
      <c r="AT39" s="1046"/>
      <c r="AU39" s="1046"/>
      <c r="AV39" s="1046"/>
      <c r="AW39" s="1046"/>
      <c r="AX39" s="1046"/>
      <c r="AY39" s="1046"/>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52"/>
      <c r="AL40" s="1046"/>
      <c r="AM40" s="1046"/>
      <c r="AN40" s="1046"/>
      <c r="AO40" s="1046"/>
      <c r="AP40" s="1046"/>
      <c r="AQ40" s="1046"/>
      <c r="AR40" s="1046"/>
      <c r="AS40" s="1046"/>
      <c r="AT40" s="1046"/>
      <c r="AU40" s="1046"/>
      <c r="AV40" s="1046"/>
      <c r="AW40" s="1046"/>
      <c r="AX40" s="1046"/>
      <c r="AY40" s="1046"/>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52"/>
      <c r="AL41" s="1046"/>
      <c r="AM41" s="1046"/>
      <c r="AN41" s="1046"/>
      <c r="AO41" s="1046"/>
      <c r="AP41" s="1046"/>
      <c r="AQ41" s="1046"/>
      <c r="AR41" s="1046"/>
      <c r="AS41" s="1046"/>
      <c r="AT41" s="1046"/>
      <c r="AU41" s="1046"/>
      <c r="AV41" s="1046"/>
      <c r="AW41" s="1046"/>
      <c r="AX41" s="1046"/>
      <c r="AY41" s="1046"/>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52"/>
      <c r="AL42" s="1046"/>
      <c r="AM42" s="1046"/>
      <c r="AN42" s="1046"/>
      <c r="AO42" s="1046"/>
      <c r="AP42" s="1046"/>
      <c r="AQ42" s="1046"/>
      <c r="AR42" s="1046"/>
      <c r="AS42" s="1046"/>
      <c r="AT42" s="1046"/>
      <c r="AU42" s="1046"/>
      <c r="AV42" s="1046"/>
      <c r="AW42" s="1046"/>
      <c r="AX42" s="1046"/>
      <c r="AY42" s="1046"/>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52"/>
      <c r="AL43" s="1046"/>
      <c r="AM43" s="1046"/>
      <c r="AN43" s="1046"/>
      <c r="AO43" s="1046"/>
      <c r="AP43" s="1046"/>
      <c r="AQ43" s="1046"/>
      <c r="AR43" s="1046"/>
      <c r="AS43" s="1046"/>
      <c r="AT43" s="1046"/>
      <c r="AU43" s="1046"/>
      <c r="AV43" s="1046"/>
      <c r="AW43" s="1046"/>
      <c r="AX43" s="1046"/>
      <c r="AY43" s="1046"/>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52"/>
      <c r="AL44" s="1046"/>
      <c r="AM44" s="1046"/>
      <c r="AN44" s="1046"/>
      <c r="AO44" s="1046"/>
      <c r="AP44" s="1046"/>
      <c r="AQ44" s="1046"/>
      <c r="AR44" s="1046"/>
      <c r="AS44" s="1046"/>
      <c r="AT44" s="1046"/>
      <c r="AU44" s="1046"/>
      <c r="AV44" s="1046"/>
      <c r="AW44" s="1046"/>
      <c r="AX44" s="1046"/>
      <c r="AY44" s="1046"/>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52"/>
      <c r="AL45" s="1046"/>
      <c r="AM45" s="1046"/>
      <c r="AN45" s="1046"/>
      <c r="AO45" s="1046"/>
      <c r="AP45" s="1046"/>
      <c r="AQ45" s="1046"/>
      <c r="AR45" s="1046"/>
      <c r="AS45" s="1046"/>
      <c r="AT45" s="1046"/>
      <c r="AU45" s="1046"/>
      <c r="AV45" s="1046"/>
      <c r="AW45" s="1046"/>
      <c r="AX45" s="1046"/>
      <c r="AY45" s="1046"/>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52"/>
      <c r="AL46" s="1046"/>
      <c r="AM46" s="1046"/>
      <c r="AN46" s="1046"/>
      <c r="AO46" s="1046"/>
      <c r="AP46" s="1046"/>
      <c r="AQ46" s="1046"/>
      <c r="AR46" s="1046"/>
      <c r="AS46" s="1046"/>
      <c r="AT46" s="1046"/>
      <c r="AU46" s="1046"/>
      <c r="AV46" s="1046"/>
      <c r="AW46" s="1046"/>
      <c r="AX46" s="1046"/>
      <c r="AY46" s="1046"/>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52"/>
      <c r="AL47" s="1046"/>
      <c r="AM47" s="1046"/>
      <c r="AN47" s="1046"/>
      <c r="AO47" s="1046"/>
      <c r="AP47" s="1046"/>
      <c r="AQ47" s="1046"/>
      <c r="AR47" s="1046"/>
      <c r="AS47" s="1046"/>
      <c r="AT47" s="1046"/>
      <c r="AU47" s="1046"/>
      <c r="AV47" s="1046"/>
      <c r="AW47" s="1046"/>
      <c r="AX47" s="1046"/>
      <c r="AY47" s="1046"/>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52"/>
      <c r="AL48" s="1046"/>
      <c r="AM48" s="1046"/>
      <c r="AN48" s="1046"/>
      <c r="AO48" s="1046"/>
      <c r="AP48" s="1046"/>
      <c r="AQ48" s="1046"/>
      <c r="AR48" s="1046"/>
      <c r="AS48" s="1046"/>
      <c r="AT48" s="1046"/>
      <c r="AU48" s="1046"/>
      <c r="AV48" s="1046"/>
      <c r="AW48" s="1046"/>
      <c r="AX48" s="1046"/>
      <c r="AY48" s="1046"/>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52"/>
      <c r="AL49" s="1046"/>
      <c r="AM49" s="1046"/>
      <c r="AN49" s="1046"/>
      <c r="AO49" s="1046"/>
      <c r="AP49" s="1046"/>
      <c r="AQ49" s="1046"/>
      <c r="AR49" s="1046"/>
      <c r="AS49" s="1046"/>
      <c r="AT49" s="1046"/>
      <c r="AU49" s="1046"/>
      <c r="AV49" s="1046"/>
      <c r="AW49" s="1046"/>
      <c r="AX49" s="1046"/>
      <c r="AY49" s="1046"/>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385</v>
      </c>
      <c r="B63" s="1022" t="s">
        <v>411</v>
      </c>
      <c r="C63" s="1023"/>
      <c r="D63" s="1023"/>
      <c r="E63" s="1023"/>
      <c r="F63" s="1023"/>
      <c r="G63" s="1023"/>
      <c r="H63" s="1023"/>
      <c r="I63" s="1023"/>
      <c r="J63" s="1023"/>
      <c r="K63" s="1023"/>
      <c r="L63" s="1023"/>
      <c r="M63" s="1023"/>
      <c r="N63" s="1023"/>
      <c r="O63" s="1023"/>
      <c r="P63" s="1024"/>
      <c r="Q63" s="1040"/>
      <c r="R63" s="1041"/>
      <c r="S63" s="1041"/>
      <c r="T63" s="1041"/>
      <c r="U63" s="1041"/>
      <c r="V63" s="1041"/>
      <c r="W63" s="1041"/>
      <c r="X63" s="1041"/>
      <c r="Y63" s="1041"/>
      <c r="Z63" s="1041"/>
      <c r="AA63" s="1041"/>
      <c r="AB63" s="1041"/>
      <c r="AC63" s="1041"/>
      <c r="AD63" s="1041"/>
      <c r="AE63" s="1097"/>
      <c r="AF63" s="1098">
        <v>526</v>
      </c>
      <c r="AG63" s="1037"/>
      <c r="AH63" s="1037"/>
      <c r="AI63" s="1037"/>
      <c r="AJ63" s="1099"/>
      <c r="AK63" s="1100"/>
      <c r="AL63" s="1041"/>
      <c r="AM63" s="1041"/>
      <c r="AN63" s="1041"/>
      <c r="AO63" s="1041"/>
      <c r="AP63" s="1037">
        <v>5203</v>
      </c>
      <c r="AQ63" s="1037"/>
      <c r="AR63" s="1037"/>
      <c r="AS63" s="1037"/>
      <c r="AT63" s="1037"/>
      <c r="AU63" s="1037">
        <v>3783</v>
      </c>
      <c r="AV63" s="1037"/>
      <c r="AW63" s="1037"/>
      <c r="AX63" s="1037"/>
      <c r="AY63" s="1037"/>
      <c r="AZ63" s="1094"/>
      <c r="BA63" s="1094"/>
      <c r="BB63" s="1094"/>
      <c r="BC63" s="1094"/>
      <c r="BD63" s="1094"/>
      <c r="BE63" s="1038"/>
      <c r="BF63" s="1038"/>
      <c r="BG63" s="1038"/>
      <c r="BH63" s="1038"/>
      <c r="BI63" s="1039"/>
      <c r="BJ63" s="1095" t="s">
        <v>412</v>
      </c>
      <c r="BK63" s="1029"/>
      <c r="BL63" s="1029"/>
      <c r="BM63" s="1029"/>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414</v>
      </c>
      <c r="B66" s="1065"/>
      <c r="C66" s="1065"/>
      <c r="D66" s="1065"/>
      <c r="E66" s="1065"/>
      <c r="F66" s="1065"/>
      <c r="G66" s="1065"/>
      <c r="H66" s="1065"/>
      <c r="I66" s="1065"/>
      <c r="J66" s="1065"/>
      <c r="K66" s="1065"/>
      <c r="L66" s="1065"/>
      <c r="M66" s="1065"/>
      <c r="N66" s="1065"/>
      <c r="O66" s="1065"/>
      <c r="P66" s="1066"/>
      <c r="Q66" s="1070" t="s">
        <v>415</v>
      </c>
      <c r="R66" s="1071"/>
      <c r="S66" s="1071"/>
      <c r="T66" s="1071"/>
      <c r="U66" s="1072"/>
      <c r="V66" s="1070" t="s">
        <v>416</v>
      </c>
      <c r="W66" s="1071"/>
      <c r="X66" s="1071"/>
      <c r="Y66" s="1071"/>
      <c r="Z66" s="1072"/>
      <c r="AA66" s="1070" t="s">
        <v>417</v>
      </c>
      <c r="AB66" s="1071"/>
      <c r="AC66" s="1071"/>
      <c r="AD66" s="1071"/>
      <c r="AE66" s="1072"/>
      <c r="AF66" s="1076" t="s">
        <v>418</v>
      </c>
      <c r="AG66" s="1077"/>
      <c r="AH66" s="1077"/>
      <c r="AI66" s="1077"/>
      <c r="AJ66" s="1078"/>
      <c r="AK66" s="1070" t="s">
        <v>419</v>
      </c>
      <c r="AL66" s="1065"/>
      <c r="AM66" s="1065"/>
      <c r="AN66" s="1065"/>
      <c r="AO66" s="1066"/>
      <c r="AP66" s="1070" t="s">
        <v>420</v>
      </c>
      <c r="AQ66" s="1071"/>
      <c r="AR66" s="1071"/>
      <c r="AS66" s="1071"/>
      <c r="AT66" s="1072"/>
      <c r="AU66" s="1070" t="s">
        <v>421</v>
      </c>
      <c r="AV66" s="1071"/>
      <c r="AW66" s="1071"/>
      <c r="AX66" s="1071"/>
      <c r="AY66" s="1072"/>
      <c r="AZ66" s="1070" t="s">
        <v>373</v>
      </c>
      <c r="BA66" s="1071"/>
      <c r="BB66" s="1071"/>
      <c r="BC66" s="1071"/>
      <c r="BD66" s="1086"/>
      <c r="BE66" s="245"/>
      <c r="BF66" s="245"/>
      <c r="BG66" s="245"/>
      <c r="BH66" s="245"/>
      <c r="BI66" s="245"/>
      <c r="BJ66" s="245"/>
      <c r="BK66" s="245"/>
      <c r="BL66" s="245"/>
      <c r="BM66" s="245"/>
      <c r="BN66" s="245"/>
      <c r="BO66" s="245"/>
      <c r="BP66" s="245"/>
      <c r="BQ66" s="242">
        <v>60</v>
      </c>
      <c r="BR66" s="247"/>
      <c r="BS66" s="1031"/>
      <c r="BT66" s="1032"/>
      <c r="BU66" s="1032"/>
      <c r="BV66" s="1032"/>
      <c r="BW66" s="1032"/>
      <c r="BX66" s="1032"/>
      <c r="BY66" s="1032"/>
      <c r="BZ66" s="1032"/>
      <c r="CA66" s="1032"/>
      <c r="CB66" s="1032"/>
      <c r="CC66" s="1032"/>
      <c r="CD66" s="1032"/>
      <c r="CE66" s="1032"/>
      <c r="CF66" s="1032"/>
      <c r="CG66" s="1033"/>
      <c r="CH66" s="1034"/>
      <c r="CI66" s="1035"/>
      <c r="CJ66" s="1035"/>
      <c r="CK66" s="1035"/>
      <c r="CL66" s="1036"/>
      <c r="CM66" s="1034"/>
      <c r="CN66" s="1035"/>
      <c r="CO66" s="1035"/>
      <c r="CP66" s="1035"/>
      <c r="CQ66" s="1036"/>
      <c r="CR66" s="1034"/>
      <c r="CS66" s="1035"/>
      <c r="CT66" s="1035"/>
      <c r="CU66" s="1035"/>
      <c r="CV66" s="1036"/>
      <c r="CW66" s="1034"/>
      <c r="CX66" s="1035"/>
      <c r="CY66" s="1035"/>
      <c r="CZ66" s="1035"/>
      <c r="DA66" s="1036"/>
      <c r="DB66" s="1034"/>
      <c r="DC66" s="1035"/>
      <c r="DD66" s="1035"/>
      <c r="DE66" s="1035"/>
      <c r="DF66" s="1036"/>
      <c r="DG66" s="1034"/>
      <c r="DH66" s="1035"/>
      <c r="DI66" s="1035"/>
      <c r="DJ66" s="1035"/>
      <c r="DK66" s="1036"/>
      <c r="DL66" s="1034"/>
      <c r="DM66" s="1035"/>
      <c r="DN66" s="1035"/>
      <c r="DO66" s="1035"/>
      <c r="DP66" s="1036"/>
      <c r="DQ66" s="1034"/>
      <c r="DR66" s="1035"/>
      <c r="DS66" s="1035"/>
      <c r="DT66" s="1035"/>
      <c r="DU66" s="1036"/>
      <c r="DV66" s="1019"/>
      <c r="DW66" s="1020"/>
      <c r="DX66" s="1020"/>
      <c r="DY66" s="1020"/>
      <c r="DZ66" s="1021"/>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31"/>
      <c r="BT67" s="1032"/>
      <c r="BU67" s="1032"/>
      <c r="BV67" s="1032"/>
      <c r="BW67" s="1032"/>
      <c r="BX67" s="1032"/>
      <c r="BY67" s="1032"/>
      <c r="BZ67" s="1032"/>
      <c r="CA67" s="1032"/>
      <c r="CB67" s="1032"/>
      <c r="CC67" s="1032"/>
      <c r="CD67" s="1032"/>
      <c r="CE67" s="1032"/>
      <c r="CF67" s="1032"/>
      <c r="CG67" s="1033"/>
      <c r="CH67" s="1034"/>
      <c r="CI67" s="1035"/>
      <c r="CJ67" s="1035"/>
      <c r="CK67" s="1035"/>
      <c r="CL67" s="1036"/>
      <c r="CM67" s="1034"/>
      <c r="CN67" s="1035"/>
      <c r="CO67" s="1035"/>
      <c r="CP67" s="1035"/>
      <c r="CQ67" s="1036"/>
      <c r="CR67" s="1034"/>
      <c r="CS67" s="1035"/>
      <c r="CT67" s="1035"/>
      <c r="CU67" s="1035"/>
      <c r="CV67" s="1036"/>
      <c r="CW67" s="1034"/>
      <c r="CX67" s="1035"/>
      <c r="CY67" s="1035"/>
      <c r="CZ67" s="1035"/>
      <c r="DA67" s="1036"/>
      <c r="DB67" s="1034"/>
      <c r="DC67" s="1035"/>
      <c r="DD67" s="1035"/>
      <c r="DE67" s="1035"/>
      <c r="DF67" s="1036"/>
      <c r="DG67" s="1034"/>
      <c r="DH67" s="1035"/>
      <c r="DI67" s="1035"/>
      <c r="DJ67" s="1035"/>
      <c r="DK67" s="1036"/>
      <c r="DL67" s="1034"/>
      <c r="DM67" s="1035"/>
      <c r="DN67" s="1035"/>
      <c r="DO67" s="1035"/>
      <c r="DP67" s="1036"/>
      <c r="DQ67" s="1034"/>
      <c r="DR67" s="1035"/>
      <c r="DS67" s="1035"/>
      <c r="DT67" s="1035"/>
      <c r="DU67" s="1036"/>
      <c r="DV67" s="1019"/>
      <c r="DW67" s="1020"/>
      <c r="DX67" s="1020"/>
      <c r="DY67" s="1020"/>
      <c r="DZ67" s="1021"/>
      <c r="EA67" s="226"/>
    </row>
    <row r="68" spans="1:131" s="227" customFormat="1" ht="26.25" customHeight="1" thickTop="1" x14ac:dyDescent="0.15">
      <c r="A68" s="238">
        <v>1</v>
      </c>
      <c r="B68" s="777" t="s">
        <v>580</v>
      </c>
      <c r="C68" s="778"/>
      <c r="D68" s="778"/>
      <c r="E68" s="778"/>
      <c r="F68" s="778"/>
      <c r="G68" s="778"/>
      <c r="H68" s="778"/>
      <c r="I68" s="778"/>
      <c r="J68" s="778"/>
      <c r="K68" s="778"/>
      <c r="L68" s="778"/>
      <c r="M68" s="778"/>
      <c r="N68" s="778"/>
      <c r="O68" s="778"/>
      <c r="P68" s="779"/>
      <c r="Q68" s="1057">
        <f>Q69+Q70</f>
        <v>2118</v>
      </c>
      <c r="R68" s="1054"/>
      <c r="S68" s="1054"/>
      <c r="T68" s="1054"/>
      <c r="U68" s="1054"/>
      <c r="V68" s="1054">
        <f t="shared" ref="V68" si="0">V69+V70</f>
        <v>2060</v>
      </c>
      <c r="W68" s="1054"/>
      <c r="X68" s="1054"/>
      <c r="Y68" s="1054"/>
      <c r="Z68" s="1054"/>
      <c r="AA68" s="1054">
        <f t="shared" ref="AA68" si="1">AA69+AA70</f>
        <v>57</v>
      </c>
      <c r="AB68" s="1054"/>
      <c r="AC68" s="1054"/>
      <c r="AD68" s="1054"/>
      <c r="AE68" s="1054"/>
      <c r="AF68" s="1054">
        <f t="shared" ref="AF68" si="2">AF69+AF70</f>
        <v>57</v>
      </c>
      <c r="AG68" s="1054"/>
      <c r="AH68" s="1054"/>
      <c r="AI68" s="1054"/>
      <c r="AJ68" s="1054"/>
      <c r="AK68" s="1054">
        <f t="shared" ref="AK68" si="3">AK69+AK70</f>
        <v>34</v>
      </c>
      <c r="AL68" s="1054"/>
      <c r="AM68" s="1054"/>
      <c r="AN68" s="1054"/>
      <c r="AO68" s="1054"/>
      <c r="AP68" s="1054">
        <v>481</v>
      </c>
      <c r="AQ68" s="1054"/>
      <c r="AR68" s="1054"/>
      <c r="AS68" s="1054"/>
      <c r="AT68" s="1054"/>
      <c r="AU68" s="1054">
        <v>416</v>
      </c>
      <c r="AV68" s="1054"/>
      <c r="AW68" s="1054"/>
      <c r="AX68" s="1054"/>
      <c r="AY68" s="1054"/>
      <c r="AZ68" s="1055"/>
      <c r="BA68" s="1055"/>
      <c r="BB68" s="1055"/>
      <c r="BC68" s="1055"/>
      <c r="BD68" s="1056"/>
      <c r="BE68" s="245"/>
      <c r="BF68" s="245"/>
      <c r="BG68" s="245"/>
      <c r="BH68" s="245"/>
      <c r="BI68" s="245"/>
      <c r="BJ68" s="245"/>
      <c r="BK68" s="245"/>
      <c r="BL68" s="245"/>
      <c r="BM68" s="245"/>
      <c r="BN68" s="245"/>
      <c r="BO68" s="245"/>
      <c r="BP68" s="245"/>
      <c r="BQ68" s="242">
        <v>62</v>
      </c>
      <c r="BR68" s="247"/>
      <c r="BS68" s="1031"/>
      <c r="BT68" s="1032"/>
      <c r="BU68" s="1032"/>
      <c r="BV68" s="1032"/>
      <c r="BW68" s="1032"/>
      <c r="BX68" s="1032"/>
      <c r="BY68" s="1032"/>
      <c r="BZ68" s="1032"/>
      <c r="CA68" s="1032"/>
      <c r="CB68" s="1032"/>
      <c r="CC68" s="1032"/>
      <c r="CD68" s="1032"/>
      <c r="CE68" s="1032"/>
      <c r="CF68" s="1032"/>
      <c r="CG68" s="1033"/>
      <c r="CH68" s="1034"/>
      <c r="CI68" s="1035"/>
      <c r="CJ68" s="1035"/>
      <c r="CK68" s="1035"/>
      <c r="CL68" s="1036"/>
      <c r="CM68" s="1034"/>
      <c r="CN68" s="1035"/>
      <c r="CO68" s="1035"/>
      <c r="CP68" s="1035"/>
      <c r="CQ68" s="1036"/>
      <c r="CR68" s="1034"/>
      <c r="CS68" s="1035"/>
      <c r="CT68" s="1035"/>
      <c r="CU68" s="1035"/>
      <c r="CV68" s="1036"/>
      <c r="CW68" s="1034"/>
      <c r="CX68" s="1035"/>
      <c r="CY68" s="1035"/>
      <c r="CZ68" s="1035"/>
      <c r="DA68" s="1036"/>
      <c r="DB68" s="1034"/>
      <c r="DC68" s="1035"/>
      <c r="DD68" s="1035"/>
      <c r="DE68" s="1035"/>
      <c r="DF68" s="1036"/>
      <c r="DG68" s="1034"/>
      <c r="DH68" s="1035"/>
      <c r="DI68" s="1035"/>
      <c r="DJ68" s="1035"/>
      <c r="DK68" s="1036"/>
      <c r="DL68" s="1034"/>
      <c r="DM68" s="1035"/>
      <c r="DN68" s="1035"/>
      <c r="DO68" s="1035"/>
      <c r="DP68" s="1036"/>
      <c r="DQ68" s="1034"/>
      <c r="DR68" s="1035"/>
      <c r="DS68" s="1035"/>
      <c r="DT68" s="1035"/>
      <c r="DU68" s="1036"/>
      <c r="DV68" s="1019"/>
      <c r="DW68" s="1020"/>
      <c r="DX68" s="1020"/>
      <c r="DY68" s="1020"/>
      <c r="DZ68" s="1021"/>
      <c r="EA68" s="226"/>
    </row>
    <row r="69" spans="1:131" s="227" customFormat="1" ht="26.25" customHeight="1" x14ac:dyDescent="0.15">
      <c r="A69" s="241">
        <v>2</v>
      </c>
      <c r="B69" s="780" t="s">
        <v>581</v>
      </c>
      <c r="C69" s="781"/>
      <c r="D69" s="781"/>
      <c r="E69" s="781"/>
      <c r="F69" s="781"/>
      <c r="G69" s="781"/>
      <c r="H69" s="781"/>
      <c r="I69" s="781"/>
      <c r="J69" s="781"/>
      <c r="K69" s="781"/>
      <c r="L69" s="781"/>
      <c r="M69" s="781"/>
      <c r="N69" s="781"/>
      <c r="O69" s="781"/>
      <c r="P69" s="782"/>
      <c r="Q69" s="1049">
        <v>1039</v>
      </c>
      <c r="R69" s="1046"/>
      <c r="S69" s="1046"/>
      <c r="T69" s="1046"/>
      <c r="U69" s="1046"/>
      <c r="V69" s="1046">
        <v>1029</v>
      </c>
      <c r="W69" s="1046"/>
      <c r="X69" s="1046"/>
      <c r="Y69" s="1046"/>
      <c r="Z69" s="1046"/>
      <c r="AA69" s="1046">
        <v>10</v>
      </c>
      <c r="AB69" s="1046"/>
      <c r="AC69" s="1046"/>
      <c r="AD69" s="1046"/>
      <c r="AE69" s="1046"/>
      <c r="AF69" s="1046">
        <v>10</v>
      </c>
      <c r="AG69" s="1046"/>
      <c r="AH69" s="1046"/>
      <c r="AI69" s="1046"/>
      <c r="AJ69" s="1046"/>
      <c r="AK69" s="1046">
        <v>4</v>
      </c>
      <c r="AL69" s="1046"/>
      <c r="AM69" s="1046"/>
      <c r="AN69" s="1046"/>
      <c r="AO69" s="1046"/>
      <c r="AP69" s="1046">
        <v>481</v>
      </c>
      <c r="AQ69" s="1046"/>
      <c r="AR69" s="1046"/>
      <c r="AS69" s="1046"/>
      <c r="AT69" s="1046"/>
      <c r="AU69" s="1046">
        <v>416</v>
      </c>
      <c r="AV69" s="1046"/>
      <c r="AW69" s="1046"/>
      <c r="AX69" s="1046"/>
      <c r="AY69" s="1046"/>
      <c r="AZ69" s="1047"/>
      <c r="BA69" s="1047"/>
      <c r="BB69" s="1047"/>
      <c r="BC69" s="1047"/>
      <c r="BD69" s="1048"/>
      <c r="BE69" s="245"/>
      <c r="BF69" s="245"/>
      <c r="BG69" s="245"/>
      <c r="BH69" s="245"/>
      <c r="BI69" s="245"/>
      <c r="BJ69" s="245"/>
      <c r="BK69" s="245"/>
      <c r="BL69" s="245"/>
      <c r="BM69" s="245"/>
      <c r="BN69" s="245"/>
      <c r="BO69" s="245"/>
      <c r="BP69" s="245"/>
      <c r="BQ69" s="242">
        <v>63</v>
      </c>
      <c r="BR69" s="247"/>
      <c r="BS69" s="1031"/>
      <c r="BT69" s="1032"/>
      <c r="BU69" s="1032"/>
      <c r="BV69" s="1032"/>
      <c r="BW69" s="1032"/>
      <c r="BX69" s="1032"/>
      <c r="BY69" s="1032"/>
      <c r="BZ69" s="1032"/>
      <c r="CA69" s="1032"/>
      <c r="CB69" s="1032"/>
      <c r="CC69" s="1032"/>
      <c r="CD69" s="1032"/>
      <c r="CE69" s="1032"/>
      <c r="CF69" s="1032"/>
      <c r="CG69" s="1033"/>
      <c r="CH69" s="1034"/>
      <c r="CI69" s="1035"/>
      <c r="CJ69" s="1035"/>
      <c r="CK69" s="1035"/>
      <c r="CL69" s="1036"/>
      <c r="CM69" s="1034"/>
      <c r="CN69" s="1035"/>
      <c r="CO69" s="1035"/>
      <c r="CP69" s="1035"/>
      <c r="CQ69" s="1036"/>
      <c r="CR69" s="1034"/>
      <c r="CS69" s="1035"/>
      <c r="CT69" s="1035"/>
      <c r="CU69" s="1035"/>
      <c r="CV69" s="1036"/>
      <c r="CW69" s="1034"/>
      <c r="CX69" s="1035"/>
      <c r="CY69" s="1035"/>
      <c r="CZ69" s="1035"/>
      <c r="DA69" s="1036"/>
      <c r="DB69" s="1034"/>
      <c r="DC69" s="1035"/>
      <c r="DD69" s="1035"/>
      <c r="DE69" s="1035"/>
      <c r="DF69" s="1036"/>
      <c r="DG69" s="1034"/>
      <c r="DH69" s="1035"/>
      <c r="DI69" s="1035"/>
      <c r="DJ69" s="1035"/>
      <c r="DK69" s="1036"/>
      <c r="DL69" s="1034"/>
      <c r="DM69" s="1035"/>
      <c r="DN69" s="1035"/>
      <c r="DO69" s="1035"/>
      <c r="DP69" s="1036"/>
      <c r="DQ69" s="1034"/>
      <c r="DR69" s="1035"/>
      <c r="DS69" s="1035"/>
      <c r="DT69" s="1035"/>
      <c r="DU69" s="1036"/>
      <c r="DV69" s="1019"/>
      <c r="DW69" s="1020"/>
      <c r="DX69" s="1020"/>
      <c r="DY69" s="1020"/>
      <c r="DZ69" s="1021"/>
      <c r="EA69" s="226"/>
    </row>
    <row r="70" spans="1:131" s="227" customFormat="1" ht="26.25" customHeight="1" x14ac:dyDescent="0.15">
      <c r="A70" s="241">
        <v>3</v>
      </c>
      <c r="B70" s="780" t="s">
        <v>582</v>
      </c>
      <c r="C70" s="781"/>
      <c r="D70" s="781"/>
      <c r="E70" s="781"/>
      <c r="F70" s="781"/>
      <c r="G70" s="781"/>
      <c r="H70" s="781"/>
      <c r="I70" s="781"/>
      <c r="J70" s="781"/>
      <c r="K70" s="781"/>
      <c r="L70" s="781"/>
      <c r="M70" s="781"/>
      <c r="N70" s="781"/>
      <c r="O70" s="781"/>
      <c r="P70" s="782"/>
      <c r="Q70" s="1049">
        <v>1079</v>
      </c>
      <c r="R70" s="1046"/>
      <c r="S70" s="1046"/>
      <c r="T70" s="1046"/>
      <c r="U70" s="1046"/>
      <c r="V70" s="1046">
        <v>1031</v>
      </c>
      <c r="W70" s="1046"/>
      <c r="X70" s="1046"/>
      <c r="Y70" s="1046"/>
      <c r="Z70" s="1046"/>
      <c r="AA70" s="1046">
        <v>47</v>
      </c>
      <c r="AB70" s="1046"/>
      <c r="AC70" s="1046"/>
      <c r="AD70" s="1046"/>
      <c r="AE70" s="1046"/>
      <c r="AF70" s="1046">
        <v>47</v>
      </c>
      <c r="AG70" s="1046"/>
      <c r="AH70" s="1046"/>
      <c r="AI70" s="1046"/>
      <c r="AJ70" s="1046"/>
      <c r="AK70" s="1046">
        <v>30</v>
      </c>
      <c r="AL70" s="1046"/>
      <c r="AM70" s="1046"/>
      <c r="AN70" s="1046"/>
      <c r="AO70" s="1046"/>
      <c r="AP70" s="1046" t="s">
        <v>576</v>
      </c>
      <c r="AQ70" s="1046"/>
      <c r="AR70" s="1046"/>
      <c r="AS70" s="1046"/>
      <c r="AT70" s="1046"/>
      <c r="AU70" s="1046" t="s">
        <v>576</v>
      </c>
      <c r="AV70" s="1046"/>
      <c r="AW70" s="1046"/>
      <c r="AX70" s="1046"/>
      <c r="AY70" s="1046"/>
      <c r="AZ70" s="1047"/>
      <c r="BA70" s="1047"/>
      <c r="BB70" s="1047"/>
      <c r="BC70" s="1047"/>
      <c r="BD70" s="1048"/>
      <c r="BE70" s="245"/>
      <c r="BF70" s="245"/>
      <c r="BG70" s="245"/>
      <c r="BH70" s="245"/>
      <c r="BI70" s="245"/>
      <c r="BJ70" s="245"/>
      <c r="BK70" s="245"/>
      <c r="BL70" s="245"/>
      <c r="BM70" s="245"/>
      <c r="BN70" s="245"/>
      <c r="BO70" s="245"/>
      <c r="BP70" s="245"/>
      <c r="BQ70" s="242">
        <v>64</v>
      </c>
      <c r="BR70" s="247"/>
      <c r="BS70" s="1031"/>
      <c r="BT70" s="1032"/>
      <c r="BU70" s="1032"/>
      <c r="BV70" s="1032"/>
      <c r="BW70" s="1032"/>
      <c r="BX70" s="1032"/>
      <c r="BY70" s="1032"/>
      <c r="BZ70" s="1032"/>
      <c r="CA70" s="1032"/>
      <c r="CB70" s="1032"/>
      <c r="CC70" s="1032"/>
      <c r="CD70" s="1032"/>
      <c r="CE70" s="1032"/>
      <c r="CF70" s="1032"/>
      <c r="CG70" s="1033"/>
      <c r="CH70" s="1034"/>
      <c r="CI70" s="1035"/>
      <c r="CJ70" s="1035"/>
      <c r="CK70" s="1035"/>
      <c r="CL70" s="1036"/>
      <c r="CM70" s="1034"/>
      <c r="CN70" s="1035"/>
      <c r="CO70" s="1035"/>
      <c r="CP70" s="1035"/>
      <c r="CQ70" s="1036"/>
      <c r="CR70" s="1034"/>
      <c r="CS70" s="1035"/>
      <c r="CT70" s="1035"/>
      <c r="CU70" s="1035"/>
      <c r="CV70" s="1036"/>
      <c r="CW70" s="1034"/>
      <c r="CX70" s="1035"/>
      <c r="CY70" s="1035"/>
      <c r="CZ70" s="1035"/>
      <c r="DA70" s="1036"/>
      <c r="DB70" s="1034"/>
      <c r="DC70" s="1035"/>
      <c r="DD70" s="1035"/>
      <c r="DE70" s="1035"/>
      <c r="DF70" s="1036"/>
      <c r="DG70" s="1034"/>
      <c r="DH70" s="1035"/>
      <c r="DI70" s="1035"/>
      <c r="DJ70" s="1035"/>
      <c r="DK70" s="1036"/>
      <c r="DL70" s="1034"/>
      <c r="DM70" s="1035"/>
      <c r="DN70" s="1035"/>
      <c r="DO70" s="1035"/>
      <c r="DP70" s="1036"/>
      <c r="DQ70" s="1034"/>
      <c r="DR70" s="1035"/>
      <c r="DS70" s="1035"/>
      <c r="DT70" s="1035"/>
      <c r="DU70" s="1036"/>
      <c r="DV70" s="1019"/>
      <c r="DW70" s="1020"/>
      <c r="DX70" s="1020"/>
      <c r="DY70" s="1020"/>
      <c r="DZ70" s="1021"/>
      <c r="EA70" s="226"/>
    </row>
    <row r="71" spans="1:131" s="227" customFormat="1" ht="26.25" customHeight="1" x14ac:dyDescent="0.15">
      <c r="A71" s="241">
        <v>4</v>
      </c>
      <c r="B71" s="780" t="s">
        <v>583</v>
      </c>
      <c r="C71" s="781"/>
      <c r="D71" s="781"/>
      <c r="E71" s="781"/>
      <c r="F71" s="781"/>
      <c r="G71" s="781"/>
      <c r="H71" s="781"/>
      <c r="I71" s="781"/>
      <c r="J71" s="781"/>
      <c r="K71" s="781"/>
      <c r="L71" s="781"/>
      <c r="M71" s="781"/>
      <c r="N71" s="781"/>
      <c r="O71" s="781"/>
      <c r="P71" s="782"/>
      <c r="Q71" s="1049">
        <v>1252</v>
      </c>
      <c r="R71" s="1046"/>
      <c r="S71" s="1046"/>
      <c r="T71" s="1046"/>
      <c r="U71" s="1046"/>
      <c r="V71" s="1046">
        <v>1223</v>
      </c>
      <c r="W71" s="1046"/>
      <c r="X71" s="1046"/>
      <c r="Y71" s="1046"/>
      <c r="Z71" s="1046"/>
      <c r="AA71" s="1046">
        <v>29</v>
      </c>
      <c r="AB71" s="1046"/>
      <c r="AC71" s="1046"/>
      <c r="AD71" s="1046"/>
      <c r="AE71" s="1046"/>
      <c r="AF71" s="1046">
        <v>29</v>
      </c>
      <c r="AG71" s="1046"/>
      <c r="AH71" s="1046"/>
      <c r="AI71" s="1046"/>
      <c r="AJ71" s="1046"/>
      <c r="AK71" s="1046" t="s">
        <v>576</v>
      </c>
      <c r="AL71" s="1046"/>
      <c r="AM71" s="1046"/>
      <c r="AN71" s="1046"/>
      <c r="AO71" s="1046"/>
      <c r="AP71" s="1046">
        <v>288</v>
      </c>
      <c r="AQ71" s="1046"/>
      <c r="AR71" s="1046"/>
      <c r="AS71" s="1046"/>
      <c r="AT71" s="1046"/>
      <c r="AU71" s="1046">
        <v>39</v>
      </c>
      <c r="AV71" s="1046"/>
      <c r="AW71" s="1046"/>
      <c r="AX71" s="1046"/>
      <c r="AY71" s="1046"/>
      <c r="AZ71" s="1047"/>
      <c r="BA71" s="1047"/>
      <c r="BB71" s="1047"/>
      <c r="BC71" s="1047"/>
      <c r="BD71" s="1048"/>
      <c r="BE71" s="245"/>
      <c r="BF71" s="245"/>
      <c r="BG71" s="245"/>
      <c r="BH71" s="245"/>
      <c r="BI71" s="245"/>
      <c r="BJ71" s="245"/>
      <c r="BK71" s="245"/>
      <c r="BL71" s="245"/>
      <c r="BM71" s="245"/>
      <c r="BN71" s="245"/>
      <c r="BO71" s="245"/>
      <c r="BP71" s="245"/>
      <c r="BQ71" s="242">
        <v>65</v>
      </c>
      <c r="BR71" s="247"/>
      <c r="BS71" s="1031"/>
      <c r="BT71" s="1032"/>
      <c r="BU71" s="1032"/>
      <c r="BV71" s="1032"/>
      <c r="BW71" s="1032"/>
      <c r="BX71" s="1032"/>
      <c r="BY71" s="1032"/>
      <c r="BZ71" s="1032"/>
      <c r="CA71" s="1032"/>
      <c r="CB71" s="1032"/>
      <c r="CC71" s="1032"/>
      <c r="CD71" s="1032"/>
      <c r="CE71" s="1032"/>
      <c r="CF71" s="1032"/>
      <c r="CG71" s="1033"/>
      <c r="CH71" s="1034"/>
      <c r="CI71" s="1035"/>
      <c r="CJ71" s="1035"/>
      <c r="CK71" s="1035"/>
      <c r="CL71" s="1036"/>
      <c r="CM71" s="1034"/>
      <c r="CN71" s="1035"/>
      <c r="CO71" s="1035"/>
      <c r="CP71" s="1035"/>
      <c r="CQ71" s="1036"/>
      <c r="CR71" s="1034"/>
      <c r="CS71" s="1035"/>
      <c r="CT71" s="1035"/>
      <c r="CU71" s="1035"/>
      <c r="CV71" s="1036"/>
      <c r="CW71" s="1034"/>
      <c r="CX71" s="1035"/>
      <c r="CY71" s="1035"/>
      <c r="CZ71" s="1035"/>
      <c r="DA71" s="1036"/>
      <c r="DB71" s="1034"/>
      <c r="DC71" s="1035"/>
      <c r="DD71" s="1035"/>
      <c r="DE71" s="1035"/>
      <c r="DF71" s="1036"/>
      <c r="DG71" s="1034"/>
      <c r="DH71" s="1035"/>
      <c r="DI71" s="1035"/>
      <c r="DJ71" s="1035"/>
      <c r="DK71" s="1036"/>
      <c r="DL71" s="1034"/>
      <c r="DM71" s="1035"/>
      <c r="DN71" s="1035"/>
      <c r="DO71" s="1035"/>
      <c r="DP71" s="1036"/>
      <c r="DQ71" s="1034"/>
      <c r="DR71" s="1035"/>
      <c r="DS71" s="1035"/>
      <c r="DT71" s="1035"/>
      <c r="DU71" s="1036"/>
      <c r="DV71" s="1019"/>
      <c r="DW71" s="1020"/>
      <c r="DX71" s="1020"/>
      <c r="DY71" s="1020"/>
      <c r="DZ71" s="1021"/>
      <c r="EA71" s="226"/>
    </row>
    <row r="72" spans="1:131" s="227" customFormat="1" ht="26.25" customHeight="1" x14ac:dyDescent="0.15">
      <c r="A72" s="241">
        <v>5</v>
      </c>
      <c r="B72" s="780" t="s">
        <v>584</v>
      </c>
      <c r="C72" s="781"/>
      <c r="D72" s="781"/>
      <c r="E72" s="781"/>
      <c r="F72" s="781"/>
      <c r="G72" s="781"/>
      <c r="H72" s="781"/>
      <c r="I72" s="781"/>
      <c r="J72" s="781"/>
      <c r="K72" s="781"/>
      <c r="L72" s="781"/>
      <c r="M72" s="781"/>
      <c r="N72" s="781"/>
      <c r="O72" s="781"/>
      <c r="P72" s="782"/>
      <c r="Q72" s="1049">
        <f>Q73+Q74</f>
        <v>1075</v>
      </c>
      <c r="R72" s="1046"/>
      <c r="S72" s="1046"/>
      <c r="T72" s="1046"/>
      <c r="U72" s="1046"/>
      <c r="V72" s="1046">
        <f t="shared" ref="V72" si="4">V73+V74</f>
        <v>1047</v>
      </c>
      <c r="W72" s="1046"/>
      <c r="X72" s="1046"/>
      <c r="Y72" s="1046"/>
      <c r="Z72" s="1046"/>
      <c r="AA72" s="1046">
        <f t="shared" ref="AA72" si="5">AA73+AA74</f>
        <v>27</v>
      </c>
      <c r="AB72" s="1046"/>
      <c r="AC72" s="1046"/>
      <c r="AD72" s="1046"/>
      <c r="AE72" s="1046"/>
      <c r="AF72" s="1046">
        <f t="shared" ref="AF72" si="6">AF73+AF74</f>
        <v>27</v>
      </c>
      <c r="AG72" s="1046"/>
      <c r="AH72" s="1046"/>
      <c r="AI72" s="1046"/>
      <c r="AJ72" s="1046"/>
      <c r="AK72" s="1046">
        <f t="shared" ref="AK72" si="7">AK73+AK74</f>
        <v>54</v>
      </c>
      <c r="AL72" s="1046"/>
      <c r="AM72" s="1046"/>
      <c r="AN72" s="1046"/>
      <c r="AO72" s="1046"/>
      <c r="AP72" s="1046">
        <f t="shared" ref="AP72" si="8">AP73+AP74</f>
        <v>17</v>
      </c>
      <c r="AQ72" s="1046"/>
      <c r="AR72" s="1046"/>
      <c r="AS72" s="1046"/>
      <c r="AT72" s="1046"/>
      <c r="AU72" s="1046">
        <v>0</v>
      </c>
      <c r="AV72" s="1046"/>
      <c r="AW72" s="1046"/>
      <c r="AX72" s="1046"/>
      <c r="AY72" s="1046"/>
      <c r="AZ72" s="1047"/>
      <c r="BA72" s="1047"/>
      <c r="BB72" s="1047"/>
      <c r="BC72" s="1047"/>
      <c r="BD72" s="1048"/>
      <c r="BE72" s="245"/>
      <c r="BF72" s="245"/>
      <c r="BG72" s="245"/>
      <c r="BH72" s="245"/>
      <c r="BI72" s="245"/>
      <c r="BJ72" s="245"/>
      <c r="BK72" s="245"/>
      <c r="BL72" s="245"/>
      <c r="BM72" s="245"/>
      <c r="BN72" s="245"/>
      <c r="BO72" s="245"/>
      <c r="BP72" s="245"/>
      <c r="BQ72" s="242">
        <v>66</v>
      </c>
      <c r="BR72" s="247"/>
      <c r="BS72" s="1031"/>
      <c r="BT72" s="1032"/>
      <c r="BU72" s="1032"/>
      <c r="BV72" s="1032"/>
      <c r="BW72" s="1032"/>
      <c r="BX72" s="1032"/>
      <c r="BY72" s="1032"/>
      <c r="BZ72" s="1032"/>
      <c r="CA72" s="1032"/>
      <c r="CB72" s="1032"/>
      <c r="CC72" s="1032"/>
      <c r="CD72" s="1032"/>
      <c r="CE72" s="1032"/>
      <c r="CF72" s="1032"/>
      <c r="CG72" s="1033"/>
      <c r="CH72" s="1034"/>
      <c r="CI72" s="1035"/>
      <c r="CJ72" s="1035"/>
      <c r="CK72" s="1035"/>
      <c r="CL72" s="1036"/>
      <c r="CM72" s="1034"/>
      <c r="CN72" s="1035"/>
      <c r="CO72" s="1035"/>
      <c r="CP72" s="1035"/>
      <c r="CQ72" s="1036"/>
      <c r="CR72" s="1034"/>
      <c r="CS72" s="1035"/>
      <c r="CT72" s="1035"/>
      <c r="CU72" s="1035"/>
      <c r="CV72" s="1036"/>
      <c r="CW72" s="1034"/>
      <c r="CX72" s="1035"/>
      <c r="CY72" s="1035"/>
      <c r="CZ72" s="1035"/>
      <c r="DA72" s="1036"/>
      <c r="DB72" s="1034"/>
      <c r="DC72" s="1035"/>
      <c r="DD72" s="1035"/>
      <c r="DE72" s="1035"/>
      <c r="DF72" s="1036"/>
      <c r="DG72" s="1034"/>
      <c r="DH72" s="1035"/>
      <c r="DI72" s="1035"/>
      <c r="DJ72" s="1035"/>
      <c r="DK72" s="1036"/>
      <c r="DL72" s="1034"/>
      <c r="DM72" s="1035"/>
      <c r="DN72" s="1035"/>
      <c r="DO72" s="1035"/>
      <c r="DP72" s="1036"/>
      <c r="DQ72" s="1034"/>
      <c r="DR72" s="1035"/>
      <c r="DS72" s="1035"/>
      <c r="DT72" s="1035"/>
      <c r="DU72" s="1036"/>
      <c r="DV72" s="1019"/>
      <c r="DW72" s="1020"/>
      <c r="DX72" s="1020"/>
      <c r="DY72" s="1020"/>
      <c r="DZ72" s="1021"/>
      <c r="EA72" s="226"/>
    </row>
    <row r="73" spans="1:131" s="227" customFormat="1" ht="26.25" customHeight="1" x14ac:dyDescent="0.15">
      <c r="A73" s="241">
        <v>6</v>
      </c>
      <c r="B73" s="780" t="s">
        <v>581</v>
      </c>
      <c r="C73" s="781"/>
      <c r="D73" s="781"/>
      <c r="E73" s="781"/>
      <c r="F73" s="781"/>
      <c r="G73" s="781"/>
      <c r="H73" s="781"/>
      <c r="I73" s="781"/>
      <c r="J73" s="781"/>
      <c r="K73" s="781"/>
      <c r="L73" s="781"/>
      <c r="M73" s="781"/>
      <c r="N73" s="781"/>
      <c r="O73" s="781"/>
      <c r="P73" s="782"/>
      <c r="Q73" s="1049">
        <v>245</v>
      </c>
      <c r="R73" s="1046"/>
      <c r="S73" s="1046"/>
      <c r="T73" s="1046"/>
      <c r="U73" s="1046"/>
      <c r="V73" s="1046">
        <v>238</v>
      </c>
      <c r="W73" s="1046"/>
      <c r="X73" s="1046"/>
      <c r="Y73" s="1046"/>
      <c r="Z73" s="1046"/>
      <c r="AA73" s="1046">
        <v>8</v>
      </c>
      <c r="AB73" s="1046"/>
      <c r="AC73" s="1046"/>
      <c r="AD73" s="1046"/>
      <c r="AE73" s="1046"/>
      <c r="AF73" s="1046">
        <v>8</v>
      </c>
      <c r="AG73" s="1046"/>
      <c r="AH73" s="1046"/>
      <c r="AI73" s="1046"/>
      <c r="AJ73" s="1046"/>
      <c r="AK73" s="1046">
        <v>19</v>
      </c>
      <c r="AL73" s="1046"/>
      <c r="AM73" s="1046"/>
      <c r="AN73" s="1046"/>
      <c r="AO73" s="1046"/>
      <c r="AP73" s="1046">
        <v>1</v>
      </c>
      <c r="AQ73" s="1046"/>
      <c r="AR73" s="1046"/>
      <c r="AS73" s="1046"/>
      <c r="AT73" s="1046"/>
      <c r="AU73" s="1046">
        <v>0</v>
      </c>
      <c r="AV73" s="1046"/>
      <c r="AW73" s="1046"/>
      <c r="AX73" s="1046"/>
      <c r="AY73" s="1046"/>
      <c r="AZ73" s="1047"/>
      <c r="BA73" s="1047"/>
      <c r="BB73" s="1047"/>
      <c r="BC73" s="1047"/>
      <c r="BD73" s="1048"/>
      <c r="BE73" s="245"/>
      <c r="BF73" s="245"/>
      <c r="BG73" s="245"/>
      <c r="BH73" s="245"/>
      <c r="BI73" s="245"/>
      <c r="BJ73" s="245"/>
      <c r="BK73" s="245"/>
      <c r="BL73" s="245"/>
      <c r="BM73" s="245"/>
      <c r="BN73" s="245"/>
      <c r="BO73" s="245"/>
      <c r="BP73" s="245"/>
      <c r="BQ73" s="242">
        <v>67</v>
      </c>
      <c r="BR73" s="247"/>
      <c r="BS73" s="1031"/>
      <c r="BT73" s="1032"/>
      <c r="BU73" s="1032"/>
      <c r="BV73" s="1032"/>
      <c r="BW73" s="1032"/>
      <c r="BX73" s="1032"/>
      <c r="BY73" s="1032"/>
      <c r="BZ73" s="1032"/>
      <c r="CA73" s="1032"/>
      <c r="CB73" s="1032"/>
      <c r="CC73" s="1032"/>
      <c r="CD73" s="1032"/>
      <c r="CE73" s="1032"/>
      <c r="CF73" s="1032"/>
      <c r="CG73" s="1033"/>
      <c r="CH73" s="1034"/>
      <c r="CI73" s="1035"/>
      <c r="CJ73" s="1035"/>
      <c r="CK73" s="1035"/>
      <c r="CL73" s="1036"/>
      <c r="CM73" s="1034"/>
      <c r="CN73" s="1035"/>
      <c r="CO73" s="1035"/>
      <c r="CP73" s="1035"/>
      <c r="CQ73" s="1036"/>
      <c r="CR73" s="1034"/>
      <c r="CS73" s="1035"/>
      <c r="CT73" s="1035"/>
      <c r="CU73" s="1035"/>
      <c r="CV73" s="1036"/>
      <c r="CW73" s="1034"/>
      <c r="CX73" s="1035"/>
      <c r="CY73" s="1035"/>
      <c r="CZ73" s="1035"/>
      <c r="DA73" s="1036"/>
      <c r="DB73" s="1034"/>
      <c r="DC73" s="1035"/>
      <c r="DD73" s="1035"/>
      <c r="DE73" s="1035"/>
      <c r="DF73" s="1036"/>
      <c r="DG73" s="1034"/>
      <c r="DH73" s="1035"/>
      <c r="DI73" s="1035"/>
      <c r="DJ73" s="1035"/>
      <c r="DK73" s="1036"/>
      <c r="DL73" s="1034"/>
      <c r="DM73" s="1035"/>
      <c r="DN73" s="1035"/>
      <c r="DO73" s="1035"/>
      <c r="DP73" s="1036"/>
      <c r="DQ73" s="1034"/>
      <c r="DR73" s="1035"/>
      <c r="DS73" s="1035"/>
      <c r="DT73" s="1035"/>
      <c r="DU73" s="1036"/>
      <c r="DV73" s="1019"/>
      <c r="DW73" s="1020"/>
      <c r="DX73" s="1020"/>
      <c r="DY73" s="1020"/>
      <c r="DZ73" s="1021"/>
      <c r="EA73" s="226"/>
    </row>
    <row r="74" spans="1:131" s="227" customFormat="1" ht="26.25" customHeight="1" x14ac:dyDescent="0.15">
      <c r="A74" s="241">
        <v>7</v>
      </c>
      <c r="B74" s="780" t="s">
        <v>582</v>
      </c>
      <c r="C74" s="781"/>
      <c r="D74" s="781"/>
      <c r="E74" s="781"/>
      <c r="F74" s="781"/>
      <c r="G74" s="781"/>
      <c r="H74" s="781"/>
      <c r="I74" s="781"/>
      <c r="J74" s="781"/>
      <c r="K74" s="781"/>
      <c r="L74" s="781"/>
      <c r="M74" s="781"/>
      <c r="N74" s="781"/>
      <c r="O74" s="781"/>
      <c r="P74" s="782"/>
      <c r="Q74" s="1049">
        <v>830</v>
      </c>
      <c r="R74" s="1046"/>
      <c r="S74" s="1046"/>
      <c r="T74" s="1046"/>
      <c r="U74" s="1046"/>
      <c r="V74" s="1046">
        <v>809</v>
      </c>
      <c r="W74" s="1046"/>
      <c r="X74" s="1046"/>
      <c r="Y74" s="1046"/>
      <c r="Z74" s="1046"/>
      <c r="AA74" s="1046">
        <v>19</v>
      </c>
      <c r="AB74" s="1046"/>
      <c r="AC74" s="1046"/>
      <c r="AD74" s="1046"/>
      <c r="AE74" s="1046"/>
      <c r="AF74" s="1046">
        <v>19</v>
      </c>
      <c r="AG74" s="1046"/>
      <c r="AH74" s="1046"/>
      <c r="AI74" s="1046"/>
      <c r="AJ74" s="1046"/>
      <c r="AK74" s="1046">
        <v>35</v>
      </c>
      <c r="AL74" s="1046"/>
      <c r="AM74" s="1046"/>
      <c r="AN74" s="1046"/>
      <c r="AO74" s="1046"/>
      <c r="AP74" s="1046">
        <v>16</v>
      </c>
      <c r="AQ74" s="1046"/>
      <c r="AR74" s="1046"/>
      <c r="AS74" s="1046"/>
      <c r="AT74" s="1046"/>
      <c r="AU74" s="1046" t="s">
        <v>576</v>
      </c>
      <c r="AV74" s="1046"/>
      <c r="AW74" s="1046"/>
      <c r="AX74" s="1046"/>
      <c r="AY74" s="1046"/>
      <c r="AZ74" s="1047"/>
      <c r="BA74" s="1047"/>
      <c r="BB74" s="1047"/>
      <c r="BC74" s="1047"/>
      <c r="BD74" s="1048"/>
      <c r="BE74" s="245"/>
      <c r="BF74" s="245"/>
      <c r="BG74" s="245"/>
      <c r="BH74" s="245"/>
      <c r="BI74" s="245"/>
      <c r="BJ74" s="245"/>
      <c r="BK74" s="245"/>
      <c r="BL74" s="245"/>
      <c r="BM74" s="245"/>
      <c r="BN74" s="245"/>
      <c r="BO74" s="245"/>
      <c r="BP74" s="245"/>
      <c r="BQ74" s="242">
        <v>68</v>
      </c>
      <c r="BR74" s="247"/>
      <c r="BS74" s="1031"/>
      <c r="BT74" s="1032"/>
      <c r="BU74" s="1032"/>
      <c r="BV74" s="1032"/>
      <c r="BW74" s="1032"/>
      <c r="BX74" s="1032"/>
      <c r="BY74" s="1032"/>
      <c r="BZ74" s="1032"/>
      <c r="CA74" s="1032"/>
      <c r="CB74" s="1032"/>
      <c r="CC74" s="1032"/>
      <c r="CD74" s="1032"/>
      <c r="CE74" s="1032"/>
      <c r="CF74" s="1032"/>
      <c r="CG74" s="1033"/>
      <c r="CH74" s="1034"/>
      <c r="CI74" s="1035"/>
      <c r="CJ74" s="1035"/>
      <c r="CK74" s="1035"/>
      <c r="CL74" s="1036"/>
      <c r="CM74" s="1034"/>
      <c r="CN74" s="1035"/>
      <c r="CO74" s="1035"/>
      <c r="CP74" s="1035"/>
      <c r="CQ74" s="1036"/>
      <c r="CR74" s="1034"/>
      <c r="CS74" s="1035"/>
      <c r="CT74" s="1035"/>
      <c r="CU74" s="1035"/>
      <c r="CV74" s="1036"/>
      <c r="CW74" s="1034"/>
      <c r="CX74" s="1035"/>
      <c r="CY74" s="1035"/>
      <c r="CZ74" s="1035"/>
      <c r="DA74" s="1036"/>
      <c r="DB74" s="1034"/>
      <c r="DC74" s="1035"/>
      <c r="DD74" s="1035"/>
      <c r="DE74" s="1035"/>
      <c r="DF74" s="1036"/>
      <c r="DG74" s="1034"/>
      <c r="DH74" s="1035"/>
      <c r="DI74" s="1035"/>
      <c r="DJ74" s="1035"/>
      <c r="DK74" s="1036"/>
      <c r="DL74" s="1034"/>
      <c r="DM74" s="1035"/>
      <c r="DN74" s="1035"/>
      <c r="DO74" s="1035"/>
      <c r="DP74" s="1036"/>
      <c r="DQ74" s="1034"/>
      <c r="DR74" s="1035"/>
      <c r="DS74" s="1035"/>
      <c r="DT74" s="1035"/>
      <c r="DU74" s="1036"/>
      <c r="DV74" s="1019"/>
      <c r="DW74" s="1020"/>
      <c r="DX74" s="1020"/>
      <c r="DY74" s="1020"/>
      <c r="DZ74" s="1021"/>
      <c r="EA74" s="226"/>
    </row>
    <row r="75" spans="1:131" s="227" customFormat="1" ht="26.25" customHeight="1" x14ac:dyDescent="0.15">
      <c r="A75" s="241">
        <v>8</v>
      </c>
      <c r="B75" s="780" t="s">
        <v>585</v>
      </c>
      <c r="C75" s="781"/>
      <c r="D75" s="781"/>
      <c r="E75" s="781"/>
      <c r="F75" s="781"/>
      <c r="G75" s="781"/>
      <c r="H75" s="781"/>
      <c r="I75" s="781"/>
      <c r="J75" s="781"/>
      <c r="K75" s="781"/>
      <c r="L75" s="781"/>
      <c r="M75" s="781"/>
      <c r="N75" s="781"/>
      <c r="O75" s="781"/>
      <c r="P75" s="782"/>
      <c r="Q75" s="1050">
        <f>Q76+Q77</f>
        <v>6620</v>
      </c>
      <c r="R75" s="1051"/>
      <c r="S75" s="1051"/>
      <c r="T75" s="1051"/>
      <c r="U75" s="1052"/>
      <c r="V75" s="1053">
        <f t="shared" ref="V75" si="9">V76+V77</f>
        <v>5759</v>
      </c>
      <c r="W75" s="1051"/>
      <c r="X75" s="1051"/>
      <c r="Y75" s="1051"/>
      <c r="Z75" s="1052"/>
      <c r="AA75" s="1053">
        <f t="shared" ref="AA75" si="10">AA76+AA77</f>
        <v>865</v>
      </c>
      <c r="AB75" s="1051"/>
      <c r="AC75" s="1051"/>
      <c r="AD75" s="1051"/>
      <c r="AE75" s="1052"/>
      <c r="AF75" s="1053">
        <f t="shared" ref="AF75" si="11">AF76+AF77</f>
        <v>865</v>
      </c>
      <c r="AG75" s="1051"/>
      <c r="AH75" s="1051"/>
      <c r="AI75" s="1051"/>
      <c r="AJ75" s="1052"/>
      <c r="AK75" s="1053">
        <f t="shared" ref="AK75" si="12">AK76+AK77</f>
        <v>103</v>
      </c>
      <c r="AL75" s="1051"/>
      <c r="AM75" s="1051"/>
      <c r="AN75" s="1051"/>
      <c r="AO75" s="1052"/>
      <c r="AP75" s="1053">
        <v>1374</v>
      </c>
      <c r="AQ75" s="1051"/>
      <c r="AR75" s="1051"/>
      <c r="AS75" s="1051"/>
      <c r="AT75" s="1052"/>
      <c r="AU75" s="1053">
        <v>54</v>
      </c>
      <c r="AV75" s="1051"/>
      <c r="AW75" s="1051"/>
      <c r="AX75" s="1051"/>
      <c r="AY75" s="1052"/>
      <c r="AZ75" s="1047"/>
      <c r="BA75" s="1047"/>
      <c r="BB75" s="1047"/>
      <c r="BC75" s="1047"/>
      <c r="BD75" s="1048"/>
      <c r="BE75" s="245"/>
      <c r="BF75" s="245"/>
      <c r="BG75" s="245"/>
      <c r="BH75" s="245"/>
      <c r="BI75" s="245"/>
      <c r="BJ75" s="245"/>
      <c r="BK75" s="245"/>
      <c r="BL75" s="245"/>
      <c r="BM75" s="245"/>
      <c r="BN75" s="245"/>
      <c r="BO75" s="245"/>
      <c r="BP75" s="245"/>
      <c r="BQ75" s="242">
        <v>69</v>
      </c>
      <c r="BR75" s="247"/>
      <c r="BS75" s="1031"/>
      <c r="BT75" s="1032"/>
      <c r="BU75" s="1032"/>
      <c r="BV75" s="1032"/>
      <c r="BW75" s="1032"/>
      <c r="BX75" s="1032"/>
      <c r="BY75" s="1032"/>
      <c r="BZ75" s="1032"/>
      <c r="CA75" s="1032"/>
      <c r="CB75" s="1032"/>
      <c r="CC75" s="1032"/>
      <c r="CD75" s="1032"/>
      <c r="CE75" s="1032"/>
      <c r="CF75" s="1032"/>
      <c r="CG75" s="1033"/>
      <c r="CH75" s="1034"/>
      <c r="CI75" s="1035"/>
      <c r="CJ75" s="1035"/>
      <c r="CK75" s="1035"/>
      <c r="CL75" s="1036"/>
      <c r="CM75" s="1034"/>
      <c r="CN75" s="1035"/>
      <c r="CO75" s="1035"/>
      <c r="CP75" s="1035"/>
      <c r="CQ75" s="1036"/>
      <c r="CR75" s="1034"/>
      <c r="CS75" s="1035"/>
      <c r="CT75" s="1035"/>
      <c r="CU75" s="1035"/>
      <c r="CV75" s="1036"/>
      <c r="CW75" s="1034"/>
      <c r="CX75" s="1035"/>
      <c r="CY75" s="1035"/>
      <c r="CZ75" s="1035"/>
      <c r="DA75" s="1036"/>
      <c r="DB75" s="1034"/>
      <c r="DC75" s="1035"/>
      <c r="DD75" s="1035"/>
      <c r="DE75" s="1035"/>
      <c r="DF75" s="1036"/>
      <c r="DG75" s="1034"/>
      <c r="DH75" s="1035"/>
      <c r="DI75" s="1035"/>
      <c r="DJ75" s="1035"/>
      <c r="DK75" s="1036"/>
      <c r="DL75" s="1034"/>
      <c r="DM75" s="1035"/>
      <c r="DN75" s="1035"/>
      <c r="DO75" s="1035"/>
      <c r="DP75" s="1036"/>
      <c r="DQ75" s="1034"/>
      <c r="DR75" s="1035"/>
      <c r="DS75" s="1035"/>
      <c r="DT75" s="1035"/>
      <c r="DU75" s="1036"/>
      <c r="DV75" s="1019"/>
      <c r="DW75" s="1020"/>
      <c r="DX75" s="1020"/>
      <c r="DY75" s="1020"/>
      <c r="DZ75" s="1021"/>
      <c r="EA75" s="226"/>
    </row>
    <row r="76" spans="1:131" s="227" customFormat="1" ht="26.25" customHeight="1" x14ac:dyDescent="0.15">
      <c r="A76" s="241">
        <v>9</v>
      </c>
      <c r="B76" s="780" t="s">
        <v>581</v>
      </c>
      <c r="C76" s="781"/>
      <c r="D76" s="781"/>
      <c r="E76" s="781"/>
      <c r="F76" s="781"/>
      <c r="G76" s="781"/>
      <c r="H76" s="781"/>
      <c r="I76" s="781"/>
      <c r="J76" s="781"/>
      <c r="K76" s="781"/>
      <c r="L76" s="781"/>
      <c r="M76" s="781"/>
      <c r="N76" s="781"/>
      <c r="O76" s="781"/>
      <c r="P76" s="782"/>
      <c r="Q76" s="1050">
        <v>291</v>
      </c>
      <c r="R76" s="1051"/>
      <c r="S76" s="1051"/>
      <c r="T76" s="1051"/>
      <c r="U76" s="1052"/>
      <c r="V76" s="1053">
        <v>274</v>
      </c>
      <c r="W76" s="1051"/>
      <c r="X76" s="1051"/>
      <c r="Y76" s="1051"/>
      <c r="Z76" s="1052"/>
      <c r="AA76" s="1053">
        <v>17</v>
      </c>
      <c r="AB76" s="1051"/>
      <c r="AC76" s="1051"/>
      <c r="AD76" s="1051"/>
      <c r="AE76" s="1052"/>
      <c r="AF76" s="1053">
        <v>17</v>
      </c>
      <c r="AG76" s="1051"/>
      <c r="AH76" s="1051"/>
      <c r="AI76" s="1051"/>
      <c r="AJ76" s="1052"/>
      <c r="AK76" s="1053">
        <v>85</v>
      </c>
      <c r="AL76" s="1051"/>
      <c r="AM76" s="1051"/>
      <c r="AN76" s="1051"/>
      <c r="AO76" s="1052"/>
      <c r="AP76" s="1053" t="s">
        <v>576</v>
      </c>
      <c r="AQ76" s="1051"/>
      <c r="AR76" s="1051"/>
      <c r="AS76" s="1051"/>
      <c r="AT76" s="1052"/>
      <c r="AU76" s="1053" t="s">
        <v>576</v>
      </c>
      <c r="AV76" s="1051"/>
      <c r="AW76" s="1051"/>
      <c r="AX76" s="1051"/>
      <c r="AY76" s="1052"/>
      <c r="AZ76" s="1047"/>
      <c r="BA76" s="1047"/>
      <c r="BB76" s="1047"/>
      <c r="BC76" s="1047"/>
      <c r="BD76" s="1048"/>
      <c r="BE76" s="245"/>
      <c r="BF76" s="245"/>
      <c r="BG76" s="245"/>
      <c r="BH76" s="245"/>
      <c r="BI76" s="245"/>
      <c r="BJ76" s="245"/>
      <c r="BK76" s="245"/>
      <c r="BL76" s="245"/>
      <c r="BM76" s="245"/>
      <c r="BN76" s="245"/>
      <c r="BO76" s="245"/>
      <c r="BP76" s="245"/>
      <c r="BQ76" s="242">
        <v>70</v>
      </c>
      <c r="BR76" s="247"/>
      <c r="BS76" s="1031"/>
      <c r="BT76" s="1032"/>
      <c r="BU76" s="1032"/>
      <c r="BV76" s="1032"/>
      <c r="BW76" s="1032"/>
      <c r="BX76" s="1032"/>
      <c r="BY76" s="1032"/>
      <c r="BZ76" s="1032"/>
      <c r="CA76" s="1032"/>
      <c r="CB76" s="1032"/>
      <c r="CC76" s="1032"/>
      <c r="CD76" s="1032"/>
      <c r="CE76" s="1032"/>
      <c r="CF76" s="1032"/>
      <c r="CG76" s="1033"/>
      <c r="CH76" s="1034"/>
      <c r="CI76" s="1035"/>
      <c r="CJ76" s="1035"/>
      <c r="CK76" s="1035"/>
      <c r="CL76" s="1036"/>
      <c r="CM76" s="1034"/>
      <c r="CN76" s="1035"/>
      <c r="CO76" s="1035"/>
      <c r="CP76" s="1035"/>
      <c r="CQ76" s="1036"/>
      <c r="CR76" s="1034"/>
      <c r="CS76" s="1035"/>
      <c r="CT76" s="1035"/>
      <c r="CU76" s="1035"/>
      <c r="CV76" s="1036"/>
      <c r="CW76" s="1034"/>
      <c r="CX76" s="1035"/>
      <c r="CY76" s="1035"/>
      <c r="CZ76" s="1035"/>
      <c r="DA76" s="1036"/>
      <c r="DB76" s="1034"/>
      <c r="DC76" s="1035"/>
      <c r="DD76" s="1035"/>
      <c r="DE76" s="1035"/>
      <c r="DF76" s="1036"/>
      <c r="DG76" s="1034"/>
      <c r="DH76" s="1035"/>
      <c r="DI76" s="1035"/>
      <c r="DJ76" s="1035"/>
      <c r="DK76" s="1036"/>
      <c r="DL76" s="1034"/>
      <c r="DM76" s="1035"/>
      <c r="DN76" s="1035"/>
      <c r="DO76" s="1035"/>
      <c r="DP76" s="1036"/>
      <c r="DQ76" s="1034"/>
      <c r="DR76" s="1035"/>
      <c r="DS76" s="1035"/>
      <c r="DT76" s="1035"/>
      <c r="DU76" s="1036"/>
      <c r="DV76" s="1019"/>
      <c r="DW76" s="1020"/>
      <c r="DX76" s="1020"/>
      <c r="DY76" s="1020"/>
      <c r="DZ76" s="1021"/>
      <c r="EA76" s="226"/>
    </row>
    <row r="77" spans="1:131" s="227" customFormat="1" ht="26.25" customHeight="1" x14ac:dyDescent="0.15">
      <c r="A77" s="241">
        <v>10</v>
      </c>
      <c r="B77" s="780" t="s">
        <v>582</v>
      </c>
      <c r="C77" s="781"/>
      <c r="D77" s="781"/>
      <c r="E77" s="781"/>
      <c r="F77" s="781"/>
      <c r="G77" s="781"/>
      <c r="H77" s="781"/>
      <c r="I77" s="781"/>
      <c r="J77" s="781"/>
      <c r="K77" s="781"/>
      <c r="L77" s="781"/>
      <c r="M77" s="781"/>
      <c r="N77" s="781"/>
      <c r="O77" s="781"/>
      <c r="P77" s="782"/>
      <c r="Q77" s="1050">
        <v>6329</v>
      </c>
      <c r="R77" s="1051"/>
      <c r="S77" s="1051"/>
      <c r="T77" s="1051"/>
      <c r="U77" s="1052"/>
      <c r="V77" s="1053">
        <v>5485</v>
      </c>
      <c r="W77" s="1051"/>
      <c r="X77" s="1051"/>
      <c r="Y77" s="1051"/>
      <c r="Z77" s="1052"/>
      <c r="AA77" s="1053">
        <v>848</v>
      </c>
      <c r="AB77" s="1051"/>
      <c r="AC77" s="1051"/>
      <c r="AD77" s="1051"/>
      <c r="AE77" s="1052"/>
      <c r="AF77" s="1053">
        <v>848</v>
      </c>
      <c r="AG77" s="1051"/>
      <c r="AH77" s="1051"/>
      <c r="AI77" s="1051"/>
      <c r="AJ77" s="1052"/>
      <c r="AK77" s="1053">
        <v>18</v>
      </c>
      <c r="AL77" s="1051"/>
      <c r="AM77" s="1051"/>
      <c r="AN77" s="1051"/>
      <c r="AO77" s="1052"/>
      <c r="AP77" s="1053">
        <v>1374</v>
      </c>
      <c r="AQ77" s="1051"/>
      <c r="AR77" s="1051"/>
      <c r="AS77" s="1051"/>
      <c r="AT77" s="1052"/>
      <c r="AU77" s="1053">
        <v>54</v>
      </c>
      <c r="AV77" s="1051"/>
      <c r="AW77" s="1051"/>
      <c r="AX77" s="1051"/>
      <c r="AY77" s="1052"/>
      <c r="AZ77" s="1047"/>
      <c r="BA77" s="1047"/>
      <c r="BB77" s="1047"/>
      <c r="BC77" s="1047"/>
      <c r="BD77" s="1048"/>
      <c r="BE77" s="245"/>
      <c r="BF77" s="245"/>
      <c r="BG77" s="245"/>
      <c r="BH77" s="245"/>
      <c r="BI77" s="245"/>
      <c r="BJ77" s="245"/>
      <c r="BK77" s="245"/>
      <c r="BL77" s="245"/>
      <c r="BM77" s="245"/>
      <c r="BN77" s="245"/>
      <c r="BO77" s="245"/>
      <c r="BP77" s="245"/>
      <c r="BQ77" s="242">
        <v>71</v>
      </c>
      <c r="BR77" s="247"/>
      <c r="BS77" s="1031"/>
      <c r="BT77" s="1032"/>
      <c r="BU77" s="1032"/>
      <c r="BV77" s="1032"/>
      <c r="BW77" s="1032"/>
      <c r="BX77" s="1032"/>
      <c r="BY77" s="1032"/>
      <c r="BZ77" s="1032"/>
      <c r="CA77" s="1032"/>
      <c r="CB77" s="1032"/>
      <c r="CC77" s="1032"/>
      <c r="CD77" s="1032"/>
      <c r="CE77" s="1032"/>
      <c r="CF77" s="1032"/>
      <c r="CG77" s="1033"/>
      <c r="CH77" s="1034"/>
      <c r="CI77" s="1035"/>
      <c r="CJ77" s="1035"/>
      <c r="CK77" s="1035"/>
      <c r="CL77" s="1036"/>
      <c r="CM77" s="1034"/>
      <c r="CN77" s="1035"/>
      <c r="CO77" s="1035"/>
      <c r="CP77" s="1035"/>
      <c r="CQ77" s="1036"/>
      <c r="CR77" s="1034"/>
      <c r="CS77" s="1035"/>
      <c r="CT77" s="1035"/>
      <c r="CU77" s="1035"/>
      <c r="CV77" s="1036"/>
      <c r="CW77" s="1034"/>
      <c r="CX77" s="1035"/>
      <c r="CY77" s="1035"/>
      <c r="CZ77" s="1035"/>
      <c r="DA77" s="1036"/>
      <c r="DB77" s="1034"/>
      <c r="DC77" s="1035"/>
      <c r="DD77" s="1035"/>
      <c r="DE77" s="1035"/>
      <c r="DF77" s="1036"/>
      <c r="DG77" s="1034"/>
      <c r="DH77" s="1035"/>
      <c r="DI77" s="1035"/>
      <c r="DJ77" s="1035"/>
      <c r="DK77" s="1036"/>
      <c r="DL77" s="1034"/>
      <c r="DM77" s="1035"/>
      <c r="DN77" s="1035"/>
      <c r="DO77" s="1035"/>
      <c r="DP77" s="1036"/>
      <c r="DQ77" s="1034"/>
      <c r="DR77" s="1035"/>
      <c r="DS77" s="1035"/>
      <c r="DT77" s="1035"/>
      <c r="DU77" s="1036"/>
      <c r="DV77" s="1019"/>
      <c r="DW77" s="1020"/>
      <c r="DX77" s="1020"/>
      <c r="DY77" s="1020"/>
      <c r="DZ77" s="1021"/>
      <c r="EA77" s="226"/>
    </row>
    <row r="78" spans="1:131" s="227" customFormat="1" ht="26.25" customHeight="1" x14ac:dyDescent="0.15">
      <c r="A78" s="241">
        <v>11</v>
      </c>
      <c r="B78" s="780" t="s">
        <v>586</v>
      </c>
      <c r="C78" s="781"/>
      <c r="D78" s="781"/>
      <c r="E78" s="781"/>
      <c r="F78" s="781"/>
      <c r="G78" s="781"/>
      <c r="H78" s="781"/>
      <c r="I78" s="781"/>
      <c r="J78" s="781"/>
      <c r="K78" s="781"/>
      <c r="L78" s="781"/>
      <c r="M78" s="781"/>
      <c r="N78" s="781"/>
      <c r="O78" s="781"/>
      <c r="P78" s="782"/>
      <c r="Q78" s="1049">
        <v>848</v>
      </c>
      <c r="R78" s="1046"/>
      <c r="S78" s="1046"/>
      <c r="T78" s="1046"/>
      <c r="U78" s="1046"/>
      <c r="V78" s="1046">
        <v>830</v>
      </c>
      <c r="W78" s="1046"/>
      <c r="X78" s="1046"/>
      <c r="Y78" s="1046"/>
      <c r="Z78" s="1046"/>
      <c r="AA78" s="1046">
        <v>17</v>
      </c>
      <c r="AB78" s="1046"/>
      <c r="AC78" s="1046"/>
      <c r="AD78" s="1046"/>
      <c r="AE78" s="1046"/>
      <c r="AF78" s="1046">
        <v>17</v>
      </c>
      <c r="AG78" s="1046"/>
      <c r="AH78" s="1046"/>
      <c r="AI78" s="1046"/>
      <c r="AJ78" s="1046"/>
      <c r="AK78" s="1046" t="s">
        <v>576</v>
      </c>
      <c r="AL78" s="1046"/>
      <c r="AM78" s="1046"/>
      <c r="AN78" s="1046"/>
      <c r="AO78" s="1046"/>
      <c r="AP78" s="1046" t="s">
        <v>578</v>
      </c>
      <c r="AQ78" s="1046"/>
      <c r="AR78" s="1046"/>
      <c r="AS78" s="1046"/>
      <c r="AT78" s="1046"/>
      <c r="AU78" s="1046" t="s">
        <v>576</v>
      </c>
      <c r="AV78" s="1046"/>
      <c r="AW78" s="1046"/>
      <c r="AX78" s="1046"/>
      <c r="AY78" s="1046"/>
      <c r="AZ78" s="1047"/>
      <c r="BA78" s="1047"/>
      <c r="BB78" s="1047"/>
      <c r="BC78" s="1047"/>
      <c r="BD78" s="1048"/>
      <c r="BE78" s="245"/>
      <c r="BF78" s="245"/>
      <c r="BG78" s="245"/>
      <c r="BH78" s="245"/>
      <c r="BI78" s="245"/>
      <c r="BJ78" s="248"/>
      <c r="BK78" s="248"/>
      <c r="BL78" s="248"/>
      <c r="BM78" s="248"/>
      <c r="BN78" s="248"/>
      <c r="BO78" s="245"/>
      <c r="BP78" s="245"/>
      <c r="BQ78" s="242">
        <v>72</v>
      </c>
      <c r="BR78" s="247"/>
      <c r="BS78" s="1031"/>
      <c r="BT78" s="1032"/>
      <c r="BU78" s="1032"/>
      <c r="BV78" s="1032"/>
      <c r="BW78" s="1032"/>
      <c r="BX78" s="1032"/>
      <c r="BY78" s="1032"/>
      <c r="BZ78" s="1032"/>
      <c r="CA78" s="1032"/>
      <c r="CB78" s="1032"/>
      <c r="CC78" s="1032"/>
      <c r="CD78" s="1032"/>
      <c r="CE78" s="1032"/>
      <c r="CF78" s="1032"/>
      <c r="CG78" s="1033"/>
      <c r="CH78" s="1034"/>
      <c r="CI78" s="1035"/>
      <c r="CJ78" s="1035"/>
      <c r="CK78" s="1035"/>
      <c r="CL78" s="1036"/>
      <c r="CM78" s="1034"/>
      <c r="CN78" s="1035"/>
      <c r="CO78" s="1035"/>
      <c r="CP78" s="1035"/>
      <c r="CQ78" s="1036"/>
      <c r="CR78" s="1034"/>
      <c r="CS78" s="1035"/>
      <c r="CT78" s="1035"/>
      <c r="CU78" s="1035"/>
      <c r="CV78" s="1036"/>
      <c r="CW78" s="1034"/>
      <c r="CX78" s="1035"/>
      <c r="CY78" s="1035"/>
      <c r="CZ78" s="1035"/>
      <c r="DA78" s="1036"/>
      <c r="DB78" s="1034"/>
      <c r="DC78" s="1035"/>
      <c r="DD78" s="1035"/>
      <c r="DE78" s="1035"/>
      <c r="DF78" s="1036"/>
      <c r="DG78" s="1034"/>
      <c r="DH78" s="1035"/>
      <c r="DI78" s="1035"/>
      <c r="DJ78" s="1035"/>
      <c r="DK78" s="1036"/>
      <c r="DL78" s="1034"/>
      <c r="DM78" s="1035"/>
      <c r="DN78" s="1035"/>
      <c r="DO78" s="1035"/>
      <c r="DP78" s="1036"/>
      <c r="DQ78" s="1034"/>
      <c r="DR78" s="1035"/>
      <c r="DS78" s="1035"/>
      <c r="DT78" s="1035"/>
      <c r="DU78" s="1036"/>
      <c r="DV78" s="1019"/>
      <c r="DW78" s="1020"/>
      <c r="DX78" s="1020"/>
      <c r="DY78" s="1020"/>
      <c r="DZ78" s="1021"/>
      <c r="EA78" s="226"/>
    </row>
    <row r="79" spans="1:131" s="227" customFormat="1" ht="26.25" customHeight="1" x14ac:dyDescent="0.15">
      <c r="A79" s="241">
        <v>12</v>
      </c>
      <c r="B79" s="780" t="s">
        <v>587</v>
      </c>
      <c r="C79" s="781"/>
      <c r="D79" s="781"/>
      <c r="E79" s="781"/>
      <c r="F79" s="781"/>
      <c r="G79" s="781"/>
      <c r="H79" s="781"/>
      <c r="I79" s="781"/>
      <c r="J79" s="781"/>
      <c r="K79" s="781"/>
      <c r="L79" s="781"/>
      <c r="M79" s="781"/>
      <c r="N79" s="781"/>
      <c r="O79" s="781"/>
      <c r="P79" s="782"/>
      <c r="Q79" s="1049">
        <v>2159</v>
      </c>
      <c r="R79" s="1046"/>
      <c r="S79" s="1046"/>
      <c r="T79" s="1046"/>
      <c r="U79" s="1046"/>
      <c r="V79" s="1046">
        <v>2097</v>
      </c>
      <c r="W79" s="1046"/>
      <c r="X79" s="1046"/>
      <c r="Y79" s="1046"/>
      <c r="Z79" s="1046"/>
      <c r="AA79" s="1046">
        <v>62</v>
      </c>
      <c r="AB79" s="1046"/>
      <c r="AC79" s="1046"/>
      <c r="AD79" s="1046"/>
      <c r="AE79" s="1046"/>
      <c r="AF79" s="1046">
        <v>62</v>
      </c>
      <c r="AG79" s="1046"/>
      <c r="AH79" s="1046"/>
      <c r="AI79" s="1046"/>
      <c r="AJ79" s="1046"/>
      <c r="AK79" s="1046" t="s">
        <v>576</v>
      </c>
      <c r="AL79" s="1046"/>
      <c r="AM79" s="1046"/>
      <c r="AN79" s="1046"/>
      <c r="AO79" s="1046"/>
      <c r="AP79" s="1046">
        <v>2210</v>
      </c>
      <c r="AQ79" s="1046"/>
      <c r="AR79" s="1046"/>
      <c r="AS79" s="1046"/>
      <c r="AT79" s="1046"/>
      <c r="AU79" s="1046">
        <v>158</v>
      </c>
      <c r="AV79" s="1046"/>
      <c r="AW79" s="1046"/>
      <c r="AX79" s="1046"/>
      <c r="AY79" s="1046"/>
      <c r="AZ79" s="1047"/>
      <c r="BA79" s="1047"/>
      <c r="BB79" s="1047"/>
      <c r="BC79" s="1047"/>
      <c r="BD79" s="1048"/>
      <c r="BE79" s="245"/>
      <c r="BF79" s="245"/>
      <c r="BG79" s="245"/>
      <c r="BH79" s="245"/>
      <c r="BI79" s="245"/>
      <c r="BJ79" s="248"/>
      <c r="BK79" s="248"/>
      <c r="BL79" s="248"/>
      <c r="BM79" s="248"/>
      <c r="BN79" s="248"/>
      <c r="BO79" s="245"/>
      <c r="BP79" s="245"/>
      <c r="BQ79" s="242">
        <v>73</v>
      </c>
      <c r="BR79" s="247"/>
      <c r="BS79" s="1031"/>
      <c r="BT79" s="1032"/>
      <c r="BU79" s="1032"/>
      <c r="BV79" s="1032"/>
      <c r="BW79" s="1032"/>
      <c r="BX79" s="1032"/>
      <c r="BY79" s="1032"/>
      <c r="BZ79" s="1032"/>
      <c r="CA79" s="1032"/>
      <c r="CB79" s="1032"/>
      <c r="CC79" s="1032"/>
      <c r="CD79" s="1032"/>
      <c r="CE79" s="1032"/>
      <c r="CF79" s="1032"/>
      <c r="CG79" s="1033"/>
      <c r="CH79" s="1034"/>
      <c r="CI79" s="1035"/>
      <c r="CJ79" s="1035"/>
      <c r="CK79" s="1035"/>
      <c r="CL79" s="1036"/>
      <c r="CM79" s="1034"/>
      <c r="CN79" s="1035"/>
      <c r="CO79" s="1035"/>
      <c r="CP79" s="1035"/>
      <c r="CQ79" s="1036"/>
      <c r="CR79" s="1034"/>
      <c r="CS79" s="1035"/>
      <c r="CT79" s="1035"/>
      <c r="CU79" s="1035"/>
      <c r="CV79" s="1036"/>
      <c r="CW79" s="1034"/>
      <c r="CX79" s="1035"/>
      <c r="CY79" s="1035"/>
      <c r="CZ79" s="1035"/>
      <c r="DA79" s="1036"/>
      <c r="DB79" s="1034"/>
      <c r="DC79" s="1035"/>
      <c r="DD79" s="1035"/>
      <c r="DE79" s="1035"/>
      <c r="DF79" s="1036"/>
      <c r="DG79" s="1034"/>
      <c r="DH79" s="1035"/>
      <c r="DI79" s="1035"/>
      <c r="DJ79" s="1035"/>
      <c r="DK79" s="1036"/>
      <c r="DL79" s="1034"/>
      <c r="DM79" s="1035"/>
      <c r="DN79" s="1035"/>
      <c r="DO79" s="1035"/>
      <c r="DP79" s="1036"/>
      <c r="DQ79" s="1034"/>
      <c r="DR79" s="1035"/>
      <c r="DS79" s="1035"/>
      <c r="DT79" s="1035"/>
      <c r="DU79" s="1036"/>
      <c r="DV79" s="1019"/>
      <c r="DW79" s="1020"/>
      <c r="DX79" s="1020"/>
      <c r="DY79" s="1020"/>
      <c r="DZ79" s="1021"/>
      <c r="EA79" s="226"/>
    </row>
    <row r="80" spans="1:131" s="227" customFormat="1" ht="26.25" customHeight="1" x14ac:dyDescent="0.15">
      <c r="A80" s="241">
        <v>13</v>
      </c>
      <c r="B80" s="780" t="s">
        <v>588</v>
      </c>
      <c r="C80" s="781"/>
      <c r="D80" s="781"/>
      <c r="E80" s="781"/>
      <c r="F80" s="781"/>
      <c r="G80" s="781"/>
      <c r="H80" s="781"/>
      <c r="I80" s="781"/>
      <c r="J80" s="781"/>
      <c r="K80" s="781"/>
      <c r="L80" s="781"/>
      <c r="M80" s="781"/>
      <c r="N80" s="781"/>
      <c r="O80" s="781"/>
      <c r="P80" s="782"/>
      <c r="Q80" s="1049">
        <v>83</v>
      </c>
      <c r="R80" s="1046"/>
      <c r="S80" s="1046"/>
      <c r="T80" s="1046"/>
      <c r="U80" s="1046"/>
      <c r="V80" s="1046">
        <v>77</v>
      </c>
      <c r="W80" s="1046"/>
      <c r="X80" s="1046"/>
      <c r="Y80" s="1046"/>
      <c r="Z80" s="1046"/>
      <c r="AA80" s="1046">
        <v>6</v>
      </c>
      <c r="AB80" s="1046"/>
      <c r="AC80" s="1046"/>
      <c r="AD80" s="1046"/>
      <c r="AE80" s="1046"/>
      <c r="AF80" s="1046">
        <v>6</v>
      </c>
      <c r="AG80" s="1046"/>
      <c r="AH80" s="1046"/>
      <c r="AI80" s="1046"/>
      <c r="AJ80" s="1046"/>
      <c r="AK80" s="1046" t="s">
        <v>576</v>
      </c>
      <c r="AL80" s="1046"/>
      <c r="AM80" s="1046"/>
      <c r="AN80" s="1046"/>
      <c r="AO80" s="1046"/>
      <c r="AP80" s="1046" t="s">
        <v>578</v>
      </c>
      <c r="AQ80" s="1046"/>
      <c r="AR80" s="1046"/>
      <c r="AS80" s="1046"/>
      <c r="AT80" s="1046"/>
      <c r="AU80" s="1046" t="s">
        <v>576</v>
      </c>
      <c r="AV80" s="1046"/>
      <c r="AW80" s="1046"/>
      <c r="AX80" s="1046"/>
      <c r="AY80" s="1046"/>
      <c r="AZ80" s="1047"/>
      <c r="BA80" s="1047"/>
      <c r="BB80" s="1047"/>
      <c r="BC80" s="1047"/>
      <c r="BD80" s="1048"/>
      <c r="BE80" s="245"/>
      <c r="BF80" s="245"/>
      <c r="BG80" s="245"/>
      <c r="BH80" s="245"/>
      <c r="BI80" s="245"/>
      <c r="BJ80" s="245"/>
      <c r="BK80" s="245"/>
      <c r="BL80" s="245"/>
      <c r="BM80" s="245"/>
      <c r="BN80" s="245"/>
      <c r="BO80" s="245"/>
      <c r="BP80" s="245"/>
      <c r="BQ80" s="242">
        <v>74</v>
      </c>
      <c r="BR80" s="247"/>
      <c r="BS80" s="1031"/>
      <c r="BT80" s="1032"/>
      <c r="BU80" s="1032"/>
      <c r="BV80" s="1032"/>
      <c r="BW80" s="1032"/>
      <c r="BX80" s="1032"/>
      <c r="BY80" s="1032"/>
      <c r="BZ80" s="1032"/>
      <c r="CA80" s="1032"/>
      <c r="CB80" s="1032"/>
      <c r="CC80" s="1032"/>
      <c r="CD80" s="1032"/>
      <c r="CE80" s="1032"/>
      <c r="CF80" s="1032"/>
      <c r="CG80" s="1033"/>
      <c r="CH80" s="1034"/>
      <c r="CI80" s="1035"/>
      <c r="CJ80" s="1035"/>
      <c r="CK80" s="1035"/>
      <c r="CL80" s="1036"/>
      <c r="CM80" s="1034"/>
      <c r="CN80" s="1035"/>
      <c r="CO80" s="1035"/>
      <c r="CP80" s="1035"/>
      <c r="CQ80" s="1036"/>
      <c r="CR80" s="1034"/>
      <c r="CS80" s="1035"/>
      <c r="CT80" s="1035"/>
      <c r="CU80" s="1035"/>
      <c r="CV80" s="1036"/>
      <c r="CW80" s="1034"/>
      <c r="CX80" s="1035"/>
      <c r="CY80" s="1035"/>
      <c r="CZ80" s="1035"/>
      <c r="DA80" s="1036"/>
      <c r="DB80" s="1034"/>
      <c r="DC80" s="1035"/>
      <c r="DD80" s="1035"/>
      <c r="DE80" s="1035"/>
      <c r="DF80" s="1036"/>
      <c r="DG80" s="1034"/>
      <c r="DH80" s="1035"/>
      <c r="DI80" s="1035"/>
      <c r="DJ80" s="1035"/>
      <c r="DK80" s="1036"/>
      <c r="DL80" s="1034"/>
      <c r="DM80" s="1035"/>
      <c r="DN80" s="1035"/>
      <c r="DO80" s="1035"/>
      <c r="DP80" s="1036"/>
      <c r="DQ80" s="1034"/>
      <c r="DR80" s="1035"/>
      <c r="DS80" s="1035"/>
      <c r="DT80" s="1035"/>
      <c r="DU80" s="1036"/>
      <c r="DV80" s="1019"/>
      <c r="DW80" s="1020"/>
      <c r="DX80" s="1020"/>
      <c r="DY80" s="1020"/>
      <c r="DZ80" s="1021"/>
      <c r="EA80" s="226"/>
    </row>
    <row r="81" spans="1:131" s="227" customFormat="1" ht="26.25" customHeight="1" x14ac:dyDescent="0.15">
      <c r="A81" s="241">
        <v>14</v>
      </c>
      <c r="B81" s="780" t="s">
        <v>589</v>
      </c>
      <c r="C81" s="781"/>
      <c r="D81" s="781"/>
      <c r="E81" s="781"/>
      <c r="F81" s="781"/>
      <c r="G81" s="781"/>
      <c r="H81" s="781"/>
      <c r="I81" s="781"/>
      <c r="J81" s="781"/>
      <c r="K81" s="781"/>
      <c r="L81" s="781"/>
      <c r="M81" s="781"/>
      <c r="N81" s="781"/>
      <c r="O81" s="781"/>
      <c r="P81" s="782"/>
      <c r="Q81" s="1049">
        <f>Q82+Q83</f>
        <v>329</v>
      </c>
      <c r="R81" s="1046"/>
      <c r="S81" s="1046"/>
      <c r="T81" s="1046"/>
      <c r="U81" s="1046"/>
      <c r="V81" s="1046">
        <f t="shared" ref="V81" si="13">V82+V83</f>
        <v>182</v>
      </c>
      <c r="W81" s="1046"/>
      <c r="X81" s="1046"/>
      <c r="Y81" s="1046"/>
      <c r="Z81" s="1046"/>
      <c r="AA81" s="1046">
        <f t="shared" ref="AA81" si="14">AA82+AA83</f>
        <v>147</v>
      </c>
      <c r="AB81" s="1046"/>
      <c r="AC81" s="1046"/>
      <c r="AD81" s="1046"/>
      <c r="AE81" s="1046"/>
      <c r="AF81" s="1046">
        <f t="shared" ref="AF81" si="15">AF82+AF83</f>
        <v>147</v>
      </c>
      <c r="AG81" s="1046"/>
      <c r="AH81" s="1046"/>
      <c r="AI81" s="1046"/>
      <c r="AJ81" s="1046"/>
      <c r="AK81" s="1046" t="s">
        <v>592</v>
      </c>
      <c r="AL81" s="1046"/>
      <c r="AM81" s="1046"/>
      <c r="AN81" s="1046"/>
      <c r="AO81" s="1046"/>
      <c r="AP81" s="1046" t="s">
        <v>577</v>
      </c>
      <c r="AQ81" s="1046"/>
      <c r="AR81" s="1046"/>
      <c r="AS81" s="1046"/>
      <c r="AT81" s="1046"/>
      <c r="AU81" s="1046" t="s">
        <v>576</v>
      </c>
      <c r="AV81" s="1046"/>
      <c r="AW81" s="1046"/>
      <c r="AX81" s="1046"/>
      <c r="AY81" s="1046"/>
      <c r="AZ81" s="1047"/>
      <c r="BA81" s="1047"/>
      <c r="BB81" s="1047"/>
      <c r="BC81" s="1047"/>
      <c r="BD81" s="1048"/>
      <c r="BE81" s="245"/>
      <c r="BF81" s="245"/>
      <c r="BG81" s="245"/>
      <c r="BH81" s="245"/>
      <c r="BI81" s="245"/>
      <c r="BJ81" s="245"/>
      <c r="BK81" s="245"/>
      <c r="BL81" s="245"/>
      <c r="BM81" s="245"/>
      <c r="BN81" s="245"/>
      <c r="BO81" s="245"/>
      <c r="BP81" s="245"/>
      <c r="BQ81" s="242">
        <v>75</v>
      </c>
      <c r="BR81" s="247"/>
      <c r="BS81" s="1031"/>
      <c r="BT81" s="1032"/>
      <c r="BU81" s="1032"/>
      <c r="BV81" s="1032"/>
      <c r="BW81" s="1032"/>
      <c r="BX81" s="1032"/>
      <c r="BY81" s="1032"/>
      <c r="BZ81" s="1032"/>
      <c r="CA81" s="1032"/>
      <c r="CB81" s="1032"/>
      <c r="CC81" s="1032"/>
      <c r="CD81" s="1032"/>
      <c r="CE81" s="1032"/>
      <c r="CF81" s="1032"/>
      <c r="CG81" s="1033"/>
      <c r="CH81" s="1034"/>
      <c r="CI81" s="1035"/>
      <c r="CJ81" s="1035"/>
      <c r="CK81" s="1035"/>
      <c r="CL81" s="1036"/>
      <c r="CM81" s="1034"/>
      <c r="CN81" s="1035"/>
      <c r="CO81" s="1035"/>
      <c r="CP81" s="1035"/>
      <c r="CQ81" s="1036"/>
      <c r="CR81" s="1034"/>
      <c r="CS81" s="1035"/>
      <c r="CT81" s="1035"/>
      <c r="CU81" s="1035"/>
      <c r="CV81" s="1036"/>
      <c r="CW81" s="1034"/>
      <c r="CX81" s="1035"/>
      <c r="CY81" s="1035"/>
      <c r="CZ81" s="1035"/>
      <c r="DA81" s="1036"/>
      <c r="DB81" s="1034"/>
      <c r="DC81" s="1035"/>
      <c r="DD81" s="1035"/>
      <c r="DE81" s="1035"/>
      <c r="DF81" s="1036"/>
      <c r="DG81" s="1034"/>
      <c r="DH81" s="1035"/>
      <c r="DI81" s="1035"/>
      <c r="DJ81" s="1035"/>
      <c r="DK81" s="1036"/>
      <c r="DL81" s="1034"/>
      <c r="DM81" s="1035"/>
      <c r="DN81" s="1035"/>
      <c r="DO81" s="1035"/>
      <c r="DP81" s="1036"/>
      <c r="DQ81" s="1034"/>
      <c r="DR81" s="1035"/>
      <c r="DS81" s="1035"/>
      <c r="DT81" s="1035"/>
      <c r="DU81" s="1036"/>
      <c r="DV81" s="1019"/>
      <c r="DW81" s="1020"/>
      <c r="DX81" s="1020"/>
      <c r="DY81" s="1020"/>
      <c r="DZ81" s="1021"/>
      <c r="EA81" s="226"/>
    </row>
    <row r="82" spans="1:131" s="227" customFormat="1" ht="26.25" customHeight="1" x14ac:dyDescent="0.15">
      <c r="A82" s="241">
        <v>15</v>
      </c>
      <c r="B82" s="780" t="s">
        <v>581</v>
      </c>
      <c r="C82" s="781"/>
      <c r="D82" s="781"/>
      <c r="E82" s="781"/>
      <c r="F82" s="781"/>
      <c r="G82" s="781"/>
      <c r="H82" s="781"/>
      <c r="I82" s="781"/>
      <c r="J82" s="781"/>
      <c r="K82" s="781"/>
      <c r="L82" s="781"/>
      <c r="M82" s="781"/>
      <c r="N82" s="781"/>
      <c r="O82" s="781"/>
      <c r="P82" s="782"/>
      <c r="Q82" s="1049">
        <v>277</v>
      </c>
      <c r="R82" s="1046"/>
      <c r="S82" s="1046"/>
      <c r="T82" s="1046"/>
      <c r="U82" s="1046"/>
      <c r="V82" s="1046">
        <v>153</v>
      </c>
      <c r="W82" s="1046"/>
      <c r="X82" s="1046"/>
      <c r="Y82" s="1046"/>
      <c r="Z82" s="1046"/>
      <c r="AA82" s="1046">
        <v>124</v>
      </c>
      <c r="AB82" s="1046"/>
      <c r="AC82" s="1046"/>
      <c r="AD82" s="1046"/>
      <c r="AE82" s="1046"/>
      <c r="AF82" s="1046">
        <v>124</v>
      </c>
      <c r="AG82" s="1046"/>
      <c r="AH82" s="1046"/>
      <c r="AI82" s="1046"/>
      <c r="AJ82" s="1046"/>
      <c r="AK82" s="1046" t="s">
        <v>591</v>
      </c>
      <c r="AL82" s="1046"/>
      <c r="AM82" s="1046"/>
      <c r="AN82" s="1046"/>
      <c r="AO82" s="1046"/>
      <c r="AP82" s="1046" t="s">
        <v>591</v>
      </c>
      <c r="AQ82" s="1046"/>
      <c r="AR82" s="1046"/>
      <c r="AS82" s="1046"/>
      <c r="AT82" s="1046"/>
      <c r="AU82" s="1046" t="s">
        <v>576</v>
      </c>
      <c r="AV82" s="1046"/>
      <c r="AW82" s="1046"/>
      <c r="AX82" s="1046"/>
      <c r="AY82" s="1046"/>
      <c r="AZ82" s="1047"/>
      <c r="BA82" s="1047"/>
      <c r="BB82" s="1047"/>
      <c r="BC82" s="1047"/>
      <c r="BD82" s="1048"/>
      <c r="BE82" s="245"/>
      <c r="BF82" s="245"/>
      <c r="BG82" s="245"/>
      <c r="BH82" s="245"/>
      <c r="BI82" s="245"/>
      <c r="BJ82" s="245"/>
      <c r="BK82" s="245"/>
      <c r="BL82" s="245"/>
      <c r="BM82" s="245"/>
      <c r="BN82" s="245"/>
      <c r="BO82" s="245"/>
      <c r="BP82" s="245"/>
      <c r="BQ82" s="242">
        <v>76</v>
      </c>
      <c r="BR82" s="247"/>
      <c r="BS82" s="1031"/>
      <c r="BT82" s="1032"/>
      <c r="BU82" s="1032"/>
      <c r="BV82" s="1032"/>
      <c r="BW82" s="1032"/>
      <c r="BX82" s="1032"/>
      <c r="BY82" s="1032"/>
      <c r="BZ82" s="1032"/>
      <c r="CA82" s="1032"/>
      <c r="CB82" s="1032"/>
      <c r="CC82" s="1032"/>
      <c r="CD82" s="1032"/>
      <c r="CE82" s="1032"/>
      <c r="CF82" s="1032"/>
      <c r="CG82" s="1033"/>
      <c r="CH82" s="1034"/>
      <c r="CI82" s="1035"/>
      <c r="CJ82" s="1035"/>
      <c r="CK82" s="1035"/>
      <c r="CL82" s="1036"/>
      <c r="CM82" s="1034"/>
      <c r="CN82" s="1035"/>
      <c r="CO82" s="1035"/>
      <c r="CP82" s="1035"/>
      <c r="CQ82" s="1036"/>
      <c r="CR82" s="1034"/>
      <c r="CS82" s="1035"/>
      <c r="CT82" s="1035"/>
      <c r="CU82" s="1035"/>
      <c r="CV82" s="1036"/>
      <c r="CW82" s="1034"/>
      <c r="CX82" s="1035"/>
      <c r="CY82" s="1035"/>
      <c r="CZ82" s="1035"/>
      <c r="DA82" s="1036"/>
      <c r="DB82" s="1034"/>
      <c r="DC82" s="1035"/>
      <c r="DD82" s="1035"/>
      <c r="DE82" s="1035"/>
      <c r="DF82" s="1036"/>
      <c r="DG82" s="1034"/>
      <c r="DH82" s="1035"/>
      <c r="DI82" s="1035"/>
      <c r="DJ82" s="1035"/>
      <c r="DK82" s="1036"/>
      <c r="DL82" s="1034"/>
      <c r="DM82" s="1035"/>
      <c r="DN82" s="1035"/>
      <c r="DO82" s="1035"/>
      <c r="DP82" s="1036"/>
      <c r="DQ82" s="1034"/>
      <c r="DR82" s="1035"/>
      <c r="DS82" s="1035"/>
      <c r="DT82" s="1035"/>
      <c r="DU82" s="1036"/>
      <c r="DV82" s="1019"/>
      <c r="DW82" s="1020"/>
      <c r="DX82" s="1020"/>
      <c r="DY82" s="1020"/>
      <c r="DZ82" s="1021"/>
      <c r="EA82" s="226"/>
    </row>
    <row r="83" spans="1:131" s="227" customFormat="1" ht="26.25" customHeight="1" x14ac:dyDescent="0.15">
      <c r="A83" s="241">
        <v>16</v>
      </c>
      <c r="B83" s="780" t="s">
        <v>582</v>
      </c>
      <c r="C83" s="781"/>
      <c r="D83" s="781"/>
      <c r="E83" s="781"/>
      <c r="F83" s="781"/>
      <c r="G83" s="781"/>
      <c r="H83" s="781"/>
      <c r="I83" s="781"/>
      <c r="J83" s="781"/>
      <c r="K83" s="781"/>
      <c r="L83" s="781"/>
      <c r="M83" s="781"/>
      <c r="N83" s="781"/>
      <c r="O83" s="781"/>
      <c r="P83" s="782"/>
      <c r="Q83" s="1049">
        <v>52</v>
      </c>
      <c r="R83" s="1046"/>
      <c r="S83" s="1046"/>
      <c r="T83" s="1046"/>
      <c r="U83" s="1046"/>
      <c r="V83" s="1046">
        <v>29</v>
      </c>
      <c r="W83" s="1046"/>
      <c r="X83" s="1046"/>
      <c r="Y83" s="1046"/>
      <c r="Z83" s="1046"/>
      <c r="AA83" s="1046">
        <v>23</v>
      </c>
      <c r="AB83" s="1046"/>
      <c r="AC83" s="1046"/>
      <c r="AD83" s="1046"/>
      <c r="AE83" s="1046"/>
      <c r="AF83" s="1046">
        <v>23</v>
      </c>
      <c r="AG83" s="1046"/>
      <c r="AH83" s="1046"/>
      <c r="AI83" s="1046"/>
      <c r="AJ83" s="1046"/>
      <c r="AK83" s="1046" t="s">
        <v>591</v>
      </c>
      <c r="AL83" s="1046"/>
      <c r="AM83" s="1046"/>
      <c r="AN83" s="1046"/>
      <c r="AO83" s="1046"/>
      <c r="AP83" s="1046" t="s">
        <v>591</v>
      </c>
      <c r="AQ83" s="1046"/>
      <c r="AR83" s="1046"/>
      <c r="AS83" s="1046"/>
      <c r="AT83" s="1046"/>
      <c r="AU83" s="1046" t="s">
        <v>576</v>
      </c>
      <c r="AV83" s="1046"/>
      <c r="AW83" s="1046"/>
      <c r="AX83" s="1046"/>
      <c r="AY83" s="1046"/>
      <c r="AZ83" s="1047"/>
      <c r="BA83" s="1047"/>
      <c r="BB83" s="1047"/>
      <c r="BC83" s="1047"/>
      <c r="BD83" s="1048"/>
      <c r="BE83" s="245"/>
      <c r="BF83" s="245"/>
      <c r="BG83" s="245"/>
      <c r="BH83" s="245"/>
      <c r="BI83" s="245"/>
      <c r="BJ83" s="245"/>
      <c r="BK83" s="245"/>
      <c r="BL83" s="245"/>
      <c r="BM83" s="245"/>
      <c r="BN83" s="245"/>
      <c r="BO83" s="245"/>
      <c r="BP83" s="245"/>
      <c r="BQ83" s="242">
        <v>77</v>
      </c>
      <c r="BR83" s="247"/>
      <c r="BS83" s="1031"/>
      <c r="BT83" s="1032"/>
      <c r="BU83" s="1032"/>
      <c r="BV83" s="1032"/>
      <c r="BW83" s="1032"/>
      <c r="BX83" s="1032"/>
      <c r="BY83" s="1032"/>
      <c r="BZ83" s="1032"/>
      <c r="CA83" s="1032"/>
      <c r="CB83" s="1032"/>
      <c r="CC83" s="1032"/>
      <c r="CD83" s="1032"/>
      <c r="CE83" s="1032"/>
      <c r="CF83" s="1032"/>
      <c r="CG83" s="1033"/>
      <c r="CH83" s="1034"/>
      <c r="CI83" s="1035"/>
      <c r="CJ83" s="1035"/>
      <c r="CK83" s="1035"/>
      <c r="CL83" s="1036"/>
      <c r="CM83" s="1034"/>
      <c r="CN83" s="1035"/>
      <c r="CO83" s="1035"/>
      <c r="CP83" s="1035"/>
      <c r="CQ83" s="1036"/>
      <c r="CR83" s="1034"/>
      <c r="CS83" s="1035"/>
      <c r="CT83" s="1035"/>
      <c r="CU83" s="1035"/>
      <c r="CV83" s="1036"/>
      <c r="CW83" s="1034"/>
      <c r="CX83" s="1035"/>
      <c r="CY83" s="1035"/>
      <c r="CZ83" s="1035"/>
      <c r="DA83" s="1036"/>
      <c r="DB83" s="1034"/>
      <c r="DC83" s="1035"/>
      <c r="DD83" s="1035"/>
      <c r="DE83" s="1035"/>
      <c r="DF83" s="1036"/>
      <c r="DG83" s="1034"/>
      <c r="DH83" s="1035"/>
      <c r="DI83" s="1035"/>
      <c r="DJ83" s="1035"/>
      <c r="DK83" s="1036"/>
      <c r="DL83" s="1034"/>
      <c r="DM83" s="1035"/>
      <c r="DN83" s="1035"/>
      <c r="DO83" s="1035"/>
      <c r="DP83" s="1036"/>
      <c r="DQ83" s="1034"/>
      <c r="DR83" s="1035"/>
      <c r="DS83" s="1035"/>
      <c r="DT83" s="1035"/>
      <c r="DU83" s="1036"/>
      <c r="DV83" s="1019"/>
      <c r="DW83" s="1020"/>
      <c r="DX83" s="1020"/>
      <c r="DY83" s="1020"/>
      <c r="DZ83" s="1021"/>
      <c r="EA83" s="226"/>
    </row>
    <row r="84" spans="1:131" s="227" customFormat="1" ht="26.25" customHeight="1" x14ac:dyDescent="0.15">
      <c r="A84" s="241">
        <v>17</v>
      </c>
      <c r="B84" s="780" t="s">
        <v>590</v>
      </c>
      <c r="C84" s="781"/>
      <c r="D84" s="781"/>
      <c r="E84" s="781"/>
      <c r="F84" s="781"/>
      <c r="G84" s="781"/>
      <c r="H84" s="781"/>
      <c r="I84" s="781"/>
      <c r="J84" s="781"/>
      <c r="K84" s="781"/>
      <c r="L84" s="781"/>
      <c r="M84" s="781"/>
      <c r="N84" s="781"/>
      <c r="O84" s="781"/>
      <c r="P84" s="782"/>
      <c r="Q84" s="1049">
        <f>Q85+Q86</f>
        <v>218920</v>
      </c>
      <c r="R84" s="1046"/>
      <c r="S84" s="1046"/>
      <c r="T84" s="1046"/>
      <c r="U84" s="1046"/>
      <c r="V84" s="1046">
        <f t="shared" ref="V84" si="16">V85+V86</f>
        <v>210516</v>
      </c>
      <c r="W84" s="1046"/>
      <c r="X84" s="1046"/>
      <c r="Y84" s="1046"/>
      <c r="Z84" s="1046"/>
      <c r="AA84" s="1046">
        <f t="shared" ref="AA84" si="17">AA85+AA86</f>
        <v>8404</v>
      </c>
      <c r="AB84" s="1046"/>
      <c r="AC84" s="1046"/>
      <c r="AD84" s="1046"/>
      <c r="AE84" s="1046"/>
      <c r="AF84" s="1046">
        <f t="shared" ref="AF84" si="18">AF85+AF86</f>
        <v>8404</v>
      </c>
      <c r="AG84" s="1046"/>
      <c r="AH84" s="1046"/>
      <c r="AI84" s="1046"/>
      <c r="AJ84" s="1046"/>
      <c r="AK84" s="1046" t="s">
        <v>591</v>
      </c>
      <c r="AL84" s="1046"/>
      <c r="AM84" s="1046"/>
      <c r="AN84" s="1046"/>
      <c r="AO84" s="1046"/>
      <c r="AP84" s="1046" t="s">
        <v>591</v>
      </c>
      <c r="AQ84" s="1046"/>
      <c r="AR84" s="1046"/>
      <c r="AS84" s="1046"/>
      <c r="AT84" s="1046"/>
      <c r="AU84" s="1046" t="s">
        <v>577</v>
      </c>
      <c r="AV84" s="1046"/>
      <c r="AW84" s="1046"/>
      <c r="AX84" s="1046"/>
      <c r="AY84" s="1046"/>
      <c r="AZ84" s="1047"/>
      <c r="BA84" s="1047"/>
      <c r="BB84" s="1047"/>
      <c r="BC84" s="1047"/>
      <c r="BD84" s="1048"/>
      <c r="BE84" s="245"/>
      <c r="BF84" s="245"/>
      <c r="BG84" s="245"/>
      <c r="BH84" s="245"/>
      <c r="BI84" s="245"/>
      <c r="BJ84" s="245"/>
      <c r="BK84" s="245"/>
      <c r="BL84" s="245"/>
      <c r="BM84" s="245"/>
      <c r="BN84" s="245"/>
      <c r="BO84" s="245"/>
      <c r="BP84" s="245"/>
      <c r="BQ84" s="242">
        <v>78</v>
      </c>
      <c r="BR84" s="247"/>
      <c r="BS84" s="1031"/>
      <c r="BT84" s="1032"/>
      <c r="BU84" s="1032"/>
      <c r="BV84" s="1032"/>
      <c r="BW84" s="1032"/>
      <c r="BX84" s="1032"/>
      <c r="BY84" s="1032"/>
      <c r="BZ84" s="1032"/>
      <c r="CA84" s="1032"/>
      <c r="CB84" s="1032"/>
      <c r="CC84" s="1032"/>
      <c r="CD84" s="1032"/>
      <c r="CE84" s="1032"/>
      <c r="CF84" s="1032"/>
      <c r="CG84" s="1033"/>
      <c r="CH84" s="1034"/>
      <c r="CI84" s="1035"/>
      <c r="CJ84" s="1035"/>
      <c r="CK84" s="1035"/>
      <c r="CL84" s="1036"/>
      <c r="CM84" s="1034"/>
      <c r="CN84" s="1035"/>
      <c r="CO84" s="1035"/>
      <c r="CP84" s="1035"/>
      <c r="CQ84" s="1036"/>
      <c r="CR84" s="1034"/>
      <c r="CS84" s="1035"/>
      <c r="CT84" s="1035"/>
      <c r="CU84" s="1035"/>
      <c r="CV84" s="1036"/>
      <c r="CW84" s="1034"/>
      <c r="CX84" s="1035"/>
      <c r="CY84" s="1035"/>
      <c r="CZ84" s="1035"/>
      <c r="DA84" s="1036"/>
      <c r="DB84" s="1034"/>
      <c r="DC84" s="1035"/>
      <c r="DD84" s="1035"/>
      <c r="DE84" s="1035"/>
      <c r="DF84" s="1036"/>
      <c r="DG84" s="1034"/>
      <c r="DH84" s="1035"/>
      <c r="DI84" s="1035"/>
      <c r="DJ84" s="1035"/>
      <c r="DK84" s="1036"/>
      <c r="DL84" s="1034"/>
      <c r="DM84" s="1035"/>
      <c r="DN84" s="1035"/>
      <c r="DO84" s="1035"/>
      <c r="DP84" s="1036"/>
      <c r="DQ84" s="1034"/>
      <c r="DR84" s="1035"/>
      <c r="DS84" s="1035"/>
      <c r="DT84" s="1035"/>
      <c r="DU84" s="1036"/>
      <c r="DV84" s="1019"/>
      <c r="DW84" s="1020"/>
      <c r="DX84" s="1020"/>
      <c r="DY84" s="1020"/>
      <c r="DZ84" s="1021"/>
      <c r="EA84" s="226"/>
    </row>
    <row r="85" spans="1:131" s="227" customFormat="1" ht="26.25" customHeight="1" x14ac:dyDescent="0.15">
      <c r="A85" s="241">
        <v>18</v>
      </c>
      <c r="B85" s="780" t="s">
        <v>581</v>
      </c>
      <c r="C85" s="781"/>
      <c r="D85" s="781"/>
      <c r="E85" s="781"/>
      <c r="F85" s="781"/>
      <c r="G85" s="781"/>
      <c r="H85" s="781"/>
      <c r="I85" s="781"/>
      <c r="J85" s="781"/>
      <c r="K85" s="781"/>
      <c r="L85" s="781"/>
      <c r="M85" s="781"/>
      <c r="N85" s="781"/>
      <c r="O85" s="781"/>
      <c r="P85" s="782"/>
      <c r="Q85" s="1049">
        <v>189</v>
      </c>
      <c r="R85" s="1046"/>
      <c r="S85" s="1046"/>
      <c r="T85" s="1046"/>
      <c r="U85" s="1046"/>
      <c r="V85" s="1046">
        <v>186</v>
      </c>
      <c r="W85" s="1046"/>
      <c r="X85" s="1046"/>
      <c r="Y85" s="1046"/>
      <c r="Z85" s="1046"/>
      <c r="AA85" s="1046">
        <v>3</v>
      </c>
      <c r="AB85" s="1046"/>
      <c r="AC85" s="1046"/>
      <c r="AD85" s="1046"/>
      <c r="AE85" s="1046"/>
      <c r="AF85" s="1046">
        <v>3</v>
      </c>
      <c r="AG85" s="1046"/>
      <c r="AH85" s="1046"/>
      <c r="AI85" s="1046"/>
      <c r="AJ85" s="1046"/>
      <c r="AK85" s="1046" t="s">
        <v>592</v>
      </c>
      <c r="AL85" s="1046"/>
      <c r="AM85" s="1046"/>
      <c r="AN85" s="1046"/>
      <c r="AO85" s="1046"/>
      <c r="AP85" s="1046" t="s">
        <v>592</v>
      </c>
      <c r="AQ85" s="1046"/>
      <c r="AR85" s="1046"/>
      <c r="AS85" s="1046"/>
      <c r="AT85" s="1046"/>
      <c r="AU85" s="1046" t="s">
        <v>576</v>
      </c>
      <c r="AV85" s="1046"/>
      <c r="AW85" s="1046"/>
      <c r="AX85" s="1046"/>
      <c r="AY85" s="1046"/>
      <c r="AZ85" s="1047"/>
      <c r="BA85" s="1047"/>
      <c r="BB85" s="1047"/>
      <c r="BC85" s="1047"/>
      <c r="BD85" s="1048"/>
      <c r="BE85" s="245"/>
      <c r="BF85" s="245"/>
      <c r="BG85" s="245"/>
      <c r="BH85" s="245"/>
      <c r="BI85" s="245"/>
      <c r="BJ85" s="245"/>
      <c r="BK85" s="245"/>
      <c r="BL85" s="245"/>
      <c r="BM85" s="245"/>
      <c r="BN85" s="245"/>
      <c r="BO85" s="245"/>
      <c r="BP85" s="245"/>
      <c r="BQ85" s="242">
        <v>79</v>
      </c>
      <c r="BR85" s="247"/>
      <c r="BS85" s="1031"/>
      <c r="BT85" s="1032"/>
      <c r="BU85" s="1032"/>
      <c r="BV85" s="1032"/>
      <c r="BW85" s="1032"/>
      <c r="BX85" s="1032"/>
      <c r="BY85" s="1032"/>
      <c r="BZ85" s="1032"/>
      <c r="CA85" s="1032"/>
      <c r="CB85" s="1032"/>
      <c r="CC85" s="1032"/>
      <c r="CD85" s="1032"/>
      <c r="CE85" s="1032"/>
      <c r="CF85" s="1032"/>
      <c r="CG85" s="1033"/>
      <c r="CH85" s="1034"/>
      <c r="CI85" s="1035"/>
      <c r="CJ85" s="1035"/>
      <c r="CK85" s="1035"/>
      <c r="CL85" s="1036"/>
      <c r="CM85" s="1034"/>
      <c r="CN85" s="1035"/>
      <c r="CO85" s="1035"/>
      <c r="CP85" s="1035"/>
      <c r="CQ85" s="1036"/>
      <c r="CR85" s="1034"/>
      <c r="CS85" s="1035"/>
      <c r="CT85" s="1035"/>
      <c r="CU85" s="1035"/>
      <c r="CV85" s="1036"/>
      <c r="CW85" s="1034"/>
      <c r="CX85" s="1035"/>
      <c r="CY85" s="1035"/>
      <c r="CZ85" s="1035"/>
      <c r="DA85" s="1036"/>
      <c r="DB85" s="1034"/>
      <c r="DC85" s="1035"/>
      <c r="DD85" s="1035"/>
      <c r="DE85" s="1035"/>
      <c r="DF85" s="1036"/>
      <c r="DG85" s="1034"/>
      <c r="DH85" s="1035"/>
      <c r="DI85" s="1035"/>
      <c r="DJ85" s="1035"/>
      <c r="DK85" s="1036"/>
      <c r="DL85" s="1034"/>
      <c r="DM85" s="1035"/>
      <c r="DN85" s="1035"/>
      <c r="DO85" s="1035"/>
      <c r="DP85" s="1036"/>
      <c r="DQ85" s="1034"/>
      <c r="DR85" s="1035"/>
      <c r="DS85" s="1035"/>
      <c r="DT85" s="1035"/>
      <c r="DU85" s="1036"/>
      <c r="DV85" s="1019"/>
      <c r="DW85" s="1020"/>
      <c r="DX85" s="1020"/>
      <c r="DY85" s="1020"/>
      <c r="DZ85" s="1021"/>
      <c r="EA85" s="226"/>
    </row>
    <row r="86" spans="1:131" s="227" customFormat="1" ht="26.25" customHeight="1" x14ac:dyDescent="0.15">
      <c r="A86" s="241">
        <v>19</v>
      </c>
      <c r="B86" s="780" t="s">
        <v>582</v>
      </c>
      <c r="C86" s="781"/>
      <c r="D86" s="781"/>
      <c r="E86" s="781"/>
      <c r="F86" s="781"/>
      <c r="G86" s="781"/>
      <c r="H86" s="781"/>
      <c r="I86" s="781"/>
      <c r="J86" s="781"/>
      <c r="K86" s="781"/>
      <c r="L86" s="781"/>
      <c r="M86" s="781"/>
      <c r="N86" s="781"/>
      <c r="O86" s="781"/>
      <c r="P86" s="782"/>
      <c r="Q86" s="1049">
        <v>218731</v>
      </c>
      <c r="R86" s="1046"/>
      <c r="S86" s="1046"/>
      <c r="T86" s="1046"/>
      <c r="U86" s="1046"/>
      <c r="V86" s="1046">
        <v>210330</v>
      </c>
      <c r="W86" s="1046"/>
      <c r="X86" s="1046"/>
      <c r="Y86" s="1046"/>
      <c r="Z86" s="1046"/>
      <c r="AA86" s="1046">
        <v>8401</v>
      </c>
      <c r="AB86" s="1046"/>
      <c r="AC86" s="1046"/>
      <c r="AD86" s="1046"/>
      <c r="AE86" s="1046"/>
      <c r="AF86" s="1046">
        <v>8401</v>
      </c>
      <c r="AG86" s="1046"/>
      <c r="AH86" s="1046"/>
      <c r="AI86" s="1046"/>
      <c r="AJ86" s="1046"/>
      <c r="AK86" s="1046" t="s">
        <v>593</v>
      </c>
      <c r="AL86" s="1046"/>
      <c r="AM86" s="1046"/>
      <c r="AN86" s="1046"/>
      <c r="AO86" s="1046"/>
      <c r="AP86" s="1046" t="s">
        <v>578</v>
      </c>
      <c r="AQ86" s="1046"/>
      <c r="AR86" s="1046"/>
      <c r="AS86" s="1046"/>
      <c r="AT86" s="1046"/>
      <c r="AU86" s="1046" t="s">
        <v>577</v>
      </c>
      <c r="AV86" s="1046"/>
      <c r="AW86" s="1046"/>
      <c r="AX86" s="1046"/>
      <c r="AY86" s="1046"/>
      <c r="AZ86" s="1047"/>
      <c r="BA86" s="1047"/>
      <c r="BB86" s="1047"/>
      <c r="BC86" s="1047"/>
      <c r="BD86" s="1048"/>
      <c r="BE86" s="245"/>
      <c r="BF86" s="245"/>
      <c r="BG86" s="245"/>
      <c r="BH86" s="245"/>
      <c r="BI86" s="245"/>
      <c r="BJ86" s="245"/>
      <c r="BK86" s="245"/>
      <c r="BL86" s="245"/>
      <c r="BM86" s="245"/>
      <c r="BN86" s="245"/>
      <c r="BO86" s="245"/>
      <c r="BP86" s="245"/>
      <c r="BQ86" s="242">
        <v>80</v>
      </c>
      <c r="BR86" s="247"/>
      <c r="BS86" s="1031"/>
      <c r="BT86" s="1032"/>
      <c r="BU86" s="1032"/>
      <c r="BV86" s="1032"/>
      <c r="BW86" s="1032"/>
      <c r="BX86" s="1032"/>
      <c r="BY86" s="1032"/>
      <c r="BZ86" s="1032"/>
      <c r="CA86" s="1032"/>
      <c r="CB86" s="1032"/>
      <c r="CC86" s="1032"/>
      <c r="CD86" s="1032"/>
      <c r="CE86" s="1032"/>
      <c r="CF86" s="1032"/>
      <c r="CG86" s="1033"/>
      <c r="CH86" s="1034"/>
      <c r="CI86" s="1035"/>
      <c r="CJ86" s="1035"/>
      <c r="CK86" s="1035"/>
      <c r="CL86" s="1036"/>
      <c r="CM86" s="1034"/>
      <c r="CN86" s="1035"/>
      <c r="CO86" s="1035"/>
      <c r="CP86" s="1035"/>
      <c r="CQ86" s="1036"/>
      <c r="CR86" s="1034"/>
      <c r="CS86" s="1035"/>
      <c r="CT86" s="1035"/>
      <c r="CU86" s="1035"/>
      <c r="CV86" s="1036"/>
      <c r="CW86" s="1034"/>
      <c r="CX86" s="1035"/>
      <c r="CY86" s="1035"/>
      <c r="CZ86" s="1035"/>
      <c r="DA86" s="1036"/>
      <c r="DB86" s="1034"/>
      <c r="DC86" s="1035"/>
      <c r="DD86" s="1035"/>
      <c r="DE86" s="1035"/>
      <c r="DF86" s="1036"/>
      <c r="DG86" s="1034"/>
      <c r="DH86" s="1035"/>
      <c r="DI86" s="1035"/>
      <c r="DJ86" s="1035"/>
      <c r="DK86" s="1036"/>
      <c r="DL86" s="1034"/>
      <c r="DM86" s="1035"/>
      <c r="DN86" s="1035"/>
      <c r="DO86" s="1035"/>
      <c r="DP86" s="1036"/>
      <c r="DQ86" s="1034"/>
      <c r="DR86" s="1035"/>
      <c r="DS86" s="1035"/>
      <c r="DT86" s="1035"/>
      <c r="DU86" s="1036"/>
      <c r="DV86" s="1019"/>
      <c r="DW86" s="1020"/>
      <c r="DX86" s="1020"/>
      <c r="DY86" s="1020"/>
      <c r="DZ86" s="1021"/>
      <c r="EA86" s="226"/>
    </row>
    <row r="87" spans="1:131" s="227" customFormat="1" ht="26.25" customHeight="1" x14ac:dyDescent="0.15">
      <c r="A87" s="249">
        <v>20</v>
      </c>
      <c r="B87" s="783"/>
      <c r="C87" s="784"/>
      <c r="D87" s="784"/>
      <c r="E87" s="784"/>
      <c r="F87" s="784"/>
      <c r="G87" s="784"/>
      <c r="H87" s="784"/>
      <c r="I87" s="784"/>
      <c r="J87" s="784"/>
      <c r="K87" s="784"/>
      <c r="L87" s="784"/>
      <c r="M87" s="784"/>
      <c r="N87" s="784"/>
      <c r="O87" s="784"/>
      <c r="P87" s="785"/>
      <c r="Q87" s="1042"/>
      <c r="R87" s="1043"/>
      <c r="S87" s="1043"/>
      <c r="T87" s="1043"/>
      <c r="U87" s="1043"/>
      <c r="V87" s="1043"/>
      <c r="W87" s="1043"/>
      <c r="X87" s="1043"/>
      <c r="Y87" s="1043"/>
      <c r="Z87" s="1043"/>
      <c r="AA87" s="1043"/>
      <c r="AB87" s="1043"/>
      <c r="AC87" s="1043"/>
      <c r="AD87" s="1043"/>
      <c r="AE87" s="1043"/>
      <c r="AF87" s="1043"/>
      <c r="AG87" s="1043"/>
      <c r="AH87" s="1043"/>
      <c r="AI87" s="1043"/>
      <c r="AJ87" s="1043"/>
      <c r="AK87" s="1043"/>
      <c r="AL87" s="1043"/>
      <c r="AM87" s="1043"/>
      <c r="AN87" s="1043"/>
      <c r="AO87" s="1043"/>
      <c r="AP87" s="1043"/>
      <c r="AQ87" s="1043"/>
      <c r="AR87" s="1043"/>
      <c r="AS87" s="1043"/>
      <c r="AT87" s="1043"/>
      <c r="AU87" s="1043"/>
      <c r="AV87" s="1043"/>
      <c r="AW87" s="1043"/>
      <c r="AX87" s="1043"/>
      <c r="AY87" s="1043"/>
      <c r="AZ87" s="1044"/>
      <c r="BA87" s="1044"/>
      <c r="BB87" s="1044"/>
      <c r="BC87" s="1044"/>
      <c r="BD87" s="1045"/>
      <c r="BE87" s="245"/>
      <c r="BF87" s="245"/>
      <c r="BG87" s="245"/>
      <c r="BH87" s="245"/>
      <c r="BI87" s="245"/>
      <c r="BJ87" s="245"/>
      <c r="BK87" s="245"/>
      <c r="BL87" s="245"/>
      <c r="BM87" s="245"/>
      <c r="BN87" s="245"/>
      <c r="BO87" s="245"/>
      <c r="BP87" s="245"/>
      <c r="BQ87" s="242">
        <v>81</v>
      </c>
      <c r="BR87" s="247"/>
      <c r="BS87" s="1031"/>
      <c r="BT87" s="1032"/>
      <c r="BU87" s="1032"/>
      <c r="BV87" s="1032"/>
      <c r="BW87" s="1032"/>
      <c r="BX87" s="1032"/>
      <c r="BY87" s="1032"/>
      <c r="BZ87" s="1032"/>
      <c r="CA87" s="1032"/>
      <c r="CB87" s="1032"/>
      <c r="CC87" s="1032"/>
      <c r="CD87" s="1032"/>
      <c r="CE87" s="1032"/>
      <c r="CF87" s="1032"/>
      <c r="CG87" s="1033"/>
      <c r="CH87" s="1034"/>
      <c r="CI87" s="1035"/>
      <c r="CJ87" s="1035"/>
      <c r="CK87" s="1035"/>
      <c r="CL87" s="1036"/>
      <c r="CM87" s="1034"/>
      <c r="CN87" s="1035"/>
      <c r="CO87" s="1035"/>
      <c r="CP87" s="1035"/>
      <c r="CQ87" s="1036"/>
      <c r="CR87" s="1034"/>
      <c r="CS87" s="1035"/>
      <c r="CT87" s="1035"/>
      <c r="CU87" s="1035"/>
      <c r="CV87" s="1036"/>
      <c r="CW87" s="1034"/>
      <c r="CX87" s="1035"/>
      <c r="CY87" s="1035"/>
      <c r="CZ87" s="1035"/>
      <c r="DA87" s="1036"/>
      <c r="DB87" s="1034"/>
      <c r="DC87" s="1035"/>
      <c r="DD87" s="1035"/>
      <c r="DE87" s="1035"/>
      <c r="DF87" s="1036"/>
      <c r="DG87" s="1034"/>
      <c r="DH87" s="1035"/>
      <c r="DI87" s="1035"/>
      <c r="DJ87" s="1035"/>
      <c r="DK87" s="1036"/>
      <c r="DL87" s="1034"/>
      <c r="DM87" s="1035"/>
      <c r="DN87" s="1035"/>
      <c r="DO87" s="1035"/>
      <c r="DP87" s="1036"/>
      <c r="DQ87" s="1034"/>
      <c r="DR87" s="1035"/>
      <c r="DS87" s="1035"/>
      <c r="DT87" s="1035"/>
      <c r="DU87" s="1036"/>
      <c r="DV87" s="1019"/>
      <c r="DW87" s="1020"/>
      <c r="DX87" s="1020"/>
      <c r="DY87" s="1020"/>
      <c r="DZ87" s="1021"/>
      <c r="EA87" s="226"/>
    </row>
    <row r="88" spans="1:131" s="227" customFormat="1" ht="26.25" customHeight="1" thickBot="1" x14ac:dyDescent="0.2">
      <c r="A88" s="244" t="s">
        <v>385</v>
      </c>
      <c r="B88" s="1022" t="s">
        <v>422</v>
      </c>
      <c r="C88" s="1023"/>
      <c r="D88" s="1023"/>
      <c r="E88" s="1023"/>
      <c r="F88" s="1023"/>
      <c r="G88" s="1023"/>
      <c r="H88" s="1023"/>
      <c r="I88" s="1023"/>
      <c r="J88" s="1023"/>
      <c r="K88" s="1023"/>
      <c r="L88" s="1023"/>
      <c r="M88" s="1023"/>
      <c r="N88" s="1023"/>
      <c r="O88" s="1023"/>
      <c r="P88" s="1024"/>
      <c r="Q88" s="1040"/>
      <c r="R88" s="1041"/>
      <c r="S88" s="1041"/>
      <c r="T88" s="1041"/>
      <c r="U88" s="1041"/>
      <c r="V88" s="1041"/>
      <c r="W88" s="1041"/>
      <c r="X88" s="1041"/>
      <c r="Y88" s="1041"/>
      <c r="Z88" s="1041"/>
      <c r="AA88" s="1041"/>
      <c r="AB88" s="1041"/>
      <c r="AC88" s="1041"/>
      <c r="AD88" s="1041"/>
      <c r="AE88" s="1041"/>
      <c r="AF88" s="1037">
        <f>AF68+AF71+AF72+AF75+AF78+AF79+AF80+AF81+AF84</f>
        <v>9614</v>
      </c>
      <c r="AG88" s="1037"/>
      <c r="AH88" s="1037"/>
      <c r="AI88" s="1037"/>
      <c r="AJ88" s="1037"/>
      <c r="AK88" s="1041"/>
      <c r="AL88" s="1041"/>
      <c r="AM88" s="1041"/>
      <c r="AN88" s="1041"/>
      <c r="AO88" s="1041"/>
      <c r="AP88" s="1037">
        <f>AP68+AP71+AP72+AP75+AP79</f>
        <v>4370</v>
      </c>
      <c r="AQ88" s="1037"/>
      <c r="AR88" s="1037"/>
      <c r="AS88" s="1037"/>
      <c r="AT88" s="1037"/>
      <c r="AU88" s="1037">
        <f>AU68+AU71+AU72+AU75+AU79</f>
        <v>667</v>
      </c>
      <c r="AV88" s="1037"/>
      <c r="AW88" s="1037"/>
      <c r="AX88" s="1037"/>
      <c r="AY88" s="1037"/>
      <c r="AZ88" s="1038"/>
      <c r="BA88" s="1038"/>
      <c r="BB88" s="1038"/>
      <c r="BC88" s="1038"/>
      <c r="BD88" s="1039"/>
      <c r="BE88" s="245"/>
      <c r="BF88" s="245"/>
      <c r="BG88" s="245"/>
      <c r="BH88" s="245"/>
      <c r="BI88" s="245"/>
      <c r="BJ88" s="245"/>
      <c r="BK88" s="245"/>
      <c r="BL88" s="245"/>
      <c r="BM88" s="245"/>
      <c r="BN88" s="245"/>
      <c r="BO88" s="245"/>
      <c r="BP88" s="245"/>
      <c r="BQ88" s="242">
        <v>82</v>
      </c>
      <c r="BR88" s="247"/>
      <c r="BS88" s="1031"/>
      <c r="BT88" s="1032"/>
      <c r="BU88" s="1032"/>
      <c r="BV88" s="1032"/>
      <c r="BW88" s="1032"/>
      <c r="BX88" s="1032"/>
      <c r="BY88" s="1032"/>
      <c r="BZ88" s="1032"/>
      <c r="CA88" s="1032"/>
      <c r="CB88" s="1032"/>
      <c r="CC88" s="1032"/>
      <c r="CD88" s="1032"/>
      <c r="CE88" s="1032"/>
      <c r="CF88" s="1032"/>
      <c r="CG88" s="1033"/>
      <c r="CH88" s="1034"/>
      <c r="CI88" s="1035"/>
      <c r="CJ88" s="1035"/>
      <c r="CK88" s="1035"/>
      <c r="CL88" s="1036"/>
      <c r="CM88" s="1034"/>
      <c r="CN88" s="1035"/>
      <c r="CO88" s="1035"/>
      <c r="CP88" s="1035"/>
      <c r="CQ88" s="1036"/>
      <c r="CR88" s="1034"/>
      <c r="CS88" s="1035"/>
      <c r="CT88" s="1035"/>
      <c r="CU88" s="1035"/>
      <c r="CV88" s="1036"/>
      <c r="CW88" s="1034"/>
      <c r="CX88" s="1035"/>
      <c r="CY88" s="1035"/>
      <c r="CZ88" s="1035"/>
      <c r="DA88" s="1036"/>
      <c r="DB88" s="1034"/>
      <c r="DC88" s="1035"/>
      <c r="DD88" s="1035"/>
      <c r="DE88" s="1035"/>
      <c r="DF88" s="1036"/>
      <c r="DG88" s="1034"/>
      <c r="DH88" s="1035"/>
      <c r="DI88" s="1035"/>
      <c r="DJ88" s="1035"/>
      <c r="DK88" s="1036"/>
      <c r="DL88" s="1034"/>
      <c r="DM88" s="1035"/>
      <c r="DN88" s="1035"/>
      <c r="DO88" s="1035"/>
      <c r="DP88" s="1036"/>
      <c r="DQ88" s="1034"/>
      <c r="DR88" s="1035"/>
      <c r="DS88" s="1035"/>
      <c r="DT88" s="1035"/>
      <c r="DU88" s="1036"/>
      <c r="DV88" s="1019"/>
      <c r="DW88" s="1020"/>
      <c r="DX88" s="1020"/>
      <c r="DY88" s="1020"/>
      <c r="DZ88" s="102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31"/>
      <c r="BT89" s="1032"/>
      <c r="BU89" s="1032"/>
      <c r="BV89" s="1032"/>
      <c r="BW89" s="1032"/>
      <c r="BX89" s="1032"/>
      <c r="BY89" s="1032"/>
      <c r="BZ89" s="1032"/>
      <c r="CA89" s="1032"/>
      <c r="CB89" s="1032"/>
      <c r="CC89" s="1032"/>
      <c r="CD89" s="1032"/>
      <c r="CE89" s="1032"/>
      <c r="CF89" s="1032"/>
      <c r="CG89" s="1033"/>
      <c r="CH89" s="1034"/>
      <c r="CI89" s="1035"/>
      <c r="CJ89" s="1035"/>
      <c r="CK89" s="1035"/>
      <c r="CL89" s="1036"/>
      <c r="CM89" s="1034"/>
      <c r="CN89" s="1035"/>
      <c r="CO89" s="1035"/>
      <c r="CP89" s="1035"/>
      <c r="CQ89" s="1036"/>
      <c r="CR89" s="1034"/>
      <c r="CS89" s="1035"/>
      <c r="CT89" s="1035"/>
      <c r="CU89" s="1035"/>
      <c r="CV89" s="1036"/>
      <c r="CW89" s="1034"/>
      <c r="CX89" s="1035"/>
      <c r="CY89" s="1035"/>
      <c r="CZ89" s="1035"/>
      <c r="DA89" s="1036"/>
      <c r="DB89" s="1034"/>
      <c r="DC89" s="1035"/>
      <c r="DD89" s="1035"/>
      <c r="DE89" s="1035"/>
      <c r="DF89" s="1036"/>
      <c r="DG89" s="1034"/>
      <c r="DH89" s="1035"/>
      <c r="DI89" s="1035"/>
      <c r="DJ89" s="1035"/>
      <c r="DK89" s="1036"/>
      <c r="DL89" s="1034"/>
      <c r="DM89" s="1035"/>
      <c r="DN89" s="1035"/>
      <c r="DO89" s="1035"/>
      <c r="DP89" s="1036"/>
      <c r="DQ89" s="1034"/>
      <c r="DR89" s="1035"/>
      <c r="DS89" s="1035"/>
      <c r="DT89" s="1035"/>
      <c r="DU89" s="1036"/>
      <c r="DV89" s="1019"/>
      <c r="DW89" s="1020"/>
      <c r="DX89" s="1020"/>
      <c r="DY89" s="1020"/>
      <c r="DZ89" s="102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31"/>
      <c r="BT90" s="1032"/>
      <c r="BU90" s="1032"/>
      <c r="BV90" s="1032"/>
      <c r="BW90" s="1032"/>
      <c r="BX90" s="1032"/>
      <c r="BY90" s="1032"/>
      <c r="BZ90" s="1032"/>
      <c r="CA90" s="1032"/>
      <c r="CB90" s="1032"/>
      <c r="CC90" s="1032"/>
      <c r="CD90" s="1032"/>
      <c r="CE90" s="1032"/>
      <c r="CF90" s="1032"/>
      <c r="CG90" s="1033"/>
      <c r="CH90" s="1034"/>
      <c r="CI90" s="1035"/>
      <c r="CJ90" s="1035"/>
      <c r="CK90" s="1035"/>
      <c r="CL90" s="1036"/>
      <c r="CM90" s="1034"/>
      <c r="CN90" s="1035"/>
      <c r="CO90" s="1035"/>
      <c r="CP90" s="1035"/>
      <c r="CQ90" s="1036"/>
      <c r="CR90" s="1034"/>
      <c r="CS90" s="1035"/>
      <c r="CT90" s="1035"/>
      <c r="CU90" s="1035"/>
      <c r="CV90" s="1036"/>
      <c r="CW90" s="1034"/>
      <c r="CX90" s="1035"/>
      <c r="CY90" s="1035"/>
      <c r="CZ90" s="1035"/>
      <c r="DA90" s="1036"/>
      <c r="DB90" s="1034"/>
      <c r="DC90" s="1035"/>
      <c r="DD90" s="1035"/>
      <c r="DE90" s="1035"/>
      <c r="DF90" s="1036"/>
      <c r="DG90" s="1034"/>
      <c r="DH90" s="1035"/>
      <c r="DI90" s="1035"/>
      <c r="DJ90" s="1035"/>
      <c r="DK90" s="1036"/>
      <c r="DL90" s="1034"/>
      <c r="DM90" s="1035"/>
      <c r="DN90" s="1035"/>
      <c r="DO90" s="1035"/>
      <c r="DP90" s="1036"/>
      <c r="DQ90" s="1034"/>
      <c r="DR90" s="1035"/>
      <c r="DS90" s="1035"/>
      <c r="DT90" s="1035"/>
      <c r="DU90" s="1036"/>
      <c r="DV90" s="1019"/>
      <c r="DW90" s="1020"/>
      <c r="DX90" s="1020"/>
      <c r="DY90" s="1020"/>
      <c r="DZ90" s="102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31"/>
      <c r="BT91" s="1032"/>
      <c r="BU91" s="1032"/>
      <c r="BV91" s="1032"/>
      <c r="BW91" s="1032"/>
      <c r="BX91" s="1032"/>
      <c r="BY91" s="1032"/>
      <c r="BZ91" s="1032"/>
      <c r="CA91" s="1032"/>
      <c r="CB91" s="1032"/>
      <c r="CC91" s="1032"/>
      <c r="CD91" s="1032"/>
      <c r="CE91" s="1032"/>
      <c r="CF91" s="1032"/>
      <c r="CG91" s="1033"/>
      <c r="CH91" s="1034"/>
      <c r="CI91" s="1035"/>
      <c r="CJ91" s="1035"/>
      <c r="CK91" s="1035"/>
      <c r="CL91" s="1036"/>
      <c r="CM91" s="1034"/>
      <c r="CN91" s="1035"/>
      <c r="CO91" s="1035"/>
      <c r="CP91" s="1035"/>
      <c r="CQ91" s="1036"/>
      <c r="CR91" s="1034"/>
      <c r="CS91" s="1035"/>
      <c r="CT91" s="1035"/>
      <c r="CU91" s="1035"/>
      <c r="CV91" s="1036"/>
      <c r="CW91" s="1034"/>
      <c r="CX91" s="1035"/>
      <c r="CY91" s="1035"/>
      <c r="CZ91" s="1035"/>
      <c r="DA91" s="1036"/>
      <c r="DB91" s="1034"/>
      <c r="DC91" s="1035"/>
      <c r="DD91" s="1035"/>
      <c r="DE91" s="1035"/>
      <c r="DF91" s="1036"/>
      <c r="DG91" s="1034"/>
      <c r="DH91" s="1035"/>
      <c r="DI91" s="1035"/>
      <c r="DJ91" s="1035"/>
      <c r="DK91" s="1036"/>
      <c r="DL91" s="1034"/>
      <c r="DM91" s="1035"/>
      <c r="DN91" s="1035"/>
      <c r="DO91" s="1035"/>
      <c r="DP91" s="1036"/>
      <c r="DQ91" s="1034"/>
      <c r="DR91" s="1035"/>
      <c r="DS91" s="1035"/>
      <c r="DT91" s="1035"/>
      <c r="DU91" s="1036"/>
      <c r="DV91" s="1019"/>
      <c r="DW91" s="1020"/>
      <c r="DX91" s="1020"/>
      <c r="DY91" s="1020"/>
      <c r="DZ91" s="102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31"/>
      <c r="BT92" s="1032"/>
      <c r="BU92" s="1032"/>
      <c r="BV92" s="1032"/>
      <c r="BW92" s="1032"/>
      <c r="BX92" s="1032"/>
      <c r="BY92" s="1032"/>
      <c r="BZ92" s="1032"/>
      <c r="CA92" s="1032"/>
      <c r="CB92" s="1032"/>
      <c r="CC92" s="1032"/>
      <c r="CD92" s="1032"/>
      <c r="CE92" s="1032"/>
      <c r="CF92" s="1032"/>
      <c r="CG92" s="1033"/>
      <c r="CH92" s="1034"/>
      <c r="CI92" s="1035"/>
      <c r="CJ92" s="1035"/>
      <c r="CK92" s="1035"/>
      <c r="CL92" s="1036"/>
      <c r="CM92" s="1034"/>
      <c r="CN92" s="1035"/>
      <c r="CO92" s="1035"/>
      <c r="CP92" s="1035"/>
      <c r="CQ92" s="1036"/>
      <c r="CR92" s="1034"/>
      <c r="CS92" s="1035"/>
      <c r="CT92" s="1035"/>
      <c r="CU92" s="1035"/>
      <c r="CV92" s="1036"/>
      <c r="CW92" s="1034"/>
      <c r="CX92" s="1035"/>
      <c r="CY92" s="1035"/>
      <c r="CZ92" s="1035"/>
      <c r="DA92" s="1036"/>
      <c r="DB92" s="1034"/>
      <c r="DC92" s="1035"/>
      <c r="DD92" s="1035"/>
      <c r="DE92" s="1035"/>
      <c r="DF92" s="1036"/>
      <c r="DG92" s="1034"/>
      <c r="DH92" s="1035"/>
      <c r="DI92" s="1035"/>
      <c r="DJ92" s="1035"/>
      <c r="DK92" s="1036"/>
      <c r="DL92" s="1034"/>
      <c r="DM92" s="1035"/>
      <c r="DN92" s="1035"/>
      <c r="DO92" s="1035"/>
      <c r="DP92" s="1036"/>
      <c r="DQ92" s="1034"/>
      <c r="DR92" s="1035"/>
      <c r="DS92" s="1035"/>
      <c r="DT92" s="1035"/>
      <c r="DU92" s="1036"/>
      <c r="DV92" s="1019"/>
      <c r="DW92" s="1020"/>
      <c r="DX92" s="1020"/>
      <c r="DY92" s="1020"/>
      <c r="DZ92" s="102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31"/>
      <c r="BT93" s="1032"/>
      <c r="BU93" s="1032"/>
      <c r="BV93" s="1032"/>
      <c r="BW93" s="1032"/>
      <c r="BX93" s="1032"/>
      <c r="BY93" s="1032"/>
      <c r="BZ93" s="1032"/>
      <c r="CA93" s="1032"/>
      <c r="CB93" s="1032"/>
      <c r="CC93" s="1032"/>
      <c r="CD93" s="1032"/>
      <c r="CE93" s="1032"/>
      <c r="CF93" s="1032"/>
      <c r="CG93" s="1033"/>
      <c r="CH93" s="1034"/>
      <c r="CI93" s="1035"/>
      <c r="CJ93" s="1035"/>
      <c r="CK93" s="1035"/>
      <c r="CL93" s="1036"/>
      <c r="CM93" s="1034"/>
      <c r="CN93" s="1035"/>
      <c r="CO93" s="1035"/>
      <c r="CP93" s="1035"/>
      <c r="CQ93" s="1036"/>
      <c r="CR93" s="1034"/>
      <c r="CS93" s="1035"/>
      <c r="CT93" s="1035"/>
      <c r="CU93" s="1035"/>
      <c r="CV93" s="1036"/>
      <c r="CW93" s="1034"/>
      <c r="CX93" s="1035"/>
      <c r="CY93" s="1035"/>
      <c r="CZ93" s="1035"/>
      <c r="DA93" s="1036"/>
      <c r="DB93" s="1034"/>
      <c r="DC93" s="1035"/>
      <c r="DD93" s="1035"/>
      <c r="DE93" s="1035"/>
      <c r="DF93" s="1036"/>
      <c r="DG93" s="1034"/>
      <c r="DH93" s="1035"/>
      <c r="DI93" s="1035"/>
      <c r="DJ93" s="1035"/>
      <c r="DK93" s="1036"/>
      <c r="DL93" s="1034"/>
      <c r="DM93" s="1035"/>
      <c r="DN93" s="1035"/>
      <c r="DO93" s="1035"/>
      <c r="DP93" s="1036"/>
      <c r="DQ93" s="1034"/>
      <c r="DR93" s="1035"/>
      <c r="DS93" s="1035"/>
      <c r="DT93" s="1035"/>
      <c r="DU93" s="1036"/>
      <c r="DV93" s="1019"/>
      <c r="DW93" s="1020"/>
      <c r="DX93" s="1020"/>
      <c r="DY93" s="1020"/>
      <c r="DZ93" s="102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31"/>
      <c r="BT94" s="1032"/>
      <c r="BU94" s="1032"/>
      <c r="BV94" s="1032"/>
      <c r="BW94" s="1032"/>
      <c r="BX94" s="1032"/>
      <c r="BY94" s="1032"/>
      <c r="BZ94" s="1032"/>
      <c r="CA94" s="1032"/>
      <c r="CB94" s="1032"/>
      <c r="CC94" s="1032"/>
      <c r="CD94" s="1032"/>
      <c r="CE94" s="1032"/>
      <c r="CF94" s="1032"/>
      <c r="CG94" s="1033"/>
      <c r="CH94" s="1034"/>
      <c r="CI94" s="1035"/>
      <c r="CJ94" s="1035"/>
      <c r="CK94" s="1035"/>
      <c r="CL94" s="1036"/>
      <c r="CM94" s="1034"/>
      <c r="CN94" s="1035"/>
      <c r="CO94" s="1035"/>
      <c r="CP94" s="1035"/>
      <c r="CQ94" s="1036"/>
      <c r="CR94" s="1034"/>
      <c r="CS94" s="1035"/>
      <c r="CT94" s="1035"/>
      <c r="CU94" s="1035"/>
      <c r="CV94" s="1036"/>
      <c r="CW94" s="1034"/>
      <c r="CX94" s="1035"/>
      <c r="CY94" s="1035"/>
      <c r="CZ94" s="1035"/>
      <c r="DA94" s="1036"/>
      <c r="DB94" s="1034"/>
      <c r="DC94" s="1035"/>
      <c r="DD94" s="1035"/>
      <c r="DE94" s="1035"/>
      <c r="DF94" s="1036"/>
      <c r="DG94" s="1034"/>
      <c r="DH94" s="1035"/>
      <c r="DI94" s="1035"/>
      <c r="DJ94" s="1035"/>
      <c r="DK94" s="1036"/>
      <c r="DL94" s="1034"/>
      <c r="DM94" s="1035"/>
      <c r="DN94" s="1035"/>
      <c r="DO94" s="1035"/>
      <c r="DP94" s="1036"/>
      <c r="DQ94" s="1034"/>
      <c r="DR94" s="1035"/>
      <c r="DS94" s="1035"/>
      <c r="DT94" s="1035"/>
      <c r="DU94" s="1036"/>
      <c r="DV94" s="1019"/>
      <c r="DW94" s="1020"/>
      <c r="DX94" s="1020"/>
      <c r="DY94" s="1020"/>
      <c r="DZ94" s="102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31"/>
      <c r="BT95" s="1032"/>
      <c r="BU95" s="1032"/>
      <c r="BV95" s="1032"/>
      <c r="BW95" s="1032"/>
      <c r="BX95" s="1032"/>
      <c r="BY95" s="1032"/>
      <c r="BZ95" s="1032"/>
      <c r="CA95" s="1032"/>
      <c r="CB95" s="1032"/>
      <c r="CC95" s="1032"/>
      <c r="CD95" s="1032"/>
      <c r="CE95" s="1032"/>
      <c r="CF95" s="1032"/>
      <c r="CG95" s="1033"/>
      <c r="CH95" s="1034"/>
      <c r="CI95" s="1035"/>
      <c r="CJ95" s="1035"/>
      <c r="CK95" s="1035"/>
      <c r="CL95" s="1036"/>
      <c r="CM95" s="1034"/>
      <c r="CN95" s="1035"/>
      <c r="CO95" s="1035"/>
      <c r="CP95" s="1035"/>
      <c r="CQ95" s="1036"/>
      <c r="CR95" s="1034"/>
      <c r="CS95" s="1035"/>
      <c r="CT95" s="1035"/>
      <c r="CU95" s="1035"/>
      <c r="CV95" s="1036"/>
      <c r="CW95" s="1034"/>
      <c r="CX95" s="1035"/>
      <c r="CY95" s="1035"/>
      <c r="CZ95" s="1035"/>
      <c r="DA95" s="1036"/>
      <c r="DB95" s="1034"/>
      <c r="DC95" s="1035"/>
      <c r="DD95" s="1035"/>
      <c r="DE95" s="1035"/>
      <c r="DF95" s="1036"/>
      <c r="DG95" s="1034"/>
      <c r="DH95" s="1035"/>
      <c r="DI95" s="1035"/>
      <c r="DJ95" s="1035"/>
      <c r="DK95" s="1036"/>
      <c r="DL95" s="1034"/>
      <c r="DM95" s="1035"/>
      <c r="DN95" s="1035"/>
      <c r="DO95" s="1035"/>
      <c r="DP95" s="1036"/>
      <c r="DQ95" s="1034"/>
      <c r="DR95" s="1035"/>
      <c r="DS95" s="1035"/>
      <c r="DT95" s="1035"/>
      <c r="DU95" s="1036"/>
      <c r="DV95" s="1019"/>
      <c r="DW95" s="1020"/>
      <c r="DX95" s="1020"/>
      <c r="DY95" s="1020"/>
      <c r="DZ95" s="102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31"/>
      <c r="BT96" s="1032"/>
      <c r="BU96" s="1032"/>
      <c r="BV96" s="1032"/>
      <c r="BW96" s="1032"/>
      <c r="BX96" s="1032"/>
      <c r="BY96" s="1032"/>
      <c r="BZ96" s="1032"/>
      <c r="CA96" s="1032"/>
      <c r="CB96" s="1032"/>
      <c r="CC96" s="1032"/>
      <c r="CD96" s="1032"/>
      <c r="CE96" s="1032"/>
      <c r="CF96" s="1032"/>
      <c r="CG96" s="1033"/>
      <c r="CH96" s="1034"/>
      <c r="CI96" s="1035"/>
      <c r="CJ96" s="1035"/>
      <c r="CK96" s="1035"/>
      <c r="CL96" s="1036"/>
      <c r="CM96" s="1034"/>
      <c r="CN96" s="1035"/>
      <c r="CO96" s="1035"/>
      <c r="CP96" s="1035"/>
      <c r="CQ96" s="1036"/>
      <c r="CR96" s="1034"/>
      <c r="CS96" s="1035"/>
      <c r="CT96" s="1035"/>
      <c r="CU96" s="1035"/>
      <c r="CV96" s="1036"/>
      <c r="CW96" s="1034"/>
      <c r="CX96" s="1035"/>
      <c r="CY96" s="1035"/>
      <c r="CZ96" s="1035"/>
      <c r="DA96" s="1036"/>
      <c r="DB96" s="1034"/>
      <c r="DC96" s="1035"/>
      <c r="DD96" s="1035"/>
      <c r="DE96" s="1035"/>
      <c r="DF96" s="1036"/>
      <c r="DG96" s="1034"/>
      <c r="DH96" s="1035"/>
      <c r="DI96" s="1035"/>
      <c r="DJ96" s="1035"/>
      <c r="DK96" s="1036"/>
      <c r="DL96" s="1034"/>
      <c r="DM96" s="1035"/>
      <c r="DN96" s="1035"/>
      <c r="DO96" s="1035"/>
      <c r="DP96" s="1036"/>
      <c r="DQ96" s="1034"/>
      <c r="DR96" s="1035"/>
      <c r="DS96" s="1035"/>
      <c r="DT96" s="1035"/>
      <c r="DU96" s="1036"/>
      <c r="DV96" s="1019"/>
      <c r="DW96" s="1020"/>
      <c r="DX96" s="1020"/>
      <c r="DY96" s="1020"/>
      <c r="DZ96" s="102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31"/>
      <c r="BT97" s="1032"/>
      <c r="BU97" s="1032"/>
      <c r="BV97" s="1032"/>
      <c r="BW97" s="1032"/>
      <c r="BX97" s="1032"/>
      <c r="BY97" s="1032"/>
      <c r="BZ97" s="1032"/>
      <c r="CA97" s="1032"/>
      <c r="CB97" s="1032"/>
      <c r="CC97" s="1032"/>
      <c r="CD97" s="1032"/>
      <c r="CE97" s="1032"/>
      <c r="CF97" s="1032"/>
      <c r="CG97" s="1033"/>
      <c r="CH97" s="1034"/>
      <c r="CI97" s="1035"/>
      <c r="CJ97" s="1035"/>
      <c r="CK97" s="1035"/>
      <c r="CL97" s="1036"/>
      <c r="CM97" s="1034"/>
      <c r="CN97" s="1035"/>
      <c r="CO97" s="1035"/>
      <c r="CP97" s="1035"/>
      <c r="CQ97" s="1036"/>
      <c r="CR97" s="1034"/>
      <c r="CS97" s="1035"/>
      <c r="CT97" s="1035"/>
      <c r="CU97" s="1035"/>
      <c r="CV97" s="1036"/>
      <c r="CW97" s="1034"/>
      <c r="CX97" s="1035"/>
      <c r="CY97" s="1035"/>
      <c r="CZ97" s="1035"/>
      <c r="DA97" s="1036"/>
      <c r="DB97" s="1034"/>
      <c r="DC97" s="1035"/>
      <c r="DD97" s="1035"/>
      <c r="DE97" s="1035"/>
      <c r="DF97" s="1036"/>
      <c r="DG97" s="1034"/>
      <c r="DH97" s="1035"/>
      <c r="DI97" s="1035"/>
      <c r="DJ97" s="1035"/>
      <c r="DK97" s="1036"/>
      <c r="DL97" s="1034"/>
      <c r="DM97" s="1035"/>
      <c r="DN97" s="1035"/>
      <c r="DO97" s="1035"/>
      <c r="DP97" s="1036"/>
      <c r="DQ97" s="1034"/>
      <c r="DR97" s="1035"/>
      <c r="DS97" s="1035"/>
      <c r="DT97" s="1035"/>
      <c r="DU97" s="1036"/>
      <c r="DV97" s="1019"/>
      <c r="DW97" s="1020"/>
      <c r="DX97" s="1020"/>
      <c r="DY97" s="1020"/>
      <c r="DZ97" s="102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31"/>
      <c r="BT98" s="1032"/>
      <c r="BU98" s="1032"/>
      <c r="BV98" s="1032"/>
      <c r="BW98" s="1032"/>
      <c r="BX98" s="1032"/>
      <c r="BY98" s="1032"/>
      <c r="BZ98" s="1032"/>
      <c r="CA98" s="1032"/>
      <c r="CB98" s="1032"/>
      <c r="CC98" s="1032"/>
      <c r="CD98" s="1032"/>
      <c r="CE98" s="1032"/>
      <c r="CF98" s="1032"/>
      <c r="CG98" s="1033"/>
      <c r="CH98" s="1034"/>
      <c r="CI98" s="1035"/>
      <c r="CJ98" s="1035"/>
      <c r="CK98" s="1035"/>
      <c r="CL98" s="1036"/>
      <c r="CM98" s="1034"/>
      <c r="CN98" s="1035"/>
      <c r="CO98" s="1035"/>
      <c r="CP98" s="1035"/>
      <c r="CQ98" s="1036"/>
      <c r="CR98" s="1034"/>
      <c r="CS98" s="1035"/>
      <c r="CT98" s="1035"/>
      <c r="CU98" s="1035"/>
      <c r="CV98" s="1036"/>
      <c r="CW98" s="1034"/>
      <c r="CX98" s="1035"/>
      <c r="CY98" s="1035"/>
      <c r="CZ98" s="1035"/>
      <c r="DA98" s="1036"/>
      <c r="DB98" s="1034"/>
      <c r="DC98" s="1035"/>
      <c r="DD98" s="1035"/>
      <c r="DE98" s="1035"/>
      <c r="DF98" s="1036"/>
      <c r="DG98" s="1034"/>
      <c r="DH98" s="1035"/>
      <c r="DI98" s="1035"/>
      <c r="DJ98" s="1035"/>
      <c r="DK98" s="1036"/>
      <c r="DL98" s="1034"/>
      <c r="DM98" s="1035"/>
      <c r="DN98" s="1035"/>
      <c r="DO98" s="1035"/>
      <c r="DP98" s="1036"/>
      <c r="DQ98" s="1034"/>
      <c r="DR98" s="1035"/>
      <c r="DS98" s="1035"/>
      <c r="DT98" s="1035"/>
      <c r="DU98" s="1036"/>
      <c r="DV98" s="1019"/>
      <c r="DW98" s="1020"/>
      <c r="DX98" s="1020"/>
      <c r="DY98" s="1020"/>
      <c r="DZ98" s="102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31"/>
      <c r="BT99" s="1032"/>
      <c r="BU99" s="1032"/>
      <c r="BV99" s="1032"/>
      <c r="BW99" s="1032"/>
      <c r="BX99" s="1032"/>
      <c r="BY99" s="1032"/>
      <c r="BZ99" s="1032"/>
      <c r="CA99" s="1032"/>
      <c r="CB99" s="1032"/>
      <c r="CC99" s="1032"/>
      <c r="CD99" s="1032"/>
      <c r="CE99" s="1032"/>
      <c r="CF99" s="1032"/>
      <c r="CG99" s="1033"/>
      <c r="CH99" s="1034"/>
      <c r="CI99" s="1035"/>
      <c r="CJ99" s="1035"/>
      <c r="CK99" s="1035"/>
      <c r="CL99" s="1036"/>
      <c r="CM99" s="1034"/>
      <c r="CN99" s="1035"/>
      <c r="CO99" s="1035"/>
      <c r="CP99" s="1035"/>
      <c r="CQ99" s="1036"/>
      <c r="CR99" s="1034"/>
      <c r="CS99" s="1035"/>
      <c r="CT99" s="1035"/>
      <c r="CU99" s="1035"/>
      <c r="CV99" s="1036"/>
      <c r="CW99" s="1034"/>
      <c r="CX99" s="1035"/>
      <c r="CY99" s="1035"/>
      <c r="CZ99" s="1035"/>
      <c r="DA99" s="1036"/>
      <c r="DB99" s="1034"/>
      <c r="DC99" s="1035"/>
      <c r="DD99" s="1035"/>
      <c r="DE99" s="1035"/>
      <c r="DF99" s="1036"/>
      <c r="DG99" s="1034"/>
      <c r="DH99" s="1035"/>
      <c r="DI99" s="1035"/>
      <c r="DJ99" s="1035"/>
      <c r="DK99" s="1036"/>
      <c r="DL99" s="1034"/>
      <c r="DM99" s="1035"/>
      <c r="DN99" s="1035"/>
      <c r="DO99" s="1035"/>
      <c r="DP99" s="1036"/>
      <c r="DQ99" s="1034"/>
      <c r="DR99" s="1035"/>
      <c r="DS99" s="1035"/>
      <c r="DT99" s="1035"/>
      <c r="DU99" s="1036"/>
      <c r="DV99" s="1019"/>
      <c r="DW99" s="1020"/>
      <c r="DX99" s="1020"/>
      <c r="DY99" s="1020"/>
      <c r="DZ99" s="102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31"/>
      <c r="BT100" s="1032"/>
      <c r="BU100" s="1032"/>
      <c r="BV100" s="1032"/>
      <c r="BW100" s="1032"/>
      <c r="BX100" s="1032"/>
      <c r="BY100" s="1032"/>
      <c r="BZ100" s="1032"/>
      <c r="CA100" s="1032"/>
      <c r="CB100" s="1032"/>
      <c r="CC100" s="1032"/>
      <c r="CD100" s="1032"/>
      <c r="CE100" s="1032"/>
      <c r="CF100" s="1032"/>
      <c r="CG100" s="1033"/>
      <c r="CH100" s="1034"/>
      <c r="CI100" s="1035"/>
      <c r="CJ100" s="1035"/>
      <c r="CK100" s="1035"/>
      <c r="CL100" s="1036"/>
      <c r="CM100" s="1034"/>
      <c r="CN100" s="1035"/>
      <c r="CO100" s="1035"/>
      <c r="CP100" s="1035"/>
      <c r="CQ100" s="1036"/>
      <c r="CR100" s="1034"/>
      <c r="CS100" s="1035"/>
      <c r="CT100" s="1035"/>
      <c r="CU100" s="1035"/>
      <c r="CV100" s="1036"/>
      <c r="CW100" s="1034"/>
      <c r="CX100" s="1035"/>
      <c r="CY100" s="1035"/>
      <c r="CZ100" s="1035"/>
      <c r="DA100" s="1036"/>
      <c r="DB100" s="1034"/>
      <c r="DC100" s="1035"/>
      <c r="DD100" s="1035"/>
      <c r="DE100" s="1035"/>
      <c r="DF100" s="1036"/>
      <c r="DG100" s="1034"/>
      <c r="DH100" s="1035"/>
      <c r="DI100" s="1035"/>
      <c r="DJ100" s="1035"/>
      <c r="DK100" s="1036"/>
      <c r="DL100" s="1034"/>
      <c r="DM100" s="1035"/>
      <c r="DN100" s="1035"/>
      <c r="DO100" s="1035"/>
      <c r="DP100" s="1036"/>
      <c r="DQ100" s="1034"/>
      <c r="DR100" s="1035"/>
      <c r="DS100" s="1035"/>
      <c r="DT100" s="1035"/>
      <c r="DU100" s="1036"/>
      <c r="DV100" s="1019"/>
      <c r="DW100" s="1020"/>
      <c r="DX100" s="1020"/>
      <c r="DY100" s="1020"/>
      <c r="DZ100" s="102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31"/>
      <c r="BT101" s="1032"/>
      <c r="BU101" s="1032"/>
      <c r="BV101" s="1032"/>
      <c r="BW101" s="1032"/>
      <c r="BX101" s="1032"/>
      <c r="BY101" s="1032"/>
      <c r="BZ101" s="1032"/>
      <c r="CA101" s="1032"/>
      <c r="CB101" s="1032"/>
      <c r="CC101" s="1032"/>
      <c r="CD101" s="1032"/>
      <c r="CE101" s="1032"/>
      <c r="CF101" s="1032"/>
      <c r="CG101" s="1033"/>
      <c r="CH101" s="1034"/>
      <c r="CI101" s="1035"/>
      <c r="CJ101" s="1035"/>
      <c r="CK101" s="1035"/>
      <c r="CL101" s="1036"/>
      <c r="CM101" s="1034"/>
      <c r="CN101" s="1035"/>
      <c r="CO101" s="1035"/>
      <c r="CP101" s="1035"/>
      <c r="CQ101" s="1036"/>
      <c r="CR101" s="1034"/>
      <c r="CS101" s="1035"/>
      <c r="CT101" s="1035"/>
      <c r="CU101" s="1035"/>
      <c r="CV101" s="1036"/>
      <c r="CW101" s="1034"/>
      <c r="CX101" s="1035"/>
      <c r="CY101" s="1035"/>
      <c r="CZ101" s="1035"/>
      <c r="DA101" s="1036"/>
      <c r="DB101" s="1034"/>
      <c r="DC101" s="1035"/>
      <c r="DD101" s="1035"/>
      <c r="DE101" s="1035"/>
      <c r="DF101" s="1036"/>
      <c r="DG101" s="1034"/>
      <c r="DH101" s="1035"/>
      <c r="DI101" s="1035"/>
      <c r="DJ101" s="1035"/>
      <c r="DK101" s="1036"/>
      <c r="DL101" s="1034"/>
      <c r="DM101" s="1035"/>
      <c r="DN101" s="1035"/>
      <c r="DO101" s="1035"/>
      <c r="DP101" s="1036"/>
      <c r="DQ101" s="1034"/>
      <c r="DR101" s="1035"/>
      <c r="DS101" s="1035"/>
      <c r="DT101" s="1035"/>
      <c r="DU101" s="1036"/>
      <c r="DV101" s="1019"/>
      <c r="DW101" s="1020"/>
      <c r="DX101" s="1020"/>
      <c r="DY101" s="1020"/>
      <c r="DZ101" s="102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22" t="s">
        <v>423</v>
      </c>
      <c r="BS102" s="1023"/>
      <c r="BT102" s="1023"/>
      <c r="BU102" s="1023"/>
      <c r="BV102" s="1023"/>
      <c r="BW102" s="1023"/>
      <c r="BX102" s="1023"/>
      <c r="BY102" s="1023"/>
      <c r="BZ102" s="1023"/>
      <c r="CA102" s="1023"/>
      <c r="CB102" s="1023"/>
      <c r="CC102" s="1023"/>
      <c r="CD102" s="1023"/>
      <c r="CE102" s="1023"/>
      <c r="CF102" s="1023"/>
      <c r="CG102" s="1024"/>
      <c r="CH102" s="1025"/>
      <c r="CI102" s="1026"/>
      <c r="CJ102" s="1026"/>
      <c r="CK102" s="1026"/>
      <c r="CL102" s="1027"/>
      <c r="CM102" s="1025"/>
      <c r="CN102" s="1026"/>
      <c r="CO102" s="1026"/>
      <c r="CP102" s="1026"/>
      <c r="CQ102" s="1027"/>
      <c r="CR102" s="1028">
        <v>30</v>
      </c>
      <c r="CS102" s="1029"/>
      <c r="CT102" s="1029"/>
      <c r="CU102" s="1029"/>
      <c r="CV102" s="1030"/>
      <c r="CW102" s="1028" t="s">
        <v>602</v>
      </c>
      <c r="CX102" s="1029"/>
      <c r="CY102" s="1029"/>
      <c r="CZ102" s="1029"/>
      <c r="DA102" s="1030"/>
      <c r="DB102" s="1028" t="s">
        <v>602</v>
      </c>
      <c r="DC102" s="1029"/>
      <c r="DD102" s="1029"/>
      <c r="DE102" s="1029"/>
      <c r="DF102" s="1030"/>
      <c r="DG102" s="1028" t="s">
        <v>603</v>
      </c>
      <c r="DH102" s="1029"/>
      <c r="DI102" s="1029"/>
      <c r="DJ102" s="1029"/>
      <c r="DK102" s="1030"/>
      <c r="DL102" s="1028" t="s">
        <v>602</v>
      </c>
      <c r="DM102" s="1029"/>
      <c r="DN102" s="1029"/>
      <c r="DO102" s="1029"/>
      <c r="DP102" s="1030"/>
      <c r="DQ102" s="1028" t="s">
        <v>602</v>
      </c>
      <c r="DR102" s="1029"/>
      <c r="DS102" s="1029"/>
      <c r="DT102" s="1029"/>
      <c r="DU102" s="1030"/>
      <c r="DV102" s="1011"/>
      <c r="DW102" s="1012"/>
      <c r="DX102" s="1012"/>
      <c r="DY102" s="1012"/>
      <c r="DZ102" s="1013"/>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14" t="s">
        <v>424</v>
      </c>
      <c r="BR103" s="1014"/>
      <c r="BS103" s="1014"/>
      <c r="BT103" s="1014"/>
      <c r="BU103" s="1014"/>
      <c r="BV103" s="1014"/>
      <c r="BW103" s="1014"/>
      <c r="BX103" s="1014"/>
      <c r="BY103" s="1014"/>
      <c r="BZ103" s="1014"/>
      <c r="CA103" s="1014"/>
      <c r="CB103" s="1014"/>
      <c r="CC103" s="1014"/>
      <c r="CD103" s="1014"/>
      <c r="CE103" s="1014"/>
      <c r="CF103" s="1014"/>
      <c r="CG103" s="1014"/>
      <c r="CH103" s="1014"/>
      <c r="CI103" s="1014"/>
      <c r="CJ103" s="1014"/>
      <c r="CK103" s="1014"/>
      <c r="CL103" s="1014"/>
      <c r="CM103" s="1014"/>
      <c r="CN103" s="1014"/>
      <c r="CO103" s="1014"/>
      <c r="CP103" s="1014"/>
      <c r="CQ103" s="1014"/>
      <c r="CR103" s="1014"/>
      <c r="CS103" s="1014"/>
      <c r="CT103" s="1014"/>
      <c r="CU103" s="1014"/>
      <c r="CV103" s="1014"/>
      <c r="CW103" s="1014"/>
      <c r="CX103" s="1014"/>
      <c r="CY103" s="1014"/>
      <c r="CZ103" s="1014"/>
      <c r="DA103" s="1014"/>
      <c r="DB103" s="1014"/>
      <c r="DC103" s="1014"/>
      <c r="DD103" s="1014"/>
      <c r="DE103" s="1014"/>
      <c r="DF103" s="1014"/>
      <c r="DG103" s="1014"/>
      <c r="DH103" s="1014"/>
      <c r="DI103" s="1014"/>
      <c r="DJ103" s="1014"/>
      <c r="DK103" s="1014"/>
      <c r="DL103" s="1014"/>
      <c r="DM103" s="1014"/>
      <c r="DN103" s="1014"/>
      <c r="DO103" s="1014"/>
      <c r="DP103" s="1014"/>
      <c r="DQ103" s="1014"/>
      <c r="DR103" s="1014"/>
      <c r="DS103" s="1014"/>
      <c r="DT103" s="1014"/>
      <c r="DU103" s="1014"/>
      <c r="DV103" s="1014"/>
      <c r="DW103" s="1014"/>
      <c r="DX103" s="1014"/>
      <c r="DY103" s="1014"/>
      <c r="DZ103" s="1014"/>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15" t="s">
        <v>425</v>
      </c>
      <c r="BR104" s="1015"/>
      <c r="BS104" s="1015"/>
      <c r="BT104" s="1015"/>
      <c r="BU104" s="1015"/>
      <c r="BV104" s="1015"/>
      <c r="BW104" s="1015"/>
      <c r="BX104" s="1015"/>
      <c r="BY104" s="1015"/>
      <c r="BZ104" s="1015"/>
      <c r="CA104" s="1015"/>
      <c r="CB104" s="1015"/>
      <c r="CC104" s="1015"/>
      <c r="CD104" s="1015"/>
      <c r="CE104" s="1015"/>
      <c r="CF104" s="1015"/>
      <c r="CG104" s="1015"/>
      <c r="CH104" s="1015"/>
      <c r="CI104" s="1015"/>
      <c r="CJ104" s="1015"/>
      <c r="CK104" s="1015"/>
      <c r="CL104" s="1015"/>
      <c r="CM104" s="1015"/>
      <c r="CN104" s="1015"/>
      <c r="CO104" s="1015"/>
      <c r="CP104" s="1015"/>
      <c r="CQ104" s="1015"/>
      <c r="CR104" s="1015"/>
      <c r="CS104" s="1015"/>
      <c r="CT104" s="1015"/>
      <c r="CU104" s="1015"/>
      <c r="CV104" s="1015"/>
      <c r="CW104" s="1015"/>
      <c r="CX104" s="1015"/>
      <c r="CY104" s="1015"/>
      <c r="CZ104" s="1015"/>
      <c r="DA104" s="1015"/>
      <c r="DB104" s="1015"/>
      <c r="DC104" s="1015"/>
      <c r="DD104" s="1015"/>
      <c r="DE104" s="1015"/>
      <c r="DF104" s="1015"/>
      <c r="DG104" s="1015"/>
      <c r="DH104" s="1015"/>
      <c r="DI104" s="1015"/>
      <c r="DJ104" s="1015"/>
      <c r="DK104" s="1015"/>
      <c r="DL104" s="1015"/>
      <c r="DM104" s="1015"/>
      <c r="DN104" s="1015"/>
      <c r="DO104" s="1015"/>
      <c r="DP104" s="1015"/>
      <c r="DQ104" s="1015"/>
      <c r="DR104" s="1015"/>
      <c r="DS104" s="1015"/>
      <c r="DT104" s="1015"/>
      <c r="DU104" s="1015"/>
      <c r="DV104" s="1015"/>
      <c r="DW104" s="1015"/>
      <c r="DX104" s="1015"/>
      <c r="DY104" s="1015"/>
      <c r="DZ104" s="1015"/>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16" t="s">
        <v>428</v>
      </c>
      <c r="B108" s="1017"/>
      <c r="C108" s="1017"/>
      <c r="D108" s="1017"/>
      <c r="E108" s="1017"/>
      <c r="F108" s="1017"/>
      <c r="G108" s="1017"/>
      <c r="H108" s="1017"/>
      <c r="I108" s="1017"/>
      <c r="J108" s="1017"/>
      <c r="K108" s="1017"/>
      <c r="L108" s="1017"/>
      <c r="M108" s="1017"/>
      <c r="N108" s="1017"/>
      <c r="O108" s="1017"/>
      <c r="P108" s="1017"/>
      <c r="Q108" s="1017"/>
      <c r="R108" s="1017"/>
      <c r="S108" s="1017"/>
      <c r="T108" s="1017"/>
      <c r="U108" s="1017"/>
      <c r="V108" s="1017"/>
      <c r="W108" s="1017"/>
      <c r="X108" s="1017"/>
      <c r="Y108" s="1017"/>
      <c r="Z108" s="1017"/>
      <c r="AA108" s="1017"/>
      <c r="AB108" s="1017"/>
      <c r="AC108" s="1017"/>
      <c r="AD108" s="1017"/>
      <c r="AE108" s="1017"/>
      <c r="AF108" s="1017"/>
      <c r="AG108" s="1017"/>
      <c r="AH108" s="1017"/>
      <c r="AI108" s="1017"/>
      <c r="AJ108" s="1017"/>
      <c r="AK108" s="1017"/>
      <c r="AL108" s="1017"/>
      <c r="AM108" s="1017"/>
      <c r="AN108" s="1017"/>
      <c r="AO108" s="1017"/>
      <c r="AP108" s="1017"/>
      <c r="AQ108" s="1017"/>
      <c r="AR108" s="1017"/>
      <c r="AS108" s="1017"/>
      <c r="AT108" s="1018"/>
      <c r="AU108" s="1016" t="s">
        <v>429</v>
      </c>
      <c r="AV108" s="1017"/>
      <c r="AW108" s="1017"/>
      <c r="AX108" s="1017"/>
      <c r="AY108" s="1017"/>
      <c r="AZ108" s="1017"/>
      <c r="BA108" s="1017"/>
      <c r="BB108" s="1017"/>
      <c r="BC108" s="1017"/>
      <c r="BD108" s="1017"/>
      <c r="BE108" s="1017"/>
      <c r="BF108" s="1017"/>
      <c r="BG108" s="1017"/>
      <c r="BH108" s="1017"/>
      <c r="BI108" s="1017"/>
      <c r="BJ108" s="1017"/>
      <c r="BK108" s="1017"/>
      <c r="BL108" s="1017"/>
      <c r="BM108" s="1017"/>
      <c r="BN108" s="1017"/>
      <c r="BO108" s="1017"/>
      <c r="BP108" s="1017"/>
      <c r="BQ108" s="1017"/>
      <c r="BR108" s="1017"/>
      <c r="BS108" s="1017"/>
      <c r="BT108" s="1017"/>
      <c r="BU108" s="1017"/>
      <c r="BV108" s="1017"/>
      <c r="BW108" s="1017"/>
      <c r="BX108" s="1017"/>
      <c r="BY108" s="1017"/>
      <c r="BZ108" s="1017"/>
      <c r="CA108" s="1017"/>
      <c r="CB108" s="1017"/>
      <c r="CC108" s="1017"/>
      <c r="CD108" s="1017"/>
      <c r="CE108" s="1017"/>
      <c r="CF108" s="1017"/>
      <c r="CG108" s="1017"/>
      <c r="CH108" s="1017"/>
      <c r="CI108" s="1017"/>
      <c r="CJ108" s="1017"/>
      <c r="CK108" s="1017"/>
      <c r="CL108" s="1017"/>
      <c r="CM108" s="1017"/>
      <c r="CN108" s="1017"/>
      <c r="CO108" s="1017"/>
      <c r="CP108" s="1017"/>
      <c r="CQ108" s="1017"/>
      <c r="CR108" s="1017"/>
      <c r="CS108" s="1017"/>
      <c r="CT108" s="1017"/>
      <c r="CU108" s="1017"/>
      <c r="CV108" s="1017"/>
      <c r="CW108" s="1017"/>
      <c r="CX108" s="1017"/>
      <c r="CY108" s="1017"/>
      <c r="CZ108" s="1017"/>
      <c r="DA108" s="1017"/>
      <c r="DB108" s="1017"/>
      <c r="DC108" s="1017"/>
      <c r="DD108" s="1017"/>
      <c r="DE108" s="1017"/>
      <c r="DF108" s="1017"/>
      <c r="DG108" s="1017"/>
      <c r="DH108" s="1017"/>
      <c r="DI108" s="1017"/>
      <c r="DJ108" s="1017"/>
      <c r="DK108" s="1017"/>
      <c r="DL108" s="1017"/>
      <c r="DM108" s="1017"/>
      <c r="DN108" s="1017"/>
      <c r="DO108" s="1017"/>
      <c r="DP108" s="1017"/>
      <c r="DQ108" s="1017"/>
      <c r="DR108" s="1017"/>
      <c r="DS108" s="1017"/>
      <c r="DT108" s="1017"/>
      <c r="DU108" s="1017"/>
      <c r="DV108" s="1017"/>
      <c r="DW108" s="1017"/>
      <c r="DX108" s="1017"/>
      <c r="DY108" s="1017"/>
      <c r="DZ108" s="1018"/>
    </row>
    <row r="109" spans="1:131" s="226" customFormat="1" ht="26.25" customHeight="1" x14ac:dyDescent="0.15">
      <c r="A109" s="971" t="s">
        <v>430</v>
      </c>
      <c r="B109" s="972"/>
      <c r="C109" s="972"/>
      <c r="D109" s="972"/>
      <c r="E109" s="972"/>
      <c r="F109" s="972"/>
      <c r="G109" s="972"/>
      <c r="H109" s="972"/>
      <c r="I109" s="972"/>
      <c r="J109" s="972"/>
      <c r="K109" s="972"/>
      <c r="L109" s="972"/>
      <c r="M109" s="972"/>
      <c r="N109" s="972"/>
      <c r="O109" s="972"/>
      <c r="P109" s="972"/>
      <c r="Q109" s="972"/>
      <c r="R109" s="972"/>
      <c r="S109" s="972"/>
      <c r="T109" s="972"/>
      <c r="U109" s="972"/>
      <c r="V109" s="972"/>
      <c r="W109" s="972"/>
      <c r="X109" s="972"/>
      <c r="Y109" s="972"/>
      <c r="Z109" s="973"/>
      <c r="AA109" s="974" t="s">
        <v>431</v>
      </c>
      <c r="AB109" s="972"/>
      <c r="AC109" s="972"/>
      <c r="AD109" s="972"/>
      <c r="AE109" s="973"/>
      <c r="AF109" s="974" t="s">
        <v>304</v>
      </c>
      <c r="AG109" s="972"/>
      <c r="AH109" s="972"/>
      <c r="AI109" s="972"/>
      <c r="AJ109" s="973"/>
      <c r="AK109" s="974" t="s">
        <v>303</v>
      </c>
      <c r="AL109" s="972"/>
      <c r="AM109" s="972"/>
      <c r="AN109" s="972"/>
      <c r="AO109" s="973"/>
      <c r="AP109" s="974" t="s">
        <v>432</v>
      </c>
      <c r="AQ109" s="972"/>
      <c r="AR109" s="972"/>
      <c r="AS109" s="972"/>
      <c r="AT109" s="1003"/>
      <c r="AU109" s="971" t="s">
        <v>430</v>
      </c>
      <c r="AV109" s="972"/>
      <c r="AW109" s="972"/>
      <c r="AX109" s="972"/>
      <c r="AY109" s="972"/>
      <c r="AZ109" s="972"/>
      <c r="BA109" s="972"/>
      <c r="BB109" s="972"/>
      <c r="BC109" s="972"/>
      <c r="BD109" s="972"/>
      <c r="BE109" s="972"/>
      <c r="BF109" s="972"/>
      <c r="BG109" s="972"/>
      <c r="BH109" s="972"/>
      <c r="BI109" s="972"/>
      <c r="BJ109" s="972"/>
      <c r="BK109" s="972"/>
      <c r="BL109" s="972"/>
      <c r="BM109" s="972"/>
      <c r="BN109" s="972"/>
      <c r="BO109" s="972"/>
      <c r="BP109" s="973"/>
      <c r="BQ109" s="974" t="s">
        <v>431</v>
      </c>
      <c r="BR109" s="972"/>
      <c r="BS109" s="972"/>
      <c r="BT109" s="972"/>
      <c r="BU109" s="973"/>
      <c r="BV109" s="974" t="s">
        <v>304</v>
      </c>
      <c r="BW109" s="972"/>
      <c r="BX109" s="972"/>
      <c r="BY109" s="972"/>
      <c r="BZ109" s="973"/>
      <c r="CA109" s="974" t="s">
        <v>303</v>
      </c>
      <c r="CB109" s="972"/>
      <c r="CC109" s="972"/>
      <c r="CD109" s="972"/>
      <c r="CE109" s="973"/>
      <c r="CF109" s="1010" t="s">
        <v>432</v>
      </c>
      <c r="CG109" s="1010"/>
      <c r="CH109" s="1010"/>
      <c r="CI109" s="1010"/>
      <c r="CJ109" s="1010"/>
      <c r="CK109" s="974" t="s">
        <v>433</v>
      </c>
      <c r="CL109" s="972"/>
      <c r="CM109" s="972"/>
      <c r="CN109" s="972"/>
      <c r="CO109" s="972"/>
      <c r="CP109" s="972"/>
      <c r="CQ109" s="972"/>
      <c r="CR109" s="972"/>
      <c r="CS109" s="972"/>
      <c r="CT109" s="972"/>
      <c r="CU109" s="972"/>
      <c r="CV109" s="972"/>
      <c r="CW109" s="972"/>
      <c r="CX109" s="972"/>
      <c r="CY109" s="972"/>
      <c r="CZ109" s="972"/>
      <c r="DA109" s="972"/>
      <c r="DB109" s="972"/>
      <c r="DC109" s="972"/>
      <c r="DD109" s="972"/>
      <c r="DE109" s="972"/>
      <c r="DF109" s="973"/>
      <c r="DG109" s="974" t="s">
        <v>431</v>
      </c>
      <c r="DH109" s="972"/>
      <c r="DI109" s="972"/>
      <c r="DJ109" s="972"/>
      <c r="DK109" s="973"/>
      <c r="DL109" s="974" t="s">
        <v>304</v>
      </c>
      <c r="DM109" s="972"/>
      <c r="DN109" s="972"/>
      <c r="DO109" s="972"/>
      <c r="DP109" s="973"/>
      <c r="DQ109" s="974" t="s">
        <v>303</v>
      </c>
      <c r="DR109" s="972"/>
      <c r="DS109" s="972"/>
      <c r="DT109" s="972"/>
      <c r="DU109" s="973"/>
      <c r="DV109" s="974" t="s">
        <v>432</v>
      </c>
      <c r="DW109" s="972"/>
      <c r="DX109" s="972"/>
      <c r="DY109" s="972"/>
      <c r="DZ109" s="1003"/>
    </row>
    <row r="110" spans="1:131" s="226" customFormat="1" ht="26.25" customHeight="1" x14ac:dyDescent="0.15">
      <c r="A110" s="876" t="s">
        <v>434</v>
      </c>
      <c r="B110" s="877"/>
      <c r="C110" s="877"/>
      <c r="D110" s="877"/>
      <c r="E110" s="877"/>
      <c r="F110" s="877"/>
      <c r="G110" s="877"/>
      <c r="H110" s="877"/>
      <c r="I110" s="877"/>
      <c r="J110" s="877"/>
      <c r="K110" s="877"/>
      <c r="L110" s="877"/>
      <c r="M110" s="877"/>
      <c r="N110" s="877"/>
      <c r="O110" s="877"/>
      <c r="P110" s="877"/>
      <c r="Q110" s="877"/>
      <c r="R110" s="877"/>
      <c r="S110" s="877"/>
      <c r="T110" s="877"/>
      <c r="U110" s="877"/>
      <c r="V110" s="877"/>
      <c r="W110" s="877"/>
      <c r="X110" s="877"/>
      <c r="Y110" s="877"/>
      <c r="Z110" s="878"/>
      <c r="AA110" s="964">
        <v>1187791</v>
      </c>
      <c r="AB110" s="965"/>
      <c r="AC110" s="965"/>
      <c r="AD110" s="965"/>
      <c r="AE110" s="966"/>
      <c r="AF110" s="967">
        <v>1102430</v>
      </c>
      <c r="AG110" s="965"/>
      <c r="AH110" s="965"/>
      <c r="AI110" s="965"/>
      <c r="AJ110" s="966"/>
      <c r="AK110" s="967">
        <v>1133472</v>
      </c>
      <c r="AL110" s="965"/>
      <c r="AM110" s="965"/>
      <c r="AN110" s="965"/>
      <c r="AO110" s="966"/>
      <c r="AP110" s="968">
        <v>24</v>
      </c>
      <c r="AQ110" s="969"/>
      <c r="AR110" s="969"/>
      <c r="AS110" s="969"/>
      <c r="AT110" s="970"/>
      <c r="AU110" s="1004" t="s">
        <v>67</v>
      </c>
      <c r="AV110" s="1005"/>
      <c r="AW110" s="1005"/>
      <c r="AX110" s="1005"/>
      <c r="AY110" s="1005"/>
      <c r="AZ110" s="930" t="s">
        <v>435</v>
      </c>
      <c r="BA110" s="877"/>
      <c r="BB110" s="877"/>
      <c r="BC110" s="877"/>
      <c r="BD110" s="877"/>
      <c r="BE110" s="877"/>
      <c r="BF110" s="877"/>
      <c r="BG110" s="877"/>
      <c r="BH110" s="877"/>
      <c r="BI110" s="877"/>
      <c r="BJ110" s="877"/>
      <c r="BK110" s="877"/>
      <c r="BL110" s="877"/>
      <c r="BM110" s="877"/>
      <c r="BN110" s="877"/>
      <c r="BO110" s="877"/>
      <c r="BP110" s="878"/>
      <c r="BQ110" s="931">
        <v>11492975</v>
      </c>
      <c r="BR110" s="912"/>
      <c r="BS110" s="912"/>
      <c r="BT110" s="912"/>
      <c r="BU110" s="912"/>
      <c r="BV110" s="912">
        <v>11986270</v>
      </c>
      <c r="BW110" s="912"/>
      <c r="BX110" s="912"/>
      <c r="BY110" s="912"/>
      <c r="BZ110" s="912"/>
      <c r="CA110" s="912">
        <v>12789675</v>
      </c>
      <c r="CB110" s="912"/>
      <c r="CC110" s="912"/>
      <c r="CD110" s="912"/>
      <c r="CE110" s="912"/>
      <c r="CF110" s="936">
        <v>271</v>
      </c>
      <c r="CG110" s="937"/>
      <c r="CH110" s="937"/>
      <c r="CI110" s="937"/>
      <c r="CJ110" s="937"/>
      <c r="CK110" s="1000" t="s">
        <v>436</v>
      </c>
      <c r="CL110" s="886"/>
      <c r="CM110" s="961" t="s">
        <v>437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31" t="s">
        <v>438</v>
      </c>
      <c r="DH110" s="912"/>
      <c r="DI110" s="912"/>
      <c r="DJ110" s="912"/>
      <c r="DK110" s="912"/>
      <c r="DL110" s="912" t="s">
        <v>439</v>
      </c>
      <c r="DM110" s="912"/>
      <c r="DN110" s="912"/>
      <c r="DO110" s="912"/>
      <c r="DP110" s="912"/>
      <c r="DQ110" s="912" t="s">
        <v>439</v>
      </c>
      <c r="DR110" s="912"/>
      <c r="DS110" s="912"/>
      <c r="DT110" s="912"/>
      <c r="DU110" s="912"/>
      <c r="DV110" s="913" t="s">
        <v>439</v>
      </c>
      <c r="DW110" s="913"/>
      <c r="DX110" s="913"/>
      <c r="DY110" s="913"/>
      <c r="DZ110" s="914"/>
    </row>
    <row r="111" spans="1:131" s="226" customFormat="1" ht="26.25" customHeight="1" x14ac:dyDescent="0.15">
      <c r="A111" s="841" t="s">
        <v>440</v>
      </c>
      <c r="B111" s="842"/>
      <c r="C111" s="842"/>
      <c r="D111" s="842"/>
      <c r="E111" s="842"/>
      <c r="F111" s="842"/>
      <c r="G111" s="842"/>
      <c r="H111" s="842"/>
      <c r="I111" s="842"/>
      <c r="J111" s="842"/>
      <c r="K111" s="842"/>
      <c r="L111" s="842"/>
      <c r="M111" s="842"/>
      <c r="N111" s="842"/>
      <c r="O111" s="842"/>
      <c r="P111" s="842"/>
      <c r="Q111" s="842"/>
      <c r="R111" s="842"/>
      <c r="S111" s="842"/>
      <c r="T111" s="842"/>
      <c r="U111" s="842"/>
      <c r="V111" s="842"/>
      <c r="W111" s="842"/>
      <c r="X111" s="842"/>
      <c r="Y111" s="842"/>
      <c r="Z111" s="999"/>
      <c r="AA111" s="992" t="s">
        <v>439</v>
      </c>
      <c r="AB111" s="993"/>
      <c r="AC111" s="993"/>
      <c r="AD111" s="993"/>
      <c r="AE111" s="994"/>
      <c r="AF111" s="995" t="s">
        <v>439</v>
      </c>
      <c r="AG111" s="993"/>
      <c r="AH111" s="993"/>
      <c r="AI111" s="993"/>
      <c r="AJ111" s="994"/>
      <c r="AK111" s="995" t="s">
        <v>439</v>
      </c>
      <c r="AL111" s="993"/>
      <c r="AM111" s="993"/>
      <c r="AN111" s="993"/>
      <c r="AO111" s="994"/>
      <c r="AP111" s="996" t="s">
        <v>439</v>
      </c>
      <c r="AQ111" s="997"/>
      <c r="AR111" s="997"/>
      <c r="AS111" s="997"/>
      <c r="AT111" s="998"/>
      <c r="AU111" s="1006"/>
      <c r="AV111" s="1007"/>
      <c r="AW111" s="1007"/>
      <c r="AX111" s="1007"/>
      <c r="AY111" s="1007"/>
      <c r="AZ111" s="884" t="s">
        <v>441</v>
      </c>
      <c r="BA111" s="817"/>
      <c r="BB111" s="817"/>
      <c r="BC111" s="817"/>
      <c r="BD111" s="817"/>
      <c r="BE111" s="817"/>
      <c r="BF111" s="817"/>
      <c r="BG111" s="817"/>
      <c r="BH111" s="817"/>
      <c r="BI111" s="817"/>
      <c r="BJ111" s="817"/>
      <c r="BK111" s="817"/>
      <c r="BL111" s="817"/>
      <c r="BM111" s="817"/>
      <c r="BN111" s="817"/>
      <c r="BO111" s="817"/>
      <c r="BP111" s="818"/>
      <c r="BQ111" s="856" t="s">
        <v>439</v>
      </c>
      <c r="BR111" s="857"/>
      <c r="BS111" s="857"/>
      <c r="BT111" s="857"/>
      <c r="BU111" s="857"/>
      <c r="BV111" s="857" t="s">
        <v>439</v>
      </c>
      <c r="BW111" s="857"/>
      <c r="BX111" s="857"/>
      <c r="BY111" s="857"/>
      <c r="BZ111" s="857"/>
      <c r="CA111" s="857" t="s">
        <v>439</v>
      </c>
      <c r="CB111" s="857"/>
      <c r="CC111" s="857"/>
      <c r="CD111" s="857"/>
      <c r="CE111" s="857"/>
      <c r="CF111" s="945" t="s">
        <v>438</v>
      </c>
      <c r="CG111" s="946"/>
      <c r="CH111" s="946"/>
      <c r="CI111" s="946"/>
      <c r="CJ111" s="946"/>
      <c r="CK111" s="1001"/>
      <c r="CL111" s="888"/>
      <c r="CM111" s="891" t="s">
        <v>442</v>
      </c>
      <c r="CN111" s="892"/>
      <c r="CO111" s="892"/>
      <c r="CP111" s="892"/>
      <c r="CQ111" s="892"/>
      <c r="CR111" s="892"/>
      <c r="CS111" s="892"/>
      <c r="CT111" s="892"/>
      <c r="CU111" s="892"/>
      <c r="CV111" s="892"/>
      <c r="CW111" s="892"/>
      <c r="CX111" s="892"/>
      <c r="CY111" s="892"/>
      <c r="CZ111" s="892"/>
      <c r="DA111" s="892"/>
      <c r="DB111" s="892"/>
      <c r="DC111" s="892"/>
      <c r="DD111" s="892"/>
      <c r="DE111" s="892"/>
      <c r="DF111" s="893"/>
      <c r="DG111" s="856" t="s">
        <v>439</v>
      </c>
      <c r="DH111" s="857"/>
      <c r="DI111" s="857"/>
      <c r="DJ111" s="857"/>
      <c r="DK111" s="857"/>
      <c r="DL111" s="857" t="s">
        <v>438</v>
      </c>
      <c r="DM111" s="857"/>
      <c r="DN111" s="857"/>
      <c r="DO111" s="857"/>
      <c r="DP111" s="857"/>
      <c r="DQ111" s="857" t="s">
        <v>438</v>
      </c>
      <c r="DR111" s="857"/>
      <c r="DS111" s="857"/>
      <c r="DT111" s="857"/>
      <c r="DU111" s="857"/>
      <c r="DV111" s="863" t="s">
        <v>439</v>
      </c>
      <c r="DW111" s="863"/>
      <c r="DX111" s="863"/>
      <c r="DY111" s="863"/>
      <c r="DZ111" s="864"/>
    </row>
    <row r="112" spans="1:131" s="226" customFormat="1" ht="26.25" customHeight="1" x14ac:dyDescent="0.15">
      <c r="A112" s="986" t="s">
        <v>443</v>
      </c>
      <c r="B112" s="987"/>
      <c r="C112" s="817" t="s">
        <v>444</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6" t="s">
        <v>439</v>
      </c>
      <c r="AB112" s="847"/>
      <c r="AC112" s="847"/>
      <c r="AD112" s="847"/>
      <c r="AE112" s="848"/>
      <c r="AF112" s="849" t="s">
        <v>439</v>
      </c>
      <c r="AG112" s="847"/>
      <c r="AH112" s="847"/>
      <c r="AI112" s="847"/>
      <c r="AJ112" s="848"/>
      <c r="AK112" s="849" t="s">
        <v>438</v>
      </c>
      <c r="AL112" s="847"/>
      <c r="AM112" s="847"/>
      <c r="AN112" s="847"/>
      <c r="AO112" s="848"/>
      <c r="AP112" s="894" t="s">
        <v>438</v>
      </c>
      <c r="AQ112" s="895"/>
      <c r="AR112" s="895"/>
      <c r="AS112" s="895"/>
      <c r="AT112" s="896"/>
      <c r="AU112" s="1006"/>
      <c r="AV112" s="1007"/>
      <c r="AW112" s="1007"/>
      <c r="AX112" s="1007"/>
      <c r="AY112" s="1007"/>
      <c r="AZ112" s="884" t="s">
        <v>445</v>
      </c>
      <c r="BA112" s="817"/>
      <c r="BB112" s="817"/>
      <c r="BC112" s="817"/>
      <c r="BD112" s="817"/>
      <c r="BE112" s="817"/>
      <c r="BF112" s="817"/>
      <c r="BG112" s="817"/>
      <c r="BH112" s="817"/>
      <c r="BI112" s="817"/>
      <c r="BJ112" s="817"/>
      <c r="BK112" s="817"/>
      <c r="BL112" s="817"/>
      <c r="BM112" s="817"/>
      <c r="BN112" s="817"/>
      <c r="BO112" s="817"/>
      <c r="BP112" s="818"/>
      <c r="BQ112" s="856">
        <v>4197854</v>
      </c>
      <c r="BR112" s="857"/>
      <c r="BS112" s="857"/>
      <c r="BT112" s="857"/>
      <c r="BU112" s="857"/>
      <c r="BV112" s="857">
        <v>4174325</v>
      </c>
      <c r="BW112" s="857"/>
      <c r="BX112" s="857"/>
      <c r="BY112" s="857"/>
      <c r="BZ112" s="857"/>
      <c r="CA112" s="857">
        <v>3783300</v>
      </c>
      <c r="CB112" s="857"/>
      <c r="CC112" s="857"/>
      <c r="CD112" s="857"/>
      <c r="CE112" s="857"/>
      <c r="CF112" s="945">
        <v>80.2</v>
      </c>
      <c r="CG112" s="946"/>
      <c r="CH112" s="946"/>
      <c r="CI112" s="946"/>
      <c r="CJ112" s="946"/>
      <c r="CK112" s="1001"/>
      <c r="CL112" s="888"/>
      <c r="CM112" s="891" t="s">
        <v>446</v>
      </c>
      <c r="CN112" s="892"/>
      <c r="CO112" s="892"/>
      <c r="CP112" s="892"/>
      <c r="CQ112" s="892"/>
      <c r="CR112" s="892"/>
      <c r="CS112" s="892"/>
      <c r="CT112" s="892"/>
      <c r="CU112" s="892"/>
      <c r="CV112" s="892"/>
      <c r="CW112" s="892"/>
      <c r="CX112" s="892"/>
      <c r="CY112" s="892"/>
      <c r="CZ112" s="892"/>
      <c r="DA112" s="892"/>
      <c r="DB112" s="892"/>
      <c r="DC112" s="892"/>
      <c r="DD112" s="892"/>
      <c r="DE112" s="892"/>
      <c r="DF112" s="893"/>
      <c r="DG112" s="856" t="s">
        <v>439</v>
      </c>
      <c r="DH112" s="857"/>
      <c r="DI112" s="857"/>
      <c r="DJ112" s="857"/>
      <c r="DK112" s="857"/>
      <c r="DL112" s="857" t="s">
        <v>439</v>
      </c>
      <c r="DM112" s="857"/>
      <c r="DN112" s="857"/>
      <c r="DO112" s="857"/>
      <c r="DP112" s="857"/>
      <c r="DQ112" s="857" t="s">
        <v>439</v>
      </c>
      <c r="DR112" s="857"/>
      <c r="DS112" s="857"/>
      <c r="DT112" s="857"/>
      <c r="DU112" s="857"/>
      <c r="DV112" s="863" t="s">
        <v>438</v>
      </c>
      <c r="DW112" s="863"/>
      <c r="DX112" s="863"/>
      <c r="DY112" s="863"/>
      <c r="DZ112" s="864"/>
    </row>
    <row r="113" spans="1:130" s="226" customFormat="1" ht="26.25" customHeight="1" x14ac:dyDescent="0.15">
      <c r="A113" s="988"/>
      <c r="B113" s="989"/>
      <c r="C113" s="817" t="s">
        <v>447</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92">
        <v>369982</v>
      </c>
      <c r="AB113" s="993"/>
      <c r="AC113" s="993"/>
      <c r="AD113" s="993"/>
      <c r="AE113" s="994"/>
      <c r="AF113" s="995">
        <v>382873</v>
      </c>
      <c r="AG113" s="993"/>
      <c r="AH113" s="993"/>
      <c r="AI113" s="993"/>
      <c r="AJ113" s="994"/>
      <c r="AK113" s="995">
        <v>395370</v>
      </c>
      <c r="AL113" s="993"/>
      <c r="AM113" s="993"/>
      <c r="AN113" s="993"/>
      <c r="AO113" s="994"/>
      <c r="AP113" s="996">
        <v>8.4</v>
      </c>
      <c r="AQ113" s="997"/>
      <c r="AR113" s="997"/>
      <c r="AS113" s="997"/>
      <c r="AT113" s="998"/>
      <c r="AU113" s="1006"/>
      <c r="AV113" s="1007"/>
      <c r="AW113" s="1007"/>
      <c r="AX113" s="1007"/>
      <c r="AY113" s="1007"/>
      <c r="AZ113" s="884" t="s">
        <v>448</v>
      </c>
      <c r="BA113" s="817"/>
      <c r="BB113" s="817"/>
      <c r="BC113" s="817"/>
      <c r="BD113" s="817"/>
      <c r="BE113" s="817"/>
      <c r="BF113" s="817"/>
      <c r="BG113" s="817"/>
      <c r="BH113" s="817"/>
      <c r="BI113" s="817"/>
      <c r="BJ113" s="817"/>
      <c r="BK113" s="817"/>
      <c r="BL113" s="817"/>
      <c r="BM113" s="817"/>
      <c r="BN113" s="817"/>
      <c r="BO113" s="817"/>
      <c r="BP113" s="818"/>
      <c r="BQ113" s="856">
        <v>373306</v>
      </c>
      <c r="BR113" s="857"/>
      <c r="BS113" s="857"/>
      <c r="BT113" s="857"/>
      <c r="BU113" s="857"/>
      <c r="BV113" s="857">
        <v>312712</v>
      </c>
      <c r="BW113" s="857"/>
      <c r="BX113" s="857"/>
      <c r="BY113" s="857"/>
      <c r="BZ113" s="857"/>
      <c r="CA113" s="857">
        <v>668277</v>
      </c>
      <c r="CB113" s="857"/>
      <c r="CC113" s="857"/>
      <c r="CD113" s="857"/>
      <c r="CE113" s="857"/>
      <c r="CF113" s="945">
        <v>14.2</v>
      </c>
      <c r="CG113" s="946"/>
      <c r="CH113" s="946"/>
      <c r="CI113" s="946"/>
      <c r="CJ113" s="946"/>
      <c r="CK113" s="1001"/>
      <c r="CL113" s="888"/>
      <c r="CM113" s="891" t="s">
        <v>449</v>
      </c>
      <c r="CN113" s="892"/>
      <c r="CO113" s="892"/>
      <c r="CP113" s="892"/>
      <c r="CQ113" s="892"/>
      <c r="CR113" s="892"/>
      <c r="CS113" s="892"/>
      <c r="CT113" s="892"/>
      <c r="CU113" s="892"/>
      <c r="CV113" s="892"/>
      <c r="CW113" s="892"/>
      <c r="CX113" s="892"/>
      <c r="CY113" s="892"/>
      <c r="CZ113" s="892"/>
      <c r="DA113" s="892"/>
      <c r="DB113" s="892"/>
      <c r="DC113" s="892"/>
      <c r="DD113" s="892"/>
      <c r="DE113" s="892"/>
      <c r="DF113" s="893"/>
      <c r="DG113" s="846" t="s">
        <v>439</v>
      </c>
      <c r="DH113" s="847"/>
      <c r="DI113" s="847"/>
      <c r="DJ113" s="847"/>
      <c r="DK113" s="848"/>
      <c r="DL113" s="849" t="s">
        <v>439</v>
      </c>
      <c r="DM113" s="847"/>
      <c r="DN113" s="847"/>
      <c r="DO113" s="847"/>
      <c r="DP113" s="848"/>
      <c r="DQ113" s="849" t="s">
        <v>439</v>
      </c>
      <c r="DR113" s="847"/>
      <c r="DS113" s="847"/>
      <c r="DT113" s="847"/>
      <c r="DU113" s="848"/>
      <c r="DV113" s="894" t="s">
        <v>438</v>
      </c>
      <c r="DW113" s="895"/>
      <c r="DX113" s="895"/>
      <c r="DY113" s="895"/>
      <c r="DZ113" s="896"/>
    </row>
    <row r="114" spans="1:130" s="226" customFormat="1" ht="26.25" customHeight="1" x14ac:dyDescent="0.15">
      <c r="A114" s="988"/>
      <c r="B114" s="989"/>
      <c r="C114" s="817" t="s">
        <v>450</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6">
        <v>65660</v>
      </c>
      <c r="AB114" s="847"/>
      <c r="AC114" s="847"/>
      <c r="AD114" s="847"/>
      <c r="AE114" s="848"/>
      <c r="AF114" s="849">
        <v>67590</v>
      </c>
      <c r="AG114" s="847"/>
      <c r="AH114" s="847"/>
      <c r="AI114" s="847"/>
      <c r="AJ114" s="848"/>
      <c r="AK114" s="849">
        <v>62427</v>
      </c>
      <c r="AL114" s="847"/>
      <c r="AM114" s="847"/>
      <c r="AN114" s="847"/>
      <c r="AO114" s="848"/>
      <c r="AP114" s="894">
        <v>1.3</v>
      </c>
      <c r="AQ114" s="895"/>
      <c r="AR114" s="895"/>
      <c r="AS114" s="895"/>
      <c r="AT114" s="896"/>
      <c r="AU114" s="1006"/>
      <c r="AV114" s="1007"/>
      <c r="AW114" s="1007"/>
      <c r="AX114" s="1007"/>
      <c r="AY114" s="1007"/>
      <c r="AZ114" s="884" t="s">
        <v>451</v>
      </c>
      <c r="BA114" s="817"/>
      <c r="BB114" s="817"/>
      <c r="BC114" s="817"/>
      <c r="BD114" s="817"/>
      <c r="BE114" s="817"/>
      <c r="BF114" s="817"/>
      <c r="BG114" s="817"/>
      <c r="BH114" s="817"/>
      <c r="BI114" s="817"/>
      <c r="BJ114" s="817"/>
      <c r="BK114" s="817"/>
      <c r="BL114" s="817"/>
      <c r="BM114" s="817"/>
      <c r="BN114" s="817"/>
      <c r="BO114" s="817"/>
      <c r="BP114" s="818"/>
      <c r="BQ114" s="856">
        <v>2177357</v>
      </c>
      <c r="BR114" s="857"/>
      <c r="BS114" s="857"/>
      <c r="BT114" s="857"/>
      <c r="BU114" s="857"/>
      <c r="BV114" s="857">
        <v>2128412</v>
      </c>
      <c r="BW114" s="857"/>
      <c r="BX114" s="857"/>
      <c r="BY114" s="857"/>
      <c r="BZ114" s="857"/>
      <c r="CA114" s="857">
        <v>2073901</v>
      </c>
      <c r="CB114" s="857"/>
      <c r="CC114" s="857"/>
      <c r="CD114" s="857"/>
      <c r="CE114" s="857"/>
      <c r="CF114" s="945">
        <v>43.9</v>
      </c>
      <c r="CG114" s="946"/>
      <c r="CH114" s="946"/>
      <c r="CI114" s="946"/>
      <c r="CJ114" s="946"/>
      <c r="CK114" s="1001"/>
      <c r="CL114" s="888"/>
      <c r="CM114" s="891" t="s">
        <v>452</v>
      </c>
      <c r="CN114" s="892"/>
      <c r="CO114" s="892"/>
      <c r="CP114" s="892"/>
      <c r="CQ114" s="892"/>
      <c r="CR114" s="892"/>
      <c r="CS114" s="892"/>
      <c r="CT114" s="892"/>
      <c r="CU114" s="892"/>
      <c r="CV114" s="892"/>
      <c r="CW114" s="892"/>
      <c r="CX114" s="892"/>
      <c r="CY114" s="892"/>
      <c r="CZ114" s="892"/>
      <c r="DA114" s="892"/>
      <c r="DB114" s="892"/>
      <c r="DC114" s="892"/>
      <c r="DD114" s="892"/>
      <c r="DE114" s="892"/>
      <c r="DF114" s="893"/>
      <c r="DG114" s="846" t="s">
        <v>439</v>
      </c>
      <c r="DH114" s="847"/>
      <c r="DI114" s="847"/>
      <c r="DJ114" s="847"/>
      <c r="DK114" s="848"/>
      <c r="DL114" s="849" t="s">
        <v>439</v>
      </c>
      <c r="DM114" s="847"/>
      <c r="DN114" s="847"/>
      <c r="DO114" s="847"/>
      <c r="DP114" s="848"/>
      <c r="DQ114" s="849" t="s">
        <v>439</v>
      </c>
      <c r="DR114" s="847"/>
      <c r="DS114" s="847"/>
      <c r="DT114" s="847"/>
      <c r="DU114" s="848"/>
      <c r="DV114" s="894" t="s">
        <v>439</v>
      </c>
      <c r="DW114" s="895"/>
      <c r="DX114" s="895"/>
      <c r="DY114" s="895"/>
      <c r="DZ114" s="896"/>
    </row>
    <row r="115" spans="1:130" s="226" customFormat="1" ht="26.25" customHeight="1" x14ac:dyDescent="0.15">
      <c r="A115" s="988"/>
      <c r="B115" s="989"/>
      <c r="C115" s="817" t="s">
        <v>453</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92" t="s">
        <v>439</v>
      </c>
      <c r="AB115" s="993"/>
      <c r="AC115" s="993"/>
      <c r="AD115" s="993"/>
      <c r="AE115" s="994"/>
      <c r="AF115" s="995" t="s">
        <v>439</v>
      </c>
      <c r="AG115" s="993"/>
      <c r="AH115" s="993"/>
      <c r="AI115" s="993"/>
      <c r="AJ115" s="994"/>
      <c r="AK115" s="995" t="s">
        <v>439</v>
      </c>
      <c r="AL115" s="993"/>
      <c r="AM115" s="993"/>
      <c r="AN115" s="993"/>
      <c r="AO115" s="994"/>
      <c r="AP115" s="996" t="s">
        <v>439</v>
      </c>
      <c r="AQ115" s="997"/>
      <c r="AR115" s="997"/>
      <c r="AS115" s="997"/>
      <c r="AT115" s="998"/>
      <c r="AU115" s="1006"/>
      <c r="AV115" s="1007"/>
      <c r="AW115" s="1007"/>
      <c r="AX115" s="1007"/>
      <c r="AY115" s="1007"/>
      <c r="AZ115" s="884" t="s">
        <v>454</v>
      </c>
      <c r="BA115" s="817"/>
      <c r="BB115" s="817"/>
      <c r="BC115" s="817"/>
      <c r="BD115" s="817"/>
      <c r="BE115" s="817"/>
      <c r="BF115" s="817"/>
      <c r="BG115" s="817"/>
      <c r="BH115" s="817"/>
      <c r="BI115" s="817"/>
      <c r="BJ115" s="817"/>
      <c r="BK115" s="817"/>
      <c r="BL115" s="817"/>
      <c r="BM115" s="817"/>
      <c r="BN115" s="817"/>
      <c r="BO115" s="817"/>
      <c r="BP115" s="818"/>
      <c r="BQ115" s="856" t="s">
        <v>438</v>
      </c>
      <c r="BR115" s="857"/>
      <c r="BS115" s="857"/>
      <c r="BT115" s="857"/>
      <c r="BU115" s="857"/>
      <c r="BV115" s="857" t="s">
        <v>438</v>
      </c>
      <c r="BW115" s="857"/>
      <c r="BX115" s="857"/>
      <c r="BY115" s="857"/>
      <c r="BZ115" s="857"/>
      <c r="CA115" s="857" t="s">
        <v>438</v>
      </c>
      <c r="CB115" s="857"/>
      <c r="CC115" s="857"/>
      <c r="CD115" s="857"/>
      <c r="CE115" s="857"/>
      <c r="CF115" s="945" t="s">
        <v>439</v>
      </c>
      <c r="CG115" s="946"/>
      <c r="CH115" s="946"/>
      <c r="CI115" s="946"/>
      <c r="CJ115" s="946"/>
      <c r="CK115" s="1001"/>
      <c r="CL115" s="888"/>
      <c r="CM115" s="884" t="s">
        <v>455</v>
      </c>
      <c r="CN115" s="985"/>
      <c r="CO115" s="985"/>
      <c r="CP115" s="985"/>
      <c r="CQ115" s="985"/>
      <c r="CR115" s="985"/>
      <c r="CS115" s="985"/>
      <c r="CT115" s="985"/>
      <c r="CU115" s="985"/>
      <c r="CV115" s="985"/>
      <c r="CW115" s="985"/>
      <c r="CX115" s="985"/>
      <c r="CY115" s="985"/>
      <c r="CZ115" s="985"/>
      <c r="DA115" s="985"/>
      <c r="DB115" s="985"/>
      <c r="DC115" s="985"/>
      <c r="DD115" s="985"/>
      <c r="DE115" s="985"/>
      <c r="DF115" s="818"/>
      <c r="DG115" s="846" t="s">
        <v>438</v>
      </c>
      <c r="DH115" s="847"/>
      <c r="DI115" s="847"/>
      <c r="DJ115" s="847"/>
      <c r="DK115" s="848"/>
      <c r="DL115" s="849" t="s">
        <v>438</v>
      </c>
      <c r="DM115" s="847"/>
      <c r="DN115" s="847"/>
      <c r="DO115" s="847"/>
      <c r="DP115" s="848"/>
      <c r="DQ115" s="849" t="s">
        <v>439</v>
      </c>
      <c r="DR115" s="847"/>
      <c r="DS115" s="847"/>
      <c r="DT115" s="847"/>
      <c r="DU115" s="848"/>
      <c r="DV115" s="894" t="s">
        <v>438</v>
      </c>
      <c r="DW115" s="895"/>
      <c r="DX115" s="895"/>
      <c r="DY115" s="895"/>
      <c r="DZ115" s="896"/>
    </row>
    <row r="116" spans="1:130" s="226" customFormat="1" ht="26.25" customHeight="1" x14ac:dyDescent="0.15">
      <c r="A116" s="990"/>
      <c r="B116" s="991"/>
      <c r="C116" s="950" t="s">
        <v>456</v>
      </c>
      <c r="D116" s="950"/>
      <c r="E116" s="950"/>
      <c r="F116" s="950"/>
      <c r="G116" s="950"/>
      <c r="H116" s="950"/>
      <c r="I116" s="950"/>
      <c r="J116" s="950"/>
      <c r="K116" s="950"/>
      <c r="L116" s="950"/>
      <c r="M116" s="950"/>
      <c r="N116" s="950"/>
      <c r="O116" s="950"/>
      <c r="P116" s="950"/>
      <c r="Q116" s="950"/>
      <c r="R116" s="950"/>
      <c r="S116" s="950"/>
      <c r="T116" s="950"/>
      <c r="U116" s="950"/>
      <c r="V116" s="950"/>
      <c r="W116" s="950"/>
      <c r="X116" s="950"/>
      <c r="Y116" s="950"/>
      <c r="Z116" s="951"/>
      <c r="AA116" s="846" t="s">
        <v>438</v>
      </c>
      <c r="AB116" s="847"/>
      <c r="AC116" s="847"/>
      <c r="AD116" s="847"/>
      <c r="AE116" s="848"/>
      <c r="AF116" s="849" t="s">
        <v>439</v>
      </c>
      <c r="AG116" s="847"/>
      <c r="AH116" s="847"/>
      <c r="AI116" s="847"/>
      <c r="AJ116" s="848"/>
      <c r="AK116" s="849" t="s">
        <v>439</v>
      </c>
      <c r="AL116" s="847"/>
      <c r="AM116" s="847"/>
      <c r="AN116" s="847"/>
      <c r="AO116" s="848"/>
      <c r="AP116" s="894" t="s">
        <v>438</v>
      </c>
      <c r="AQ116" s="895"/>
      <c r="AR116" s="895"/>
      <c r="AS116" s="895"/>
      <c r="AT116" s="896"/>
      <c r="AU116" s="1006"/>
      <c r="AV116" s="1007"/>
      <c r="AW116" s="1007"/>
      <c r="AX116" s="1007"/>
      <c r="AY116" s="1007"/>
      <c r="AZ116" s="933" t="s">
        <v>457</v>
      </c>
      <c r="BA116" s="934"/>
      <c r="BB116" s="934"/>
      <c r="BC116" s="934"/>
      <c r="BD116" s="934"/>
      <c r="BE116" s="934"/>
      <c r="BF116" s="934"/>
      <c r="BG116" s="934"/>
      <c r="BH116" s="934"/>
      <c r="BI116" s="934"/>
      <c r="BJ116" s="934"/>
      <c r="BK116" s="934"/>
      <c r="BL116" s="934"/>
      <c r="BM116" s="934"/>
      <c r="BN116" s="934"/>
      <c r="BO116" s="934"/>
      <c r="BP116" s="935"/>
      <c r="BQ116" s="856" t="s">
        <v>439</v>
      </c>
      <c r="BR116" s="857"/>
      <c r="BS116" s="857"/>
      <c r="BT116" s="857"/>
      <c r="BU116" s="857"/>
      <c r="BV116" s="857" t="s">
        <v>439</v>
      </c>
      <c r="BW116" s="857"/>
      <c r="BX116" s="857"/>
      <c r="BY116" s="857"/>
      <c r="BZ116" s="857"/>
      <c r="CA116" s="857" t="s">
        <v>438</v>
      </c>
      <c r="CB116" s="857"/>
      <c r="CC116" s="857"/>
      <c r="CD116" s="857"/>
      <c r="CE116" s="857"/>
      <c r="CF116" s="945" t="s">
        <v>439</v>
      </c>
      <c r="CG116" s="946"/>
      <c r="CH116" s="946"/>
      <c r="CI116" s="946"/>
      <c r="CJ116" s="946"/>
      <c r="CK116" s="1001"/>
      <c r="CL116" s="888"/>
      <c r="CM116" s="891" t="s">
        <v>458</v>
      </c>
      <c r="CN116" s="892"/>
      <c r="CO116" s="892"/>
      <c r="CP116" s="892"/>
      <c r="CQ116" s="892"/>
      <c r="CR116" s="892"/>
      <c r="CS116" s="892"/>
      <c r="CT116" s="892"/>
      <c r="CU116" s="892"/>
      <c r="CV116" s="892"/>
      <c r="CW116" s="892"/>
      <c r="CX116" s="892"/>
      <c r="CY116" s="892"/>
      <c r="CZ116" s="892"/>
      <c r="DA116" s="892"/>
      <c r="DB116" s="892"/>
      <c r="DC116" s="892"/>
      <c r="DD116" s="892"/>
      <c r="DE116" s="892"/>
      <c r="DF116" s="893"/>
      <c r="DG116" s="846" t="s">
        <v>439</v>
      </c>
      <c r="DH116" s="847"/>
      <c r="DI116" s="847"/>
      <c r="DJ116" s="847"/>
      <c r="DK116" s="848"/>
      <c r="DL116" s="849" t="s">
        <v>439</v>
      </c>
      <c r="DM116" s="847"/>
      <c r="DN116" s="847"/>
      <c r="DO116" s="847"/>
      <c r="DP116" s="848"/>
      <c r="DQ116" s="849" t="s">
        <v>438</v>
      </c>
      <c r="DR116" s="847"/>
      <c r="DS116" s="847"/>
      <c r="DT116" s="847"/>
      <c r="DU116" s="848"/>
      <c r="DV116" s="894" t="s">
        <v>439</v>
      </c>
      <c r="DW116" s="895"/>
      <c r="DX116" s="895"/>
      <c r="DY116" s="895"/>
      <c r="DZ116" s="896"/>
    </row>
    <row r="117" spans="1:130" s="226" customFormat="1" ht="26.25" customHeight="1" x14ac:dyDescent="0.15">
      <c r="A117" s="971" t="s">
        <v>183</v>
      </c>
      <c r="B117" s="972"/>
      <c r="C117" s="972"/>
      <c r="D117" s="972"/>
      <c r="E117" s="972"/>
      <c r="F117" s="972"/>
      <c r="G117" s="972"/>
      <c r="H117" s="972"/>
      <c r="I117" s="972"/>
      <c r="J117" s="972"/>
      <c r="K117" s="972"/>
      <c r="L117" s="972"/>
      <c r="M117" s="972"/>
      <c r="N117" s="972"/>
      <c r="O117" s="972"/>
      <c r="P117" s="972"/>
      <c r="Q117" s="972"/>
      <c r="R117" s="972"/>
      <c r="S117" s="972"/>
      <c r="T117" s="972"/>
      <c r="U117" s="972"/>
      <c r="V117" s="972"/>
      <c r="W117" s="972"/>
      <c r="X117" s="972"/>
      <c r="Y117" s="947" t="s">
        <v>459</v>
      </c>
      <c r="Z117" s="973"/>
      <c r="AA117" s="978">
        <v>1623433</v>
      </c>
      <c r="AB117" s="979"/>
      <c r="AC117" s="979"/>
      <c r="AD117" s="979"/>
      <c r="AE117" s="980"/>
      <c r="AF117" s="981">
        <v>1552893</v>
      </c>
      <c r="AG117" s="979"/>
      <c r="AH117" s="979"/>
      <c r="AI117" s="979"/>
      <c r="AJ117" s="980"/>
      <c r="AK117" s="981">
        <v>1591269</v>
      </c>
      <c r="AL117" s="979"/>
      <c r="AM117" s="979"/>
      <c r="AN117" s="979"/>
      <c r="AO117" s="980"/>
      <c r="AP117" s="982"/>
      <c r="AQ117" s="983"/>
      <c r="AR117" s="983"/>
      <c r="AS117" s="983"/>
      <c r="AT117" s="984"/>
      <c r="AU117" s="1006"/>
      <c r="AV117" s="1007"/>
      <c r="AW117" s="1007"/>
      <c r="AX117" s="1007"/>
      <c r="AY117" s="1007"/>
      <c r="AZ117" s="933" t="s">
        <v>460</v>
      </c>
      <c r="BA117" s="934"/>
      <c r="BB117" s="934"/>
      <c r="BC117" s="934"/>
      <c r="BD117" s="934"/>
      <c r="BE117" s="934"/>
      <c r="BF117" s="934"/>
      <c r="BG117" s="934"/>
      <c r="BH117" s="934"/>
      <c r="BI117" s="934"/>
      <c r="BJ117" s="934"/>
      <c r="BK117" s="934"/>
      <c r="BL117" s="934"/>
      <c r="BM117" s="934"/>
      <c r="BN117" s="934"/>
      <c r="BO117" s="934"/>
      <c r="BP117" s="935"/>
      <c r="BQ117" s="856" t="s">
        <v>439</v>
      </c>
      <c r="BR117" s="857"/>
      <c r="BS117" s="857"/>
      <c r="BT117" s="857"/>
      <c r="BU117" s="857"/>
      <c r="BV117" s="857" t="s">
        <v>439</v>
      </c>
      <c r="BW117" s="857"/>
      <c r="BX117" s="857"/>
      <c r="BY117" s="857"/>
      <c r="BZ117" s="857"/>
      <c r="CA117" s="857" t="s">
        <v>439</v>
      </c>
      <c r="CB117" s="857"/>
      <c r="CC117" s="857"/>
      <c r="CD117" s="857"/>
      <c r="CE117" s="857"/>
      <c r="CF117" s="945" t="s">
        <v>439</v>
      </c>
      <c r="CG117" s="946"/>
      <c r="CH117" s="946"/>
      <c r="CI117" s="946"/>
      <c r="CJ117" s="946"/>
      <c r="CK117" s="1001"/>
      <c r="CL117" s="888"/>
      <c r="CM117" s="891" t="s">
        <v>461</v>
      </c>
      <c r="CN117" s="892"/>
      <c r="CO117" s="892"/>
      <c r="CP117" s="892"/>
      <c r="CQ117" s="892"/>
      <c r="CR117" s="892"/>
      <c r="CS117" s="892"/>
      <c r="CT117" s="892"/>
      <c r="CU117" s="892"/>
      <c r="CV117" s="892"/>
      <c r="CW117" s="892"/>
      <c r="CX117" s="892"/>
      <c r="CY117" s="892"/>
      <c r="CZ117" s="892"/>
      <c r="DA117" s="892"/>
      <c r="DB117" s="892"/>
      <c r="DC117" s="892"/>
      <c r="DD117" s="892"/>
      <c r="DE117" s="892"/>
      <c r="DF117" s="893"/>
      <c r="DG117" s="846" t="s">
        <v>438</v>
      </c>
      <c r="DH117" s="847"/>
      <c r="DI117" s="847"/>
      <c r="DJ117" s="847"/>
      <c r="DK117" s="848"/>
      <c r="DL117" s="849" t="s">
        <v>439</v>
      </c>
      <c r="DM117" s="847"/>
      <c r="DN117" s="847"/>
      <c r="DO117" s="847"/>
      <c r="DP117" s="848"/>
      <c r="DQ117" s="849" t="s">
        <v>438</v>
      </c>
      <c r="DR117" s="847"/>
      <c r="DS117" s="847"/>
      <c r="DT117" s="847"/>
      <c r="DU117" s="848"/>
      <c r="DV117" s="894" t="s">
        <v>438</v>
      </c>
      <c r="DW117" s="895"/>
      <c r="DX117" s="895"/>
      <c r="DY117" s="895"/>
      <c r="DZ117" s="896"/>
    </row>
    <row r="118" spans="1:130" s="226" customFormat="1" ht="26.25" customHeight="1" x14ac:dyDescent="0.15">
      <c r="A118" s="971" t="s">
        <v>433</v>
      </c>
      <c r="B118" s="972"/>
      <c r="C118" s="972"/>
      <c r="D118" s="972"/>
      <c r="E118" s="972"/>
      <c r="F118" s="972"/>
      <c r="G118" s="972"/>
      <c r="H118" s="972"/>
      <c r="I118" s="972"/>
      <c r="J118" s="972"/>
      <c r="K118" s="972"/>
      <c r="L118" s="972"/>
      <c r="M118" s="972"/>
      <c r="N118" s="972"/>
      <c r="O118" s="972"/>
      <c r="P118" s="972"/>
      <c r="Q118" s="972"/>
      <c r="R118" s="972"/>
      <c r="S118" s="972"/>
      <c r="T118" s="972"/>
      <c r="U118" s="972"/>
      <c r="V118" s="972"/>
      <c r="W118" s="972"/>
      <c r="X118" s="972"/>
      <c r="Y118" s="972"/>
      <c r="Z118" s="973"/>
      <c r="AA118" s="974" t="s">
        <v>431</v>
      </c>
      <c r="AB118" s="972"/>
      <c r="AC118" s="972"/>
      <c r="AD118" s="972"/>
      <c r="AE118" s="973"/>
      <c r="AF118" s="974" t="s">
        <v>304</v>
      </c>
      <c r="AG118" s="972"/>
      <c r="AH118" s="972"/>
      <c r="AI118" s="972"/>
      <c r="AJ118" s="973"/>
      <c r="AK118" s="974" t="s">
        <v>303</v>
      </c>
      <c r="AL118" s="972"/>
      <c r="AM118" s="972"/>
      <c r="AN118" s="972"/>
      <c r="AO118" s="973"/>
      <c r="AP118" s="975" t="s">
        <v>432</v>
      </c>
      <c r="AQ118" s="976"/>
      <c r="AR118" s="976"/>
      <c r="AS118" s="976"/>
      <c r="AT118" s="977"/>
      <c r="AU118" s="1006"/>
      <c r="AV118" s="1007"/>
      <c r="AW118" s="1007"/>
      <c r="AX118" s="1007"/>
      <c r="AY118" s="1007"/>
      <c r="AZ118" s="949" t="s">
        <v>462</v>
      </c>
      <c r="BA118" s="950"/>
      <c r="BB118" s="950"/>
      <c r="BC118" s="950"/>
      <c r="BD118" s="950"/>
      <c r="BE118" s="950"/>
      <c r="BF118" s="950"/>
      <c r="BG118" s="950"/>
      <c r="BH118" s="950"/>
      <c r="BI118" s="950"/>
      <c r="BJ118" s="950"/>
      <c r="BK118" s="950"/>
      <c r="BL118" s="950"/>
      <c r="BM118" s="950"/>
      <c r="BN118" s="950"/>
      <c r="BO118" s="950"/>
      <c r="BP118" s="951"/>
      <c r="BQ118" s="952" t="s">
        <v>439</v>
      </c>
      <c r="BR118" s="915"/>
      <c r="BS118" s="915"/>
      <c r="BT118" s="915"/>
      <c r="BU118" s="915"/>
      <c r="BV118" s="915" t="s">
        <v>439</v>
      </c>
      <c r="BW118" s="915"/>
      <c r="BX118" s="915"/>
      <c r="BY118" s="915"/>
      <c r="BZ118" s="915"/>
      <c r="CA118" s="915" t="s">
        <v>438</v>
      </c>
      <c r="CB118" s="915"/>
      <c r="CC118" s="915"/>
      <c r="CD118" s="915"/>
      <c r="CE118" s="915"/>
      <c r="CF118" s="945" t="s">
        <v>439</v>
      </c>
      <c r="CG118" s="946"/>
      <c r="CH118" s="946"/>
      <c r="CI118" s="946"/>
      <c r="CJ118" s="946"/>
      <c r="CK118" s="1001"/>
      <c r="CL118" s="888"/>
      <c r="CM118" s="891" t="s">
        <v>463</v>
      </c>
      <c r="CN118" s="892"/>
      <c r="CO118" s="892"/>
      <c r="CP118" s="892"/>
      <c r="CQ118" s="892"/>
      <c r="CR118" s="892"/>
      <c r="CS118" s="892"/>
      <c r="CT118" s="892"/>
      <c r="CU118" s="892"/>
      <c r="CV118" s="892"/>
      <c r="CW118" s="892"/>
      <c r="CX118" s="892"/>
      <c r="CY118" s="892"/>
      <c r="CZ118" s="892"/>
      <c r="DA118" s="892"/>
      <c r="DB118" s="892"/>
      <c r="DC118" s="892"/>
      <c r="DD118" s="892"/>
      <c r="DE118" s="892"/>
      <c r="DF118" s="893"/>
      <c r="DG118" s="846" t="s">
        <v>439</v>
      </c>
      <c r="DH118" s="847"/>
      <c r="DI118" s="847"/>
      <c r="DJ118" s="847"/>
      <c r="DK118" s="848"/>
      <c r="DL118" s="849" t="s">
        <v>439</v>
      </c>
      <c r="DM118" s="847"/>
      <c r="DN118" s="847"/>
      <c r="DO118" s="847"/>
      <c r="DP118" s="848"/>
      <c r="DQ118" s="849" t="s">
        <v>438</v>
      </c>
      <c r="DR118" s="847"/>
      <c r="DS118" s="847"/>
      <c r="DT118" s="847"/>
      <c r="DU118" s="848"/>
      <c r="DV118" s="894" t="s">
        <v>439</v>
      </c>
      <c r="DW118" s="895"/>
      <c r="DX118" s="895"/>
      <c r="DY118" s="895"/>
      <c r="DZ118" s="896"/>
    </row>
    <row r="119" spans="1:130" s="226" customFormat="1" ht="26.25" customHeight="1" x14ac:dyDescent="0.15">
      <c r="A119" s="885" t="s">
        <v>436</v>
      </c>
      <c r="B119" s="886"/>
      <c r="C119" s="961" t="s">
        <v>437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439</v>
      </c>
      <c r="AB119" s="965"/>
      <c r="AC119" s="965"/>
      <c r="AD119" s="965"/>
      <c r="AE119" s="966"/>
      <c r="AF119" s="967" t="s">
        <v>438</v>
      </c>
      <c r="AG119" s="965"/>
      <c r="AH119" s="965"/>
      <c r="AI119" s="965"/>
      <c r="AJ119" s="966"/>
      <c r="AK119" s="967" t="s">
        <v>438</v>
      </c>
      <c r="AL119" s="965"/>
      <c r="AM119" s="965"/>
      <c r="AN119" s="965"/>
      <c r="AO119" s="966"/>
      <c r="AP119" s="968" t="s">
        <v>439</v>
      </c>
      <c r="AQ119" s="969"/>
      <c r="AR119" s="969"/>
      <c r="AS119" s="969"/>
      <c r="AT119" s="970"/>
      <c r="AU119" s="1008"/>
      <c r="AV119" s="1009"/>
      <c r="AW119" s="1009"/>
      <c r="AX119" s="1009"/>
      <c r="AY119" s="1009"/>
      <c r="AZ119" s="257" t="s">
        <v>183</v>
      </c>
      <c r="BA119" s="257"/>
      <c r="BB119" s="257"/>
      <c r="BC119" s="257"/>
      <c r="BD119" s="257"/>
      <c r="BE119" s="257"/>
      <c r="BF119" s="257"/>
      <c r="BG119" s="257"/>
      <c r="BH119" s="257"/>
      <c r="BI119" s="257"/>
      <c r="BJ119" s="257"/>
      <c r="BK119" s="257"/>
      <c r="BL119" s="257"/>
      <c r="BM119" s="257"/>
      <c r="BN119" s="257"/>
      <c r="BO119" s="947" t="s">
        <v>464</v>
      </c>
      <c r="BP119" s="948"/>
      <c r="BQ119" s="952">
        <v>18241492</v>
      </c>
      <c r="BR119" s="915"/>
      <c r="BS119" s="915"/>
      <c r="BT119" s="915"/>
      <c r="BU119" s="915"/>
      <c r="BV119" s="915">
        <v>18601719</v>
      </c>
      <c r="BW119" s="915"/>
      <c r="BX119" s="915"/>
      <c r="BY119" s="915"/>
      <c r="BZ119" s="915"/>
      <c r="CA119" s="915">
        <v>19315153</v>
      </c>
      <c r="CB119" s="915"/>
      <c r="CC119" s="915"/>
      <c r="CD119" s="915"/>
      <c r="CE119" s="915"/>
      <c r="CF119" s="813"/>
      <c r="CG119" s="814"/>
      <c r="CH119" s="814"/>
      <c r="CI119" s="814"/>
      <c r="CJ119" s="904"/>
      <c r="CK119" s="1002"/>
      <c r="CL119" s="890"/>
      <c r="CM119" s="908" t="s">
        <v>465</v>
      </c>
      <c r="CN119" s="909"/>
      <c r="CO119" s="909"/>
      <c r="CP119" s="909"/>
      <c r="CQ119" s="909"/>
      <c r="CR119" s="909"/>
      <c r="CS119" s="909"/>
      <c r="CT119" s="909"/>
      <c r="CU119" s="909"/>
      <c r="CV119" s="909"/>
      <c r="CW119" s="909"/>
      <c r="CX119" s="909"/>
      <c r="CY119" s="909"/>
      <c r="CZ119" s="909"/>
      <c r="DA119" s="909"/>
      <c r="DB119" s="909"/>
      <c r="DC119" s="909"/>
      <c r="DD119" s="909"/>
      <c r="DE119" s="909"/>
      <c r="DF119" s="910"/>
      <c r="DG119" s="829" t="s">
        <v>439</v>
      </c>
      <c r="DH119" s="830"/>
      <c r="DI119" s="830"/>
      <c r="DJ119" s="830"/>
      <c r="DK119" s="831"/>
      <c r="DL119" s="832" t="s">
        <v>439</v>
      </c>
      <c r="DM119" s="830"/>
      <c r="DN119" s="830"/>
      <c r="DO119" s="830"/>
      <c r="DP119" s="831"/>
      <c r="DQ119" s="832" t="s">
        <v>439</v>
      </c>
      <c r="DR119" s="830"/>
      <c r="DS119" s="830"/>
      <c r="DT119" s="830"/>
      <c r="DU119" s="831"/>
      <c r="DV119" s="918" t="s">
        <v>439</v>
      </c>
      <c r="DW119" s="919"/>
      <c r="DX119" s="919"/>
      <c r="DY119" s="919"/>
      <c r="DZ119" s="920"/>
    </row>
    <row r="120" spans="1:130" s="226" customFormat="1" ht="26.25" customHeight="1" x14ac:dyDescent="0.15">
      <c r="A120" s="887"/>
      <c r="B120" s="888"/>
      <c r="C120" s="891" t="s">
        <v>442</v>
      </c>
      <c r="D120" s="892"/>
      <c r="E120" s="892"/>
      <c r="F120" s="892"/>
      <c r="G120" s="892"/>
      <c r="H120" s="892"/>
      <c r="I120" s="892"/>
      <c r="J120" s="892"/>
      <c r="K120" s="892"/>
      <c r="L120" s="892"/>
      <c r="M120" s="892"/>
      <c r="N120" s="892"/>
      <c r="O120" s="892"/>
      <c r="P120" s="892"/>
      <c r="Q120" s="892"/>
      <c r="R120" s="892"/>
      <c r="S120" s="892"/>
      <c r="T120" s="892"/>
      <c r="U120" s="892"/>
      <c r="V120" s="892"/>
      <c r="W120" s="892"/>
      <c r="X120" s="892"/>
      <c r="Y120" s="892"/>
      <c r="Z120" s="893"/>
      <c r="AA120" s="846" t="s">
        <v>439</v>
      </c>
      <c r="AB120" s="847"/>
      <c r="AC120" s="847"/>
      <c r="AD120" s="847"/>
      <c r="AE120" s="848"/>
      <c r="AF120" s="849" t="s">
        <v>439</v>
      </c>
      <c r="AG120" s="847"/>
      <c r="AH120" s="847"/>
      <c r="AI120" s="847"/>
      <c r="AJ120" s="848"/>
      <c r="AK120" s="849" t="s">
        <v>438</v>
      </c>
      <c r="AL120" s="847"/>
      <c r="AM120" s="847"/>
      <c r="AN120" s="847"/>
      <c r="AO120" s="848"/>
      <c r="AP120" s="894" t="s">
        <v>439</v>
      </c>
      <c r="AQ120" s="895"/>
      <c r="AR120" s="895"/>
      <c r="AS120" s="895"/>
      <c r="AT120" s="896"/>
      <c r="AU120" s="953" t="s">
        <v>466</v>
      </c>
      <c r="AV120" s="954"/>
      <c r="AW120" s="954"/>
      <c r="AX120" s="954"/>
      <c r="AY120" s="955"/>
      <c r="AZ120" s="930" t="s">
        <v>467</v>
      </c>
      <c r="BA120" s="877"/>
      <c r="BB120" s="877"/>
      <c r="BC120" s="877"/>
      <c r="BD120" s="877"/>
      <c r="BE120" s="877"/>
      <c r="BF120" s="877"/>
      <c r="BG120" s="877"/>
      <c r="BH120" s="877"/>
      <c r="BI120" s="877"/>
      <c r="BJ120" s="877"/>
      <c r="BK120" s="877"/>
      <c r="BL120" s="877"/>
      <c r="BM120" s="877"/>
      <c r="BN120" s="877"/>
      <c r="BO120" s="877"/>
      <c r="BP120" s="878"/>
      <c r="BQ120" s="931">
        <v>4760854</v>
      </c>
      <c r="BR120" s="912"/>
      <c r="BS120" s="912"/>
      <c r="BT120" s="912"/>
      <c r="BU120" s="912"/>
      <c r="BV120" s="912">
        <v>5085475</v>
      </c>
      <c r="BW120" s="912"/>
      <c r="BX120" s="912"/>
      <c r="BY120" s="912"/>
      <c r="BZ120" s="912"/>
      <c r="CA120" s="912">
        <v>5129383</v>
      </c>
      <c r="CB120" s="912"/>
      <c r="CC120" s="912"/>
      <c r="CD120" s="912"/>
      <c r="CE120" s="912"/>
      <c r="CF120" s="936">
        <v>108.7</v>
      </c>
      <c r="CG120" s="937"/>
      <c r="CH120" s="937"/>
      <c r="CI120" s="937"/>
      <c r="CJ120" s="937"/>
      <c r="CK120" s="938" t="s">
        <v>468</v>
      </c>
      <c r="CL120" s="922"/>
      <c r="CM120" s="922"/>
      <c r="CN120" s="922"/>
      <c r="CO120" s="923"/>
      <c r="CP120" s="942" t="s">
        <v>405</v>
      </c>
      <c r="CQ120" s="943"/>
      <c r="CR120" s="943"/>
      <c r="CS120" s="943"/>
      <c r="CT120" s="943"/>
      <c r="CU120" s="943"/>
      <c r="CV120" s="943"/>
      <c r="CW120" s="943"/>
      <c r="CX120" s="943"/>
      <c r="CY120" s="943"/>
      <c r="CZ120" s="943"/>
      <c r="DA120" s="943"/>
      <c r="DB120" s="943"/>
      <c r="DC120" s="943"/>
      <c r="DD120" s="943"/>
      <c r="DE120" s="943"/>
      <c r="DF120" s="944"/>
      <c r="DG120" s="931">
        <v>3353735</v>
      </c>
      <c r="DH120" s="912"/>
      <c r="DI120" s="912"/>
      <c r="DJ120" s="912"/>
      <c r="DK120" s="912"/>
      <c r="DL120" s="912">
        <v>3197643</v>
      </c>
      <c r="DM120" s="912"/>
      <c r="DN120" s="912"/>
      <c r="DO120" s="912"/>
      <c r="DP120" s="912"/>
      <c r="DQ120" s="912">
        <v>3030229</v>
      </c>
      <c r="DR120" s="912"/>
      <c r="DS120" s="912"/>
      <c r="DT120" s="912"/>
      <c r="DU120" s="912"/>
      <c r="DV120" s="913">
        <v>64.2</v>
      </c>
      <c r="DW120" s="913"/>
      <c r="DX120" s="913"/>
      <c r="DY120" s="913"/>
      <c r="DZ120" s="914"/>
    </row>
    <row r="121" spans="1:130" s="226" customFormat="1" ht="26.25" customHeight="1" x14ac:dyDescent="0.15">
      <c r="A121" s="887"/>
      <c r="B121" s="888"/>
      <c r="C121" s="933" t="s">
        <v>469</v>
      </c>
      <c r="D121" s="934"/>
      <c r="E121" s="934"/>
      <c r="F121" s="934"/>
      <c r="G121" s="934"/>
      <c r="H121" s="934"/>
      <c r="I121" s="934"/>
      <c r="J121" s="934"/>
      <c r="K121" s="934"/>
      <c r="L121" s="934"/>
      <c r="M121" s="934"/>
      <c r="N121" s="934"/>
      <c r="O121" s="934"/>
      <c r="P121" s="934"/>
      <c r="Q121" s="934"/>
      <c r="R121" s="934"/>
      <c r="S121" s="934"/>
      <c r="T121" s="934"/>
      <c r="U121" s="934"/>
      <c r="V121" s="934"/>
      <c r="W121" s="934"/>
      <c r="X121" s="934"/>
      <c r="Y121" s="934"/>
      <c r="Z121" s="935"/>
      <c r="AA121" s="846" t="s">
        <v>439</v>
      </c>
      <c r="AB121" s="847"/>
      <c r="AC121" s="847"/>
      <c r="AD121" s="847"/>
      <c r="AE121" s="848"/>
      <c r="AF121" s="849" t="s">
        <v>439</v>
      </c>
      <c r="AG121" s="847"/>
      <c r="AH121" s="847"/>
      <c r="AI121" s="847"/>
      <c r="AJ121" s="848"/>
      <c r="AK121" s="849" t="s">
        <v>438</v>
      </c>
      <c r="AL121" s="847"/>
      <c r="AM121" s="847"/>
      <c r="AN121" s="847"/>
      <c r="AO121" s="848"/>
      <c r="AP121" s="894" t="s">
        <v>438</v>
      </c>
      <c r="AQ121" s="895"/>
      <c r="AR121" s="895"/>
      <c r="AS121" s="895"/>
      <c r="AT121" s="896"/>
      <c r="AU121" s="956"/>
      <c r="AV121" s="957"/>
      <c r="AW121" s="957"/>
      <c r="AX121" s="957"/>
      <c r="AY121" s="958"/>
      <c r="AZ121" s="884" t="s">
        <v>470</v>
      </c>
      <c r="BA121" s="817"/>
      <c r="BB121" s="817"/>
      <c r="BC121" s="817"/>
      <c r="BD121" s="817"/>
      <c r="BE121" s="817"/>
      <c r="BF121" s="817"/>
      <c r="BG121" s="817"/>
      <c r="BH121" s="817"/>
      <c r="BI121" s="817"/>
      <c r="BJ121" s="817"/>
      <c r="BK121" s="817"/>
      <c r="BL121" s="817"/>
      <c r="BM121" s="817"/>
      <c r="BN121" s="817"/>
      <c r="BO121" s="817"/>
      <c r="BP121" s="818"/>
      <c r="BQ121" s="856">
        <v>76875</v>
      </c>
      <c r="BR121" s="857"/>
      <c r="BS121" s="857"/>
      <c r="BT121" s="857"/>
      <c r="BU121" s="857"/>
      <c r="BV121" s="857">
        <v>107331</v>
      </c>
      <c r="BW121" s="857"/>
      <c r="BX121" s="857"/>
      <c r="BY121" s="857"/>
      <c r="BZ121" s="857"/>
      <c r="CA121" s="857">
        <v>107318</v>
      </c>
      <c r="CB121" s="857"/>
      <c r="CC121" s="857"/>
      <c r="CD121" s="857"/>
      <c r="CE121" s="857"/>
      <c r="CF121" s="945">
        <v>2.2999999999999998</v>
      </c>
      <c r="CG121" s="946"/>
      <c r="CH121" s="946"/>
      <c r="CI121" s="946"/>
      <c r="CJ121" s="946"/>
      <c r="CK121" s="939"/>
      <c r="CL121" s="925"/>
      <c r="CM121" s="925"/>
      <c r="CN121" s="925"/>
      <c r="CO121" s="926"/>
      <c r="CP121" s="905" t="s">
        <v>471</v>
      </c>
      <c r="CQ121" s="906"/>
      <c r="CR121" s="906"/>
      <c r="CS121" s="906"/>
      <c r="CT121" s="906"/>
      <c r="CU121" s="906"/>
      <c r="CV121" s="906"/>
      <c r="CW121" s="906"/>
      <c r="CX121" s="906"/>
      <c r="CY121" s="906"/>
      <c r="CZ121" s="906"/>
      <c r="DA121" s="906"/>
      <c r="DB121" s="906"/>
      <c r="DC121" s="906"/>
      <c r="DD121" s="906"/>
      <c r="DE121" s="906"/>
      <c r="DF121" s="907"/>
      <c r="DG121" s="856" t="s">
        <v>438</v>
      </c>
      <c r="DH121" s="857"/>
      <c r="DI121" s="857"/>
      <c r="DJ121" s="857"/>
      <c r="DK121" s="857"/>
      <c r="DL121" s="857" t="s">
        <v>438</v>
      </c>
      <c r="DM121" s="857"/>
      <c r="DN121" s="857"/>
      <c r="DO121" s="857"/>
      <c r="DP121" s="857"/>
      <c r="DQ121" s="857">
        <v>338006</v>
      </c>
      <c r="DR121" s="857"/>
      <c r="DS121" s="857"/>
      <c r="DT121" s="857"/>
      <c r="DU121" s="857"/>
      <c r="DV121" s="863">
        <v>7.2</v>
      </c>
      <c r="DW121" s="863"/>
      <c r="DX121" s="863"/>
      <c r="DY121" s="863"/>
      <c r="DZ121" s="864"/>
    </row>
    <row r="122" spans="1:130" s="226" customFormat="1" ht="26.25" customHeight="1" x14ac:dyDescent="0.15">
      <c r="A122" s="887"/>
      <c r="B122" s="888"/>
      <c r="C122" s="891" t="s">
        <v>452</v>
      </c>
      <c r="D122" s="892"/>
      <c r="E122" s="892"/>
      <c r="F122" s="892"/>
      <c r="G122" s="892"/>
      <c r="H122" s="892"/>
      <c r="I122" s="892"/>
      <c r="J122" s="892"/>
      <c r="K122" s="892"/>
      <c r="L122" s="892"/>
      <c r="M122" s="892"/>
      <c r="N122" s="892"/>
      <c r="O122" s="892"/>
      <c r="P122" s="892"/>
      <c r="Q122" s="892"/>
      <c r="R122" s="892"/>
      <c r="S122" s="892"/>
      <c r="T122" s="892"/>
      <c r="U122" s="892"/>
      <c r="V122" s="892"/>
      <c r="W122" s="892"/>
      <c r="X122" s="892"/>
      <c r="Y122" s="892"/>
      <c r="Z122" s="893"/>
      <c r="AA122" s="846" t="s">
        <v>438</v>
      </c>
      <c r="AB122" s="847"/>
      <c r="AC122" s="847"/>
      <c r="AD122" s="847"/>
      <c r="AE122" s="848"/>
      <c r="AF122" s="849" t="s">
        <v>439</v>
      </c>
      <c r="AG122" s="847"/>
      <c r="AH122" s="847"/>
      <c r="AI122" s="847"/>
      <c r="AJ122" s="848"/>
      <c r="AK122" s="849" t="s">
        <v>438</v>
      </c>
      <c r="AL122" s="847"/>
      <c r="AM122" s="847"/>
      <c r="AN122" s="847"/>
      <c r="AO122" s="848"/>
      <c r="AP122" s="894" t="s">
        <v>439</v>
      </c>
      <c r="AQ122" s="895"/>
      <c r="AR122" s="895"/>
      <c r="AS122" s="895"/>
      <c r="AT122" s="896"/>
      <c r="AU122" s="956"/>
      <c r="AV122" s="957"/>
      <c r="AW122" s="957"/>
      <c r="AX122" s="957"/>
      <c r="AY122" s="958"/>
      <c r="AZ122" s="949" t="s">
        <v>472</v>
      </c>
      <c r="BA122" s="950"/>
      <c r="BB122" s="950"/>
      <c r="BC122" s="950"/>
      <c r="BD122" s="950"/>
      <c r="BE122" s="950"/>
      <c r="BF122" s="950"/>
      <c r="BG122" s="950"/>
      <c r="BH122" s="950"/>
      <c r="BI122" s="950"/>
      <c r="BJ122" s="950"/>
      <c r="BK122" s="950"/>
      <c r="BL122" s="950"/>
      <c r="BM122" s="950"/>
      <c r="BN122" s="950"/>
      <c r="BO122" s="950"/>
      <c r="BP122" s="951"/>
      <c r="BQ122" s="952">
        <v>11265890</v>
      </c>
      <c r="BR122" s="915"/>
      <c r="BS122" s="915"/>
      <c r="BT122" s="915"/>
      <c r="BU122" s="915"/>
      <c r="BV122" s="915">
        <v>11486357</v>
      </c>
      <c r="BW122" s="915"/>
      <c r="BX122" s="915"/>
      <c r="BY122" s="915"/>
      <c r="BZ122" s="915"/>
      <c r="CA122" s="915">
        <v>11847333</v>
      </c>
      <c r="CB122" s="915"/>
      <c r="CC122" s="915"/>
      <c r="CD122" s="915"/>
      <c r="CE122" s="915"/>
      <c r="CF122" s="916">
        <v>251</v>
      </c>
      <c r="CG122" s="917"/>
      <c r="CH122" s="917"/>
      <c r="CI122" s="917"/>
      <c r="CJ122" s="917"/>
      <c r="CK122" s="939"/>
      <c r="CL122" s="925"/>
      <c r="CM122" s="925"/>
      <c r="CN122" s="925"/>
      <c r="CO122" s="926"/>
      <c r="CP122" s="905" t="s">
        <v>473</v>
      </c>
      <c r="CQ122" s="906"/>
      <c r="CR122" s="906"/>
      <c r="CS122" s="906"/>
      <c r="CT122" s="906"/>
      <c r="CU122" s="906"/>
      <c r="CV122" s="906"/>
      <c r="CW122" s="906"/>
      <c r="CX122" s="906"/>
      <c r="CY122" s="906"/>
      <c r="CZ122" s="906"/>
      <c r="DA122" s="906"/>
      <c r="DB122" s="906"/>
      <c r="DC122" s="906"/>
      <c r="DD122" s="906"/>
      <c r="DE122" s="906"/>
      <c r="DF122" s="907"/>
      <c r="DG122" s="856">
        <v>168144</v>
      </c>
      <c r="DH122" s="857"/>
      <c r="DI122" s="857"/>
      <c r="DJ122" s="857"/>
      <c r="DK122" s="857"/>
      <c r="DL122" s="857">
        <v>217509</v>
      </c>
      <c r="DM122" s="857"/>
      <c r="DN122" s="857"/>
      <c r="DO122" s="857"/>
      <c r="DP122" s="857"/>
      <c r="DQ122" s="857">
        <v>240613</v>
      </c>
      <c r="DR122" s="857"/>
      <c r="DS122" s="857"/>
      <c r="DT122" s="857"/>
      <c r="DU122" s="857"/>
      <c r="DV122" s="863">
        <v>5.0999999999999996</v>
      </c>
      <c r="DW122" s="863"/>
      <c r="DX122" s="863"/>
      <c r="DY122" s="863"/>
      <c r="DZ122" s="864"/>
    </row>
    <row r="123" spans="1:130" s="226" customFormat="1" ht="26.25" customHeight="1" x14ac:dyDescent="0.15">
      <c r="A123" s="887"/>
      <c r="B123" s="888"/>
      <c r="C123" s="891" t="s">
        <v>458</v>
      </c>
      <c r="D123" s="892"/>
      <c r="E123" s="892"/>
      <c r="F123" s="892"/>
      <c r="G123" s="892"/>
      <c r="H123" s="892"/>
      <c r="I123" s="892"/>
      <c r="J123" s="892"/>
      <c r="K123" s="892"/>
      <c r="L123" s="892"/>
      <c r="M123" s="892"/>
      <c r="N123" s="892"/>
      <c r="O123" s="892"/>
      <c r="P123" s="892"/>
      <c r="Q123" s="892"/>
      <c r="R123" s="892"/>
      <c r="S123" s="892"/>
      <c r="T123" s="892"/>
      <c r="U123" s="892"/>
      <c r="V123" s="892"/>
      <c r="W123" s="892"/>
      <c r="X123" s="892"/>
      <c r="Y123" s="892"/>
      <c r="Z123" s="893"/>
      <c r="AA123" s="846" t="s">
        <v>439</v>
      </c>
      <c r="AB123" s="847"/>
      <c r="AC123" s="847"/>
      <c r="AD123" s="847"/>
      <c r="AE123" s="848"/>
      <c r="AF123" s="849" t="s">
        <v>438</v>
      </c>
      <c r="AG123" s="847"/>
      <c r="AH123" s="847"/>
      <c r="AI123" s="847"/>
      <c r="AJ123" s="848"/>
      <c r="AK123" s="849" t="s">
        <v>439</v>
      </c>
      <c r="AL123" s="847"/>
      <c r="AM123" s="847"/>
      <c r="AN123" s="847"/>
      <c r="AO123" s="848"/>
      <c r="AP123" s="894" t="s">
        <v>438</v>
      </c>
      <c r="AQ123" s="895"/>
      <c r="AR123" s="895"/>
      <c r="AS123" s="895"/>
      <c r="AT123" s="896"/>
      <c r="AU123" s="959"/>
      <c r="AV123" s="960"/>
      <c r="AW123" s="960"/>
      <c r="AX123" s="960"/>
      <c r="AY123" s="960"/>
      <c r="AZ123" s="257" t="s">
        <v>183</v>
      </c>
      <c r="BA123" s="257"/>
      <c r="BB123" s="257"/>
      <c r="BC123" s="257"/>
      <c r="BD123" s="257"/>
      <c r="BE123" s="257"/>
      <c r="BF123" s="257"/>
      <c r="BG123" s="257"/>
      <c r="BH123" s="257"/>
      <c r="BI123" s="257"/>
      <c r="BJ123" s="257"/>
      <c r="BK123" s="257"/>
      <c r="BL123" s="257"/>
      <c r="BM123" s="257"/>
      <c r="BN123" s="257"/>
      <c r="BO123" s="947" t="s">
        <v>474</v>
      </c>
      <c r="BP123" s="948"/>
      <c r="BQ123" s="902">
        <v>16103619</v>
      </c>
      <c r="BR123" s="903"/>
      <c r="BS123" s="903"/>
      <c r="BT123" s="903"/>
      <c r="BU123" s="903"/>
      <c r="BV123" s="903">
        <v>16679163</v>
      </c>
      <c r="BW123" s="903"/>
      <c r="BX123" s="903"/>
      <c r="BY123" s="903"/>
      <c r="BZ123" s="903"/>
      <c r="CA123" s="903">
        <v>17084034</v>
      </c>
      <c r="CB123" s="903"/>
      <c r="CC123" s="903"/>
      <c r="CD123" s="903"/>
      <c r="CE123" s="903"/>
      <c r="CF123" s="813"/>
      <c r="CG123" s="814"/>
      <c r="CH123" s="814"/>
      <c r="CI123" s="814"/>
      <c r="CJ123" s="904"/>
      <c r="CK123" s="939"/>
      <c r="CL123" s="925"/>
      <c r="CM123" s="925"/>
      <c r="CN123" s="925"/>
      <c r="CO123" s="926"/>
      <c r="CP123" s="905" t="s">
        <v>475</v>
      </c>
      <c r="CQ123" s="906"/>
      <c r="CR123" s="906"/>
      <c r="CS123" s="906"/>
      <c r="CT123" s="906"/>
      <c r="CU123" s="906"/>
      <c r="CV123" s="906"/>
      <c r="CW123" s="906"/>
      <c r="CX123" s="906"/>
      <c r="CY123" s="906"/>
      <c r="CZ123" s="906"/>
      <c r="DA123" s="906"/>
      <c r="DB123" s="906"/>
      <c r="DC123" s="906"/>
      <c r="DD123" s="906"/>
      <c r="DE123" s="906"/>
      <c r="DF123" s="907"/>
      <c r="DG123" s="846">
        <v>166680</v>
      </c>
      <c r="DH123" s="847"/>
      <c r="DI123" s="847"/>
      <c r="DJ123" s="847"/>
      <c r="DK123" s="848"/>
      <c r="DL123" s="849">
        <v>172997</v>
      </c>
      <c r="DM123" s="847"/>
      <c r="DN123" s="847"/>
      <c r="DO123" s="847"/>
      <c r="DP123" s="848"/>
      <c r="DQ123" s="849">
        <v>174452</v>
      </c>
      <c r="DR123" s="847"/>
      <c r="DS123" s="847"/>
      <c r="DT123" s="847"/>
      <c r="DU123" s="848"/>
      <c r="DV123" s="894">
        <v>3.7</v>
      </c>
      <c r="DW123" s="895"/>
      <c r="DX123" s="895"/>
      <c r="DY123" s="895"/>
      <c r="DZ123" s="896"/>
    </row>
    <row r="124" spans="1:130" s="226" customFormat="1" ht="26.25" customHeight="1" thickBot="1" x14ac:dyDescent="0.2">
      <c r="A124" s="887"/>
      <c r="B124" s="888"/>
      <c r="C124" s="891" t="s">
        <v>461</v>
      </c>
      <c r="D124" s="892"/>
      <c r="E124" s="892"/>
      <c r="F124" s="892"/>
      <c r="G124" s="892"/>
      <c r="H124" s="892"/>
      <c r="I124" s="892"/>
      <c r="J124" s="892"/>
      <c r="K124" s="892"/>
      <c r="L124" s="892"/>
      <c r="M124" s="892"/>
      <c r="N124" s="892"/>
      <c r="O124" s="892"/>
      <c r="P124" s="892"/>
      <c r="Q124" s="892"/>
      <c r="R124" s="892"/>
      <c r="S124" s="892"/>
      <c r="T124" s="892"/>
      <c r="U124" s="892"/>
      <c r="V124" s="892"/>
      <c r="W124" s="892"/>
      <c r="X124" s="892"/>
      <c r="Y124" s="892"/>
      <c r="Z124" s="893"/>
      <c r="AA124" s="846" t="s">
        <v>439</v>
      </c>
      <c r="AB124" s="847"/>
      <c r="AC124" s="847"/>
      <c r="AD124" s="847"/>
      <c r="AE124" s="848"/>
      <c r="AF124" s="849" t="s">
        <v>439</v>
      </c>
      <c r="AG124" s="847"/>
      <c r="AH124" s="847"/>
      <c r="AI124" s="847"/>
      <c r="AJ124" s="848"/>
      <c r="AK124" s="849" t="s">
        <v>439</v>
      </c>
      <c r="AL124" s="847"/>
      <c r="AM124" s="847"/>
      <c r="AN124" s="847"/>
      <c r="AO124" s="848"/>
      <c r="AP124" s="894" t="s">
        <v>438</v>
      </c>
      <c r="AQ124" s="895"/>
      <c r="AR124" s="895"/>
      <c r="AS124" s="895"/>
      <c r="AT124" s="896"/>
      <c r="AU124" s="897" t="s">
        <v>476</v>
      </c>
      <c r="AV124" s="898"/>
      <c r="AW124" s="898"/>
      <c r="AX124" s="898"/>
      <c r="AY124" s="898"/>
      <c r="AZ124" s="898"/>
      <c r="BA124" s="898"/>
      <c r="BB124" s="898"/>
      <c r="BC124" s="898"/>
      <c r="BD124" s="898"/>
      <c r="BE124" s="898"/>
      <c r="BF124" s="898"/>
      <c r="BG124" s="898"/>
      <c r="BH124" s="898"/>
      <c r="BI124" s="898"/>
      <c r="BJ124" s="898"/>
      <c r="BK124" s="898"/>
      <c r="BL124" s="898"/>
      <c r="BM124" s="898"/>
      <c r="BN124" s="898"/>
      <c r="BO124" s="898"/>
      <c r="BP124" s="899"/>
      <c r="BQ124" s="900">
        <v>42.9</v>
      </c>
      <c r="BR124" s="901"/>
      <c r="BS124" s="901"/>
      <c r="BT124" s="901"/>
      <c r="BU124" s="901"/>
      <c r="BV124" s="901">
        <v>39.799999999999997</v>
      </c>
      <c r="BW124" s="901"/>
      <c r="BX124" s="901"/>
      <c r="BY124" s="901"/>
      <c r="BZ124" s="901"/>
      <c r="CA124" s="901">
        <v>47.2</v>
      </c>
      <c r="CB124" s="901"/>
      <c r="CC124" s="901"/>
      <c r="CD124" s="901"/>
      <c r="CE124" s="901"/>
      <c r="CF124" s="791"/>
      <c r="CG124" s="792"/>
      <c r="CH124" s="792"/>
      <c r="CI124" s="792"/>
      <c r="CJ124" s="932"/>
      <c r="CK124" s="940"/>
      <c r="CL124" s="940"/>
      <c r="CM124" s="940"/>
      <c r="CN124" s="940"/>
      <c r="CO124" s="941"/>
      <c r="CP124" s="905" t="s">
        <v>477</v>
      </c>
      <c r="CQ124" s="906"/>
      <c r="CR124" s="906"/>
      <c r="CS124" s="906"/>
      <c r="CT124" s="906"/>
      <c r="CU124" s="906"/>
      <c r="CV124" s="906"/>
      <c r="CW124" s="906"/>
      <c r="CX124" s="906"/>
      <c r="CY124" s="906"/>
      <c r="CZ124" s="906"/>
      <c r="DA124" s="906"/>
      <c r="DB124" s="906"/>
      <c r="DC124" s="906"/>
      <c r="DD124" s="906"/>
      <c r="DE124" s="906"/>
      <c r="DF124" s="907"/>
      <c r="DG124" s="829">
        <v>509295</v>
      </c>
      <c r="DH124" s="830"/>
      <c r="DI124" s="830"/>
      <c r="DJ124" s="830"/>
      <c r="DK124" s="831"/>
      <c r="DL124" s="832">
        <v>586176</v>
      </c>
      <c r="DM124" s="830"/>
      <c r="DN124" s="830"/>
      <c r="DO124" s="830"/>
      <c r="DP124" s="831"/>
      <c r="DQ124" s="832" t="s">
        <v>438</v>
      </c>
      <c r="DR124" s="830"/>
      <c r="DS124" s="830"/>
      <c r="DT124" s="830"/>
      <c r="DU124" s="831"/>
      <c r="DV124" s="918" t="s">
        <v>439</v>
      </c>
      <c r="DW124" s="919"/>
      <c r="DX124" s="919"/>
      <c r="DY124" s="919"/>
      <c r="DZ124" s="920"/>
    </row>
    <row r="125" spans="1:130" s="226" customFormat="1" ht="26.25" customHeight="1" x14ac:dyDescent="0.15">
      <c r="A125" s="887"/>
      <c r="B125" s="888"/>
      <c r="C125" s="891" t="s">
        <v>463</v>
      </c>
      <c r="D125" s="892"/>
      <c r="E125" s="892"/>
      <c r="F125" s="892"/>
      <c r="G125" s="892"/>
      <c r="H125" s="892"/>
      <c r="I125" s="892"/>
      <c r="J125" s="892"/>
      <c r="K125" s="892"/>
      <c r="L125" s="892"/>
      <c r="M125" s="892"/>
      <c r="N125" s="892"/>
      <c r="O125" s="892"/>
      <c r="P125" s="892"/>
      <c r="Q125" s="892"/>
      <c r="R125" s="892"/>
      <c r="S125" s="892"/>
      <c r="T125" s="892"/>
      <c r="U125" s="892"/>
      <c r="V125" s="892"/>
      <c r="W125" s="892"/>
      <c r="X125" s="892"/>
      <c r="Y125" s="892"/>
      <c r="Z125" s="893"/>
      <c r="AA125" s="846" t="s">
        <v>438</v>
      </c>
      <c r="AB125" s="847"/>
      <c r="AC125" s="847"/>
      <c r="AD125" s="847"/>
      <c r="AE125" s="848"/>
      <c r="AF125" s="849" t="s">
        <v>438</v>
      </c>
      <c r="AG125" s="847"/>
      <c r="AH125" s="847"/>
      <c r="AI125" s="847"/>
      <c r="AJ125" s="848"/>
      <c r="AK125" s="849" t="s">
        <v>438</v>
      </c>
      <c r="AL125" s="847"/>
      <c r="AM125" s="847"/>
      <c r="AN125" s="847"/>
      <c r="AO125" s="848"/>
      <c r="AP125" s="894" t="s">
        <v>438</v>
      </c>
      <c r="AQ125" s="895"/>
      <c r="AR125" s="895"/>
      <c r="AS125" s="895"/>
      <c r="AT125" s="8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21" t="s">
        <v>478</v>
      </c>
      <c r="CL125" s="922"/>
      <c r="CM125" s="922"/>
      <c r="CN125" s="922"/>
      <c r="CO125" s="923"/>
      <c r="CP125" s="930" t="s">
        <v>479</v>
      </c>
      <c r="CQ125" s="877"/>
      <c r="CR125" s="877"/>
      <c r="CS125" s="877"/>
      <c r="CT125" s="877"/>
      <c r="CU125" s="877"/>
      <c r="CV125" s="877"/>
      <c r="CW125" s="877"/>
      <c r="CX125" s="877"/>
      <c r="CY125" s="877"/>
      <c r="CZ125" s="877"/>
      <c r="DA125" s="877"/>
      <c r="DB125" s="877"/>
      <c r="DC125" s="877"/>
      <c r="DD125" s="877"/>
      <c r="DE125" s="877"/>
      <c r="DF125" s="878"/>
      <c r="DG125" s="931" t="s">
        <v>438</v>
      </c>
      <c r="DH125" s="912"/>
      <c r="DI125" s="912"/>
      <c r="DJ125" s="912"/>
      <c r="DK125" s="912"/>
      <c r="DL125" s="912" t="s">
        <v>438</v>
      </c>
      <c r="DM125" s="912"/>
      <c r="DN125" s="912"/>
      <c r="DO125" s="912"/>
      <c r="DP125" s="912"/>
      <c r="DQ125" s="912" t="s">
        <v>438</v>
      </c>
      <c r="DR125" s="912"/>
      <c r="DS125" s="912"/>
      <c r="DT125" s="912"/>
      <c r="DU125" s="912"/>
      <c r="DV125" s="913" t="s">
        <v>438</v>
      </c>
      <c r="DW125" s="913"/>
      <c r="DX125" s="913"/>
      <c r="DY125" s="913"/>
      <c r="DZ125" s="914"/>
    </row>
    <row r="126" spans="1:130" s="226" customFormat="1" ht="26.25" customHeight="1" thickBot="1" x14ac:dyDescent="0.2">
      <c r="A126" s="887"/>
      <c r="B126" s="888"/>
      <c r="C126" s="891" t="s">
        <v>465</v>
      </c>
      <c r="D126" s="892"/>
      <c r="E126" s="892"/>
      <c r="F126" s="892"/>
      <c r="G126" s="892"/>
      <c r="H126" s="892"/>
      <c r="I126" s="892"/>
      <c r="J126" s="892"/>
      <c r="K126" s="892"/>
      <c r="L126" s="892"/>
      <c r="M126" s="892"/>
      <c r="N126" s="892"/>
      <c r="O126" s="892"/>
      <c r="P126" s="892"/>
      <c r="Q126" s="892"/>
      <c r="R126" s="892"/>
      <c r="S126" s="892"/>
      <c r="T126" s="892"/>
      <c r="U126" s="892"/>
      <c r="V126" s="892"/>
      <c r="W126" s="892"/>
      <c r="X126" s="892"/>
      <c r="Y126" s="892"/>
      <c r="Z126" s="893"/>
      <c r="AA126" s="846" t="s">
        <v>438</v>
      </c>
      <c r="AB126" s="847"/>
      <c r="AC126" s="847"/>
      <c r="AD126" s="847"/>
      <c r="AE126" s="848"/>
      <c r="AF126" s="849" t="s">
        <v>438</v>
      </c>
      <c r="AG126" s="847"/>
      <c r="AH126" s="847"/>
      <c r="AI126" s="847"/>
      <c r="AJ126" s="848"/>
      <c r="AK126" s="849" t="s">
        <v>438</v>
      </c>
      <c r="AL126" s="847"/>
      <c r="AM126" s="847"/>
      <c r="AN126" s="847"/>
      <c r="AO126" s="848"/>
      <c r="AP126" s="894" t="s">
        <v>439</v>
      </c>
      <c r="AQ126" s="895"/>
      <c r="AR126" s="895"/>
      <c r="AS126" s="895"/>
      <c r="AT126" s="8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24"/>
      <c r="CL126" s="925"/>
      <c r="CM126" s="925"/>
      <c r="CN126" s="925"/>
      <c r="CO126" s="926"/>
      <c r="CP126" s="884" t="s">
        <v>480</v>
      </c>
      <c r="CQ126" s="817"/>
      <c r="CR126" s="817"/>
      <c r="CS126" s="817"/>
      <c r="CT126" s="817"/>
      <c r="CU126" s="817"/>
      <c r="CV126" s="817"/>
      <c r="CW126" s="817"/>
      <c r="CX126" s="817"/>
      <c r="CY126" s="817"/>
      <c r="CZ126" s="817"/>
      <c r="DA126" s="817"/>
      <c r="DB126" s="817"/>
      <c r="DC126" s="817"/>
      <c r="DD126" s="817"/>
      <c r="DE126" s="817"/>
      <c r="DF126" s="818"/>
      <c r="DG126" s="856" t="s">
        <v>439</v>
      </c>
      <c r="DH126" s="857"/>
      <c r="DI126" s="857"/>
      <c r="DJ126" s="857"/>
      <c r="DK126" s="857"/>
      <c r="DL126" s="857" t="s">
        <v>439</v>
      </c>
      <c r="DM126" s="857"/>
      <c r="DN126" s="857"/>
      <c r="DO126" s="857"/>
      <c r="DP126" s="857"/>
      <c r="DQ126" s="857" t="s">
        <v>438</v>
      </c>
      <c r="DR126" s="857"/>
      <c r="DS126" s="857"/>
      <c r="DT126" s="857"/>
      <c r="DU126" s="857"/>
      <c r="DV126" s="863" t="s">
        <v>438</v>
      </c>
      <c r="DW126" s="863"/>
      <c r="DX126" s="863"/>
      <c r="DY126" s="863"/>
      <c r="DZ126" s="864"/>
    </row>
    <row r="127" spans="1:130" s="226" customFormat="1" ht="26.25" customHeight="1" x14ac:dyDescent="0.15">
      <c r="A127" s="889"/>
      <c r="B127" s="890"/>
      <c r="C127" s="908" t="s">
        <v>481</v>
      </c>
      <c r="D127" s="909"/>
      <c r="E127" s="909"/>
      <c r="F127" s="909"/>
      <c r="G127" s="909"/>
      <c r="H127" s="909"/>
      <c r="I127" s="909"/>
      <c r="J127" s="909"/>
      <c r="K127" s="909"/>
      <c r="L127" s="909"/>
      <c r="M127" s="909"/>
      <c r="N127" s="909"/>
      <c r="O127" s="909"/>
      <c r="P127" s="909"/>
      <c r="Q127" s="909"/>
      <c r="R127" s="909"/>
      <c r="S127" s="909"/>
      <c r="T127" s="909"/>
      <c r="U127" s="909"/>
      <c r="V127" s="909"/>
      <c r="W127" s="909"/>
      <c r="X127" s="909"/>
      <c r="Y127" s="909"/>
      <c r="Z127" s="910"/>
      <c r="AA127" s="846" t="s">
        <v>438</v>
      </c>
      <c r="AB127" s="847"/>
      <c r="AC127" s="847"/>
      <c r="AD127" s="847"/>
      <c r="AE127" s="848"/>
      <c r="AF127" s="849" t="s">
        <v>439</v>
      </c>
      <c r="AG127" s="847"/>
      <c r="AH127" s="847"/>
      <c r="AI127" s="847"/>
      <c r="AJ127" s="848"/>
      <c r="AK127" s="849" t="s">
        <v>439</v>
      </c>
      <c r="AL127" s="847"/>
      <c r="AM127" s="847"/>
      <c r="AN127" s="847"/>
      <c r="AO127" s="848"/>
      <c r="AP127" s="894" t="s">
        <v>438</v>
      </c>
      <c r="AQ127" s="895"/>
      <c r="AR127" s="895"/>
      <c r="AS127" s="895"/>
      <c r="AT127" s="896"/>
      <c r="AU127" s="262"/>
      <c r="AV127" s="262"/>
      <c r="AW127" s="262"/>
      <c r="AX127" s="911" t="s">
        <v>482</v>
      </c>
      <c r="AY127" s="881"/>
      <c r="AZ127" s="881"/>
      <c r="BA127" s="881"/>
      <c r="BB127" s="881"/>
      <c r="BC127" s="881"/>
      <c r="BD127" s="881"/>
      <c r="BE127" s="882"/>
      <c r="BF127" s="880" t="s">
        <v>483</v>
      </c>
      <c r="BG127" s="881"/>
      <c r="BH127" s="881"/>
      <c r="BI127" s="881"/>
      <c r="BJ127" s="881"/>
      <c r="BK127" s="881"/>
      <c r="BL127" s="882"/>
      <c r="BM127" s="880" t="s">
        <v>484</v>
      </c>
      <c r="BN127" s="881"/>
      <c r="BO127" s="881"/>
      <c r="BP127" s="881"/>
      <c r="BQ127" s="881"/>
      <c r="BR127" s="881"/>
      <c r="BS127" s="882"/>
      <c r="BT127" s="880" t="s">
        <v>485</v>
      </c>
      <c r="BU127" s="881"/>
      <c r="BV127" s="881"/>
      <c r="BW127" s="881"/>
      <c r="BX127" s="881"/>
      <c r="BY127" s="881"/>
      <c r="BZ127" s="883"/>
      <c r="CA127" s="262"/>
      <c r="CB127" s="262"/>
      <c r="CC127" s="262"/>
      <c r="CD127" s="263"/>
      <c r="CE127" s="263"/>
      <c r="CF127" s="263"/>
      <c r="CG127" s="260"/>
      <c r="CH127" s="260"/>
      <c r="CI127" s="260"/>
      <c r="CJ127" s="261"/>
      <c r="CK127" s="924"/>
      <c r="CL127" s="925"/>
      <c r="CM127" s="925"/>
      <c r="CN127" s="925"/>
      <c r="CO127" s="926"/>
      <c r="CP127" s="884" t="s">
        <v>486</v>
      </c>
      <c r="CQ127" s="817"/>
      <c r="CR127" s="817"/>
      <c r="CS127" s="817"/>
      <c r="CT127" s="817"/>
      <c r="CU127" s="817"/>
      <c r="CV127" s="817"/>
      <c r="CW127" s="817"/>
      <c r="CX127" s="817"/>
      <c r="CY127" s="817"/>
      <c r="CZ127" s="817"/>
      <c r="DA127" s="817"/>
      <c r="DB127" s="817"/>
      <c r="DC127" s="817"/>
      <c r="DD127" s="817"/>
      <c r="DE127" s="817"/>
      <c r="DF127" s="818"/>
      <c r="DG127" s="856" t="s">
        <v>439</v>
      </c>
      <c r="DH127" s="857"/>
      <c r="DI127" s="857"/>
      <c r="DJ127" s="857"/>
      <c r="DK127" s="857"/>
      <c r="DL127" s="857" t="s">
        <v>438</v>
      </c>
      <c r="DM127" s="857"/>
      <c r="DN127" s="857"/>
      <c r="DO127" s="857"/>
      <c r="DP127" s="857"/>
      <c r="DQ127" s="857" t="s">
        <v>438</v>
      </c>
      <c r="DR127" s="857"/>
      <c r="DS127" s="857"/>
      <c r="DT127" s="857"/>
      <c r="DU127" s="857"/>
      <c r="DV127" s="863" t="s">
        <v>438</v>
      </c>
      <c r="DW127" s="863"/>
      <c r="DX127" s="863"/>
      <c r="DY127" s="863"/>
      <c r="DZ127" s="864"/>
    </row>
    <row r="128" spans="1:130" s="226" customFormat="1" ht="26.25" customHeight="1" thickBot="1" x14ac:dyDescent="0.2">
      <c r="A128" s="865" t="s">
        <v>487</v>
      </c>
      <c r="B128" s="866"/>
      <c r="C128" s="866"/>
      <c r="D128" s="866"/>
      <c r="E128" s="866"/>
      <c r="F128" s="866"/>
      <c r="G128" s="866"/>
      <c r="H128" s="866"/>
      <c r="I128" s="866"/>
      <c r="J128" s="866"/>
      <c r="K128" s="866"/>
      <c r="L128" s="866"/>
      <c r="M128" s="866"/>
      <c r="N128" s="866"/>
      <c r="O128" s="866"/>
      <c r="P128" s="866"/>
      <c r="Q128" s="866"/>
      <c r="R128" s="866"/>
      <c r="S128" s="866"/>
      <c r="T128" s="866"/>
      <c r="U128" s="866"/>
      <c r="V128" s="866"/>
      <c r="W128" s="867" t="s">
        <v>488</v>
      </c>
      <c r="X128" s="867"/>
      <c r="Y128" s="867"/>
      <c r="Z128" s="868"/>
      <c r="AA128" s="869">
        <v>8701</v>
      </c>
      <c r="AB128" s="870"/>
      <c r="AC128" s="870"/>
      <c r="AD128" s="870"/>
      <c r="AE128" s="871"/>
      <c r="AF128" s="872">
        <v>23103</v>
      </c>
      <c r="AG128" s="870"/>
      <c r="AH128" s="870"/>
      <c r="AI128" s="870"/>
      <c r="AJ128" s="871"/>
      <c r="AK128" s="872">
        <v>21549</v>
      </c>
      <c r="AL128" s="870"/>
      <c r="AM128" s="870"/>
      <c r="AN128" s="870"/>
      <c r="AO128" s="871"/>
      <c r="AP128" s="873"/>
      <c r="AQ128" s="874"/>
      <c r="AR128" s="874"/>
      <c r="AS128" s="874"/>
      <c r="AT128" s="875"/>
      <c r="AU128" s="262"/>
      <c r="AV128" s="262"/>
      <c r="AW128" s="262"/>
      <c r="AX128" s="876" t="s">
        <v>489</v>
      </c>
      <c r="AY128" s="877"/>
      <c r="AZ128" s="877"/>
      <c r="BA128" s="877"/>
      <c r="BB128" s="877"/>
      <c r="BC128" s="877"/>
      <c r="BD128" s="877"/>
      <c r="BE128" s="878"/>
      <c r="BF128" s="853" t="s">
        <v>490</v>
      </c>
      <c r="BG128" s="854"/>
      <c r="BH128" s="854"/>
      <c r="BI128" s="854"/>
      <c r="BJ128" s="854"/>
      <c r="BK128" s="854"/>
      <c r="BL128" s="879"/>
      <c r="BM128" s="853">
        <v>14.53</v>
      </c>
      <c r="BN128" s="854"/>
      <c r="BO128" s="854"/>
      <c r="BP128" s="854"/>
      <c r="BQ128" s="854"/>
      <c r="BR128" s="854"/>
      <c r="BS128" s="879"/>
      <c r="BT128" s="853">
        <v>20</v>
      </c>
      <c r="BU128" s="854"/>
      <c r="BV128" s="854"/>
      <c r="BW128" s="854"/>
      <c r="BX128" s="854"/>
      <c r="BY128" s="854"/>
      <c r="BZ128" s="855"/>
      <c r="CA128" s="263"/>
      <c r="CB128" s="263"/>
      <c r="CC128" s="263"/>
      <c r="CD128" s="263"/>
      <c r="CE128" s="263"/>
      <c r="CF128" s="263"/>
      <c r="CG128" s="260"/>
      <c r="CH128" s="260"/>
      <c r="CI128" s="260"/>
      <c r="CJ128" s="261"/>
      <c r="CK128" s="927"/>
      <c r="CL128" s="928"/>
      <c r="CM128" s="928"/>
      <c r="CN128" s="928"/>
      <c r="CO128" s="929"/>
      <c r="CP128" s="858" t="s">
        <v>491</v>
      </c>
      <c r="CQ128" s="795"/>
      <c r="CR128" s="795"/>
      <c r="CS128" s="795"/>
      <c r="CT128" s="795"/>
      <c r="CU128" s="795"/>
      <c r="CV128" s="795"/>
      <c r="CW128" s="795"/>
      <c r="CX128" s="795"/>
      <c r="CY128" s="795"/>
      <c r="CZ128" s="795"/>
      <c r="DA128" s="795"/>
      <c r="DB128" s="795"/>
      <c r="DC128" s="795"/>
      <c r="DD128" s="795"/>
      <c r="DE128" s="795"/>
      <c r="DF128" s="796"/>
      <c r="DG128" s="859" t="s">
        <v>492</v>
      </c>
      <c r="DH128" s="860"/>
      <c r="DI128" s="860"/>
      <c r="DJ128" s="860"/>
      <c r="DK128" s="860"/>
      <c r="DL128" s="860" t="s">
        <v>439</v>
      </c>
      <c r="DM128" s="860"/>
      <c r="DN128" s="860"/>
      <c r="DO128" s="860"/>
      <c r="DP128" s="860"/>
      <c r="DQ128" s="860" t="s">
        <v>493</v>
      </c>
      <c r="DR128" s="860"/>
      <c r="DS128" s="860"/>
      <c r="DT128" s="860"/>
      <c r="DU128" s="860"/>
      <c r="DV128" s="861" t="s">
        <v>439</v>
      </c>
      <c r="DW128" s="861"/>
      <c r="DX128" s="861"/>
      <c r="DY128" s="861"/>
      <c r="DZ128" s="862"/>
    </row>
    <row r="129" spans="1:131" s="226" customFormat="1" ht="26.25" customHeight="1" x14ac:dyDescent="0.15">
      <c r="A129" s="841" t="s">
        <v>101</v>
      </c>
      <c r="B129" s="842"/>
      <c r="C129" s="842"/>
      <c r="D129" s="842"/>
      <c r="E129" s="842"/>
      <c r="F129" s="842"/>
      <c r="G129" s="842"/>
      <c r="H129" s="842"/>
      <c r="I129" s="842"/>
      <c r="J129" s="842"/>
      <c r="K129" s="842"/>
      <c r="L129" s="842"/>
      <c r="M129" s="842"/>
      <c r="N129" s="842"/>
      <c r="O129" s="842"/>
      <c r="P129" s="842"/>
      <c r="Q129" s="842"/>
      <c r="R129" s="842"/>
      <c r="S129" s="842"/>
      <c r="T129" s="842"/>
      <c r="U129" s="842"/>
      <c r="V129" s="842"/>
      <c r="W129" s="843" t="s">
        <v>494</v>
      </c>
      <c r="X129" s="844"/>
      <c r="Y129" s="844"/>
      <c r="Z129" s="845"/>
      <c r="AA129" s="846">
        <v>6120753</v>
      </c>
      <c r="AB129" s="847"/>
      <c r="AC129" s="847"/>
      <c r="AD129" s="847"/>
      <c r="AE129" s="848"/>
      <c r="AF129" s="849">
        <v>5933424</v>
      </c>
      <c r="AG129" s="847"/>
      <c r="AH129" s="847"/>
      <c r="AI129" s="847"/>
      <c r="AJ129" s="848"/>
      <c r="AK129" s="849">
        <v>5824254</v>
      </c>
      <c r="AL129" s="847"/>
      <c r="AM129" s="847"/>
      <c r="AN129" s="847"/>
      <c r="AO129" s="848"/>
      <c r="AP129" s="850"/>
      <c r="AQ129" s="851"/>
      <c r="AR129" s="851"/>
      <c r="AS129" s="851"/>
      <c r="AT129" s="852"/>
      <c r="AU129" s="264"/>
      <c r="AV129" s="264"/>
      <c r="AW129" s="264"/>
      <c r="AX129" s="816" t="s">
        <v>495</v>
      </c>
      <c r="AY129" s="817"/>
      <c r="AZ129" s="817"/>
      <c r="BA129" s="817"/>
      <c r="BB129" s="817"/>
      <c r="BC129" s="817"/>
      <c r="BD129" s="817"/>
      <c r="BE129" s="818"/>
      <c r="BF129" s="836" t="s">
        <v>490</v>
      </c>
      <c r="BG129" s="837"/>
      <c r="BH129" s="837"/>
      <c r="BI129" s="837"/>
      <c r="BJ129" s="837"/>
      <c r="BK129" s="837"/>
      <c r="BL129" s="838"/>
      <c r="BM129" s="836">
        <v>19.53</v>
      </c>
      <c r="BN129" s="837"/>
      <c r="BO129" s="837"/>
      <c r="BP129" s="837"/>
      <c r="BQ129" s="837"/>
      <c r="BR129" s="837"/>
      <c r="BS129" s="838"/>
      <c r="BT129" s="836">
        <v>30</v>
      </c>
      <c r="BU129" s="839"/>
      <c r="BV129" s="839"/>
      <c r="BW129" s="839"/>
      <c r="BX129" s="839"/>
      <c r="BY129" s="839"/>
      <c r="BZ129" s="840"/>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41" t="s">
        <v>496</v>
      </c>
      <c r="B130" s="842"/>
      <c r="C130" s="842"/>
      <c r="D130" s="842"/>
      <c r="E130" s="842"/>
      <c r="F130" s="842"/>
      <c r="G130" s="842"/>
      <c r="H130" s="842"/>
      <c r="I130" s="842"/>
      <c r="J130" s="842"/>
      <c r="K130" s="842"/>
      <c r="L130" s="842"/>
      <c r="M130" s="842"/>
      <c r="N130" s="842"/>
      <c r="O130" s="842"/>
      <c r="P130" s="842"/>
      <c r="Q130" s="842"/>
      <c r="R130" s="842"/>
      <c r="S130" s="842"/>
      <c r="T130" s="842"/>
      <c r="U130" s="842"/>
      <c r="V130" s="842"/>
      <c r="W130" s="843" t="s">
        <v>497</v>
      </c>
      <c r="X130" s="844"/>
      <c r="Y130" s="844"/>
      <c r="Z130" s="845"/>
      <c r="AA130" s="846">
        <v>1144472</v>
      </c>
      <c r="AB130" s="847"/>
      <c r="AC130" s="847"/>
      <c r="AD130" s="847"/>
      <c r="AE130" s="848"/>
      <c r="AF130" s="849">
        <v>1111756</v>
      </c>
      <c r="AG130" s="847"/>
      <c r="AH130" s="847"/>
      <c r="AI130" s="847"/>
      <c r="AJ130" s="848"/>
      <c r="AK130" s="849">
        <v>1104824</v>
      </c>
      <c r="AL130" s="847"/>
      <c r="AM130" s="847"/>
      <c r="AN130" s="847"/>
      <c r="AO130" s="848"/>
      <c r="AP130" s="850"/>
      <c r="AQ130" s="851"/>
      <c r="AR130" s="851"/>
      <c r="AS130" s="851"/>
      <c r="AT130" s="852"/>
      <c r="AU130" s="264"/>
      <c r="AV130" s="264"/>
      <c r="AW130" s="264"/>
      <c r="AX130" s="816" t="s">
        <v>498</v>
      </c>
      <c r="AY130" s="817"/>
      <c r="AZ130" s="817"/>
      <c r="BA130" s="817"/>
      <c r="BB130" s="817"/>
      <c r="BC130" s="817"/>
      <c r="BD130" s="817"/>
      <c r="BE130" s="818"/>
      <c r="BF130" s="819">
        <v>9.3000000000000007</v>
      </c>
      <c r="BG130" s="820"/>
      <c r="BH130" s="820"/>
      <c r="BI130" s="820"/>
      <c r="BJ130" s="820"/>
      <c r="BK130" s="820"/>
      <c r="BL130" s="821"/>
      <c r="BM130" s="819">
        <v>25</v>
      </c>
      <c r="BN130" s="820"/>
      <c r="BO130" s="820"/>
      <c r="BP130" s="820"/>
      <c r="BQ130" s="820"/>
      <c r="BR130" s="820"/>
      <c r="BS130" s="821"/>
      <c r="BT130" s="819">
        <v>35</v>
      </c>
      <c r="BU130" s="822"/>
      <c r="BV130" s="822"/>
      <c r="BW130" s="822"/>
      <c r="BX130" s="822"/>
      <c r="BY130" s="822"/>
      <c r="BZ130" s="823"/>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24"/>
      <c r="B131" s="825"/>
      <c r="C131" s="825"/>
      <c r="D131" s="825"/>
      <c r="E131" s="825"/>
      <c r="F131" s="825"/>
      <c r="G131" s="825"/>
      <c r="H131" s="825"/>
      <c r="I131" s="825"/>
      <c r="J131" s="825"/>
      <c r="K131" s="825"/>
      <c r="L131" s="825"/>
      <c r="M131" s="825"/>
      <c r="N131" s="825"/>
      <c r="O131" s="825"/>
      <c r="P131" s="825"/>
      <c r="Q131" s="825"/>
      <c r="R131" s="825"/>
      <c r="S131" s="825"/>
      <c r="T131" s="825"/>
      <c r="U131" s="825"/>
      <c r="V131" s="825"/>
      <c r="W131" s="826" t="s">
        <v>499</v>
      </c>
      <c r="X131" s="827"/>
      <c r="Y131" s="827"/>
      <c r="Z131" s="828"/>
      <c r="AA131" s="829">
        <v>4976281</v>
      </c>
      <c r="AB131" s="830"/>
      <c r="AC131" s="830"/>
      <c r="AD131" s="830"/>
      <c r="AE131" s="831"/>
      <c r="AF131" s="832">
        <v>4821668</v>
      </c>
      <c r="AG131" s="830"/>
      <c r="AH131" s="830"/>
      <c r="AI131" s="830"/>
      <c r="AJ131" s="831"/>
      <c r="AK131" s="832">
        <v>4719430</v>
      </c>
      <c r="AL131" s="830"/>
      <c r="AM131" s="830"/>
      <c r="AN131" s="830"/>
      <c r="AO131" s="831"/>
      <c r="AP131" s="833"/>
      <c r="AQ131" s="834"/>
      <c r="AR131" s="834"/>
      <c r="AS131" s="834"/>
      <c r="AT131" s="835"/>
      <c r="AU131" s="264"/>
      <c r="AV131" s="264"/>
      <c r="AW131" s="264"/>
      <c r="AX131" s="794" t="s">
        <v>500</v>
      </c>
      <c r="AY131" s="795"/>
      <c r="AZ131" s="795"/>
      <c r="BA131" s="795"/>
      <c r="BB131" s="795"/>
      <c r="BC131" s="795"/>
      <c r="BD131" s="795"/>
      <c r="BE131" s="796"/>
      <c r="BF131" s="797">
        <v>47.2</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803" t="s">
        <v>501</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502</v>
      </c>
      <c r="W132" s="807"/>
      <c r="X132" s="807"/>
      <c r="Y132" s="807"/>
      <c r="Z132" s="808"/>
      <c r="AA132" s="809">
        <v>9.4500290479999993</v>
      </c>
      <c r="AB132" s="810"/>
      <c r="AC132" s="810"/>
      <c r="AD132" s="810"/>
      <c r="AE132" s="811"/>
      <c r="AF132" s="812">
        <v>8.6699042740000003</v>
      </c>
      <c r="AG132" s="810"/>
      <c r="AH132" s="810"/>
      <c r="AI132" s="810"/>
      <c r="AJ132" s="811"/>
      <c r="AK132" s="812">
        <v>9.8506811200000008</v>
      </c>
      <c r="AL132" s="810"/>
      <c r="AM132" s="810"/>
      <c r="AN132" s="810"/>
      <c r="AO132" s="811"/>
      <c r="AP132" s="813"/>
      <c r="AQ132" s="814"/>
      <c r="AR132" s="814"/>
      <c r="AS132" s="814"/>
      <c r="AT132" s="81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503</v>
      </c>
      <c r="W133" s="786"/>
      <c r="X133" s="786"/>
      <c r="Y133" s="786"/>
      <c r="Z133" s="787"/>
      <c r="AA133" s="788">
        <v>9.6</v>
      </c>
      <c r="AB133" s="789"/>
      <c r="AC133" s="789"/>
      <c r="AD133" s="789"/>
      <c r="AE133" s="790"/>
      <c r="AF133" s="788">
        <v>9.1999999999999993</v>
      </c>
      <c r="AG133" s="789"/>
      <c r="AH133" s="789"/>
      <c r="AI133" s="789"/>
      <c r="AJ133" s="790"/>
      <c r="AK133" s="788">
        <v>9.3000000000000007</v>
      </c>
      <c r="AL133" s="789"/>
      <c r="AM133" s="789"/>
      <c r="AN133" s="789"/>
      <c r="AO133" s="790"/>
      <c r="AP133" s="791"/>
      <c r="AQ133" s="792"/>
      <c r="AR133" s="792"/>
      <c r="AS133" s="792"/>
      <c r="AT133" s="793"/>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CPefnR/GH1S2wshAkoRZNrp9oxAhUGk6m0e3sGz+ddr16zncC+km6ydSFyCwR3lNw8tzD4crcK7TwqepuT/eQ==" saltValue="gDWustB0umRBkk8v+nvLb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DV82:DZ82"/>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Z84:BD84"/>
    <mergeCell ref="BS84:CG84"/>
    <mergeCell ref="CH84:CL84"/>
    <mergeCell ref="CM84:CQ84"/>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Q86:U86"/>
    <mergeCell ref="V86:Z86"/>
    <mergeCell ref="AA86:AE86"/>
    <mergeCell ref="AF86:AJ86"/>
    <mergeCell ref="AK86:AO86"/>
    <mergeCell ref="BS85:CG85"/>
    <mergeCell ref="CH85:CL85"/>
    <mergeCell ref="CM85:CQ85"/>
    <mergeCell ref="CR85:CV85"/>
    <mergeCell ref="CW85:DA85"/>
    <mergeCell ref="DB85:DF85"/>
    <mergeCell ref="DV84:DZ84"/>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DV86:DZ86"/>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L126:DP126"/>
    <mergeCell ref="B86:P86"/>
    <mergeCell ref="B85:P85"/>
    <mergeCell ref="B87:P8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B68:P68"/>
    <mergeCell ref="B70:P70"/>
    <mergeCell ref="B69:P69"/>
    <mergeCell ref="B71:P71"/>
    <mergeCell ref="B72:P72"/>
    <mergeCell ref="B74:P74"/>
    <mergeCell ref="B73:P73"/>
    <mergeCell ref="B75:P75"/>
    <mergeCell ref="B76:P76"/>
    <mergeCell ref="B78:P78"/>
    <mergeCell ref="B77:P77"/>
    <mergeCell ref="B79:P79"/>
    <mergeCell ref="B80:P80"/>
    <mergeCell ref="B82:P82"/>
    <mergeCell ref="B81:P81"/>
    <mergeCell ref="B83:P83"/>
    <mergeCell ref="B84:P84"/>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Q34" zoomScale="80" zoomScaleNormal="85" zoomScaleSheetLayoutView="80" workbookViewId="0">
      <selection activeCell="BF76" sqref="BF76"/>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UMhPF4qqt0ab0t5RJLNo2loJQJK9I9Y1LlCLOZTc50DF24lyBytFoVTTosk7/TfdeYVkq2tzoxeVY/+DR5B0w==" saltValue="sVO/G4T/xljn14R1lXw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W37"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plAGJU1bS+v2gTr3BVrFv19KSUtNKBhkMWnWMo8Xn4ZdmP5eXLwVGhjxihUqdvOl1Rd2gfGj2IJWjXGy4fqQg==" saltValue="fwxyaikx0L6eNRWj4FIi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512</v>
      </c>
      <c r="AL9" s="1207"/>
      <c r="AM9" s="1207"/>
      <c r="AN9" s="1208"/>
      <c r="AO9" s="292">
        <v>1573590</v>
      </c>
      <c r="AP9" s="292">
        <v>119492</v>
      </c>
      <c r="AQ9" s="293">
        <v>94624</v>
      </c>
      <c r="AR9" s="294">
        <v>26.3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513</v>
      </c>
      <c r="AL10" s="1207"/>
      <c r="AM10" s="1207"/>
      <c r="AN10" s="1208"/>
      <c r="AO10" s="295">
        <v>107824</v>
      </c>
      <c r="AP10" s="295">
        <v>8188</v>
      </c>
      <c r="AQ10" s="296">
        <v>10828</v>
      </c>
      <c r="AR10" s="297">
        <v>-24.4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514</v>
      </c>
      <c r="AL11" s="1207"/>
      <c r="AM11" s="1207"/>
      <c r="AN11" s="1208"/>
      <c r="AO11" s="295">
        <v>290076</v>
      </c>
      <c r="AP11" s="295">
        <v>22027</v>
      </c>
      <c r="AQ11" s="296">
        <v>19094</v>
      </c>
      <c r="AR11" s="297">
        <v>15.4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515</v>
      </c>
      <c r="AL12" s="1207"/>
      <c r="AM12" s="1207"/>
      <c r="AN12" s="1208"/>
      <c r="AO12" s="295">
        <v>136002</v>
      </c>
      <c r="AP12" s="295">
        <v>10327</v>
      </c>
      <c r="AQ12" s="296">
        <v>2189</v>
      </c>
      <c r="AR12" s="297">
        <v>371.8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516</v>
      </c>
      <c r="AL13" s="1207"/>
      <c r="AM13" s="1207"/>
      <c r="AN13" s="1208"/>
      <c r="AO13" s="295" t="s">
        <v>517</v>
      </c>
      <c r="AP13" s="295" t="s">
        <v>517</v>
      </c>
      <c r="AQ13" s="296" t="s">
        <v>517</v>
      </c>
      <c r="AR13" s="297" t="s">
        <v>517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518</v>
      </c>
      <c r="AL14" s="1207"/>
      <c r="AM14" s="1207"/>
      <c r="AN14" s="1208"/>
      <c r="AO14" s="295">
        <v>73186</v>
      </c>
      <c r="AP14" s="295">
        <v>5557</v>
      </c>
      <c r="AQ14" s="296">
        <v>4559</v>
      </c>
      <c r="AR14" s="297">
        <v>21.9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519</v>
      </c>
      <c r="AL15" s="1207"/>
      <c r="AM15" s="1207"/>
      <c r="AN15" s="1208"/>
      <c r="AO15" s="295">
        <v>28611</v>
      </c>
      <c r="AP15" s="295">
        <v>2173</v>
      </c>
      <c r="AQ15" s="296">
        <v>2298</v>
      </c>
      <c r="AR15" s="297">
        <v>-5.4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520</v>
      </c>
      <c r="AL16" s="1210"/>
      <c r="AM16" s="1210"/>
      <c r="AN16" s="1211"/>
      <c r="AO16" s="295">
        <v>-160412</v>
      </c>
      <c r="AP16" s="295">
        <v>-12181</v>
      </c>
      <c r="AQ16" s="296">
        <v>-9895</v>
      </c>
      <c r="AR16" s="297">
        <v>23.1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183</v>
      </c>
      <c r="AL17" s="1210"/>
      <c r="AM17" s="1210"/>
      <c r="AN17" s="1211"/>
      <c r="AO17" s="295">
        <v>2048877</v>
      </c>
      <c r="AP17" s="295">
        <v>155583</v>
      </c>
      <c r="AQ17" s="296">
        <v>123697</v>
      </c>
      <c r="AR17" s="297">
        <v>25.8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525</v>
      </c>
      <c r="AL21" s="1204"/>
      <c r="AM21" s="1204"/>
      <c r="AN21" s="1205"/>
      <c r="AO21" s="307">
        <v>16.100000000000001</v>
      </c>
      <c r="AP21" s="308">
        <v>11.1</v>
      </c>
      <c r="AQ21" s="309">
        <v>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526</v>
      </c>
      <c r="AL22" s="1204"/>
      <c r="AM22" s="1204"/>
      <c r="AN22" s="1205"/>
      <c r="AO22" s="312">
        <v>95.3</v>
      </c>
      <c r="AP22" s="313">
        <v>95.8</v>
      </c>
      <c r="AQ22" s="314">
        <v>-0.5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531</v>
      </c>
      <c r="AL32" s="1195"/>
      <c r="AM32" s="1195"/>
      <c r="AN32" s="1196"/>
      <c r="AO32" s="322">
        <v>1133472</v>
      </c>
      <c r="AP32" s="322">
        <v>86071</v>
      </c>
      <c r="AQ32" s="323">
        <v>80576</v>
      </c>
      <c r="AR32" s="324">
        <v>6.8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532</v>
      </c>
      <c r="AL33" s="1195"/>
      <c r="AM33" s="1195"/>
      <c r="AN33" s="1196"/>
      <c r="AO33" s="322" t="s">
        <v>517</v>
      </c>
      <c r="AP33" s="322" t="s">
        <v>517</v>
      </c>
      <c r="AQ33" s="323" t="s">
        <v>517</v>
      </c>
      <c r="AR33" s="324" t="s">
        <v>517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533</v>
      </c>
      <c r="AL34" s="1195"/>
      <c r="AM34" s="1195"/>
      <c r="AN34" s="1196"/>
      <c r="AO34" s="322" t="s">
        <v>517</v>
      </c>
      <c r="AP34" s="322" t="s">
        <v>517</v>
      </c>
      <c r="AQ34" s="323" t="s">
        <v>517</v>
      </c>
      <c r="AR34" s="324" t="s">
        <v>517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534</v>
      </c>
      <c r="AL35" s="1195"/>
      <c r="AM35" s="1195"/>
      <c r="AN35" s="1196"/>
      <c r="AO35" s="322">
        <v>395370</v>
      </c>
      <c r="AP35" s="322">
        <v>30023</v>
      </c>
      <c r="AQ35" s="323">
        <v>26282</v>
      </c>
      <c r="AR35" s="324">
        <v>14.2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535</v>
      </c>
      <c r="AL36" s="1195"/>
      <c r="AM36" s="1195"/>
      <c r="AN36" s="1196"/>
      <c r="AO36" s="322">
        <v>62427</v>
      </c>
      <c r="AP36" s="322">
        <v>4740</v>
      </c>
      <c r="AQ36" s="323">
        <v>3165</v>
      </c>
      <c r="AR36" s="324">
        <v>49.8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536</v>
      </c>
      <c r="AL37" s="1195"/>
      <c r="AM37" s="1195"/>
      <c r="AN37" s="1196"/>
      <c r="AO37" s="322" t="s">
        <v>517</v>
      </c>
      <c r="AP37" s="322" t="s">
        <v>517</v>
      </c>
      <c r="AQ37" s="323">
        <v>1250</v>
      </c>
      <c r="AR37" s="324" t="s">
        <v>517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537</v>
      </c>
      <c r="AL38" s="1198"/>
      <c r="AM38" s="1198"/>
      <c r="AN38" s="1199"/>
      <c r="AO38" s="325" t="s">
        <v>517</v>
      </c>
      <c r="AP38" s="325" t="s">
        <v>517</v>
      </c>
      <c r="AQ38" s="326">
        <v>22</v>
      </c>
      <c r="AR38" s="314" t="s">
        <v>517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538</v>
      </c>
      <c r="AL39" s="1198"/>
      <c r="AM39" s="1198"/>
      <c r="AN39" s="1199"/>
      <c r="AO39" s="322">
        <v>-21549</v>
      </c>
      <c r="AP39" s="322">
        <v>-1636</v>
      </c>
      <c r="AQ39" s="323">
        <v>-3638</v>
      </c>
      <c r="AR39" s="324">
        <v>-55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539</v>
      </c>
      <c r="AL40" s="1195"/>
      <c r="AM40" s="1195"/>
      <c r="AN40" s="1196"/>
      <c r="AO40" s="322">
        <v>-1104824</v>
      </c>
      <c r="AP40" s="322">
        <v>-83896</v>
      </c>
      <c r="AQ40" s="323">
        <v>-75354</v>
      </c>
      <c r="AR40" s="324">
        <v>11.3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298</v>
      </c>
      <c r="AL41" s="1201"/>
      <c r="AM41" s="1201"/>
      <c r="AN41" s="1202"/>
      <c r="AO41" s="322">
        <v>464896</v>
      </c>
      <c r="AP41" s="322">
        <v>35302</v>
      </c>
      <c r="AQ41" s="323">
        <v>32302</v>
      </c>
      <c r="AR41" s="324">
        <v>9.3000000000000007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507</v>
      </c>
      <c r="AN49" s="1189" t="s">
        <v>543</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1806811</v>
      </c>
      <c r="AN51" s="344">
        <v>122620</v>
      </c>
      <c r="AO51" s="345">
        <v>98.5</v>
      </c>
      <c r="AP51" s="346">
        <v>136577</v>
      </c>
      <c r="AQ51" s="347">
        <v>19.7</v>
      </c>
      <c r="AR51" s="348">
        <v>78.8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1187089</v>
      </c>
      <c r="AN52" s="352">
        <v>80563</v>
      </c>
      <c r="AO52" s="353">
        <v>94</v>
      </c>
      <c r="AP52" s="354">
        <v>59645</v>
      </c>
      <c r="AQ52" s="355">
        <v>-3.2</v>
      </c>
      <c r="AR52" s="356">
        <v>97.2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1439052</v>
      </c>
      <c r="AN53" s="344">
        <v>100661</v>
      </c>
      <c r="AO53" s="345">
        <v>-17.899999999999999</v>
      </c>
      <c r="AP53" s="346">
        <v>132212</v>
      </c>
      <c r="AQ53" s="347">
        <v>-3.2</v>
      </c>
      <c r="AR53" s="348">
        <v>-14.7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911535</v>
      </c>
      <c r="AN54" s="352">
        <v>63762</v>
      </c>
      <c r="AO54" s="353">
        <v>-20.9</v>
      </c>
      <c r="AP54" s="354">
        <v>67114</v>
      </c>
      <c r="AQ54" s="355">
        <v>12.5</v>
      </c>
      <c r="AR54" s="356">
        <v>-33.4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957079</v>
      </c>
      <c r="AN55" s="344">
        <v>68780</v>
      </c>
      <c r="AO55" s="345">
        <v>-31.7</v>
      </c>
      <c r="AP55" s="346">
        <v>93741</v>
      </c>
      <c r="AQ55" s="347">
        <v>-29.1</v>
      </c>
      <c r="AR55" s="348">
        <v>-2.6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626513</v>
      </c>
      <c r="AN56" s="352">
        <v>45024</v>
      </c>
      <c r="AO56" s="353">
        <v>-29.4</v>
      </c>
      <c r="AP56" s="354">
        <v>46285</v>
      </c>
      <c r="AQ56" s="355">
        <v>-31</v>
      </c>
      <c r="AR56" s="356">
        <v>1.6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1902196</v>
      </c>
      <c r="AN57" s="344">
        <v>140685</v>
      </c>
      <c r="AO57" s="345">
        <v>104.5</v>
      </c>
      <c r="AP57" s="346">
        <v>107537</v>
      </c>
      <c r="AQ57" s="347">
        <v>14.7</v>
      </c>
      <c r="AR57" s="348">
        <v>89.8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920752</v>
      </c>
      <c r="AN58" s="352">
        <v>68098</v>
      </c>
      <c r="AO58" s="353">
        <v>51.2</v>
      </c>
      <c r="AP58" s="354">
        <v>57923</v>
      </c>
      <c r="AQ58" s="355">
        <v>25.1</v>
      </c>
      <c r="AR58" s="356">
        <v>26.1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1661509</v>
      </c>
      <c r="AN59" s="344">
        <v>126168</v>
      </c>
      <c r="AO59" s="345">
        <v>-10.3</v>
      </c>
      <c r="AP59" s="346">
        <v>113913</v>
      </c>
      <c r="AQ59" s="347">
        <v>5.9</v>
      </c>
      <c r="AR59" s="348">
        <v>-16.2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1103127</v>
      </c>
      <c r="AN60" s="352">
        <v>83767</v>
      </c>
      <c r="AO60" s="353">
        <v>23</v>
      </c>
      <c r="AP60" s="354">
        <v>53160</v>
      </c>
      <c r="AQ60" s="355">
        <v>-8.1999999999999993</v>
      </c>
      <c r="AR60" s="356">
        <v>31.2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1553329</v>
      </c>
      <c r="AN61" s="359">
        <v>111783</v>
      </c>
      <c r="AO61" s="360">
        <v>28.6</v>
      </c>
      <c r="AP61" s="361">
        <v>116796</v>
      </c>
      <c r="AQ61" s="362">
        <v>1.6</v>
      </c>
      <c r="AR61" s="348">
        <v>27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949803</v>
      </c>
      <c r="AN62" s="352">
        <v>68243</v>
      </c>
      <c r="AO62" s="353">
        <v>23.6</v>
      </c>
      <c r="AP62" s="354">
        <v>56825</v>
      </c>
      <c r="AQ62" s="355">
        <v>-1</v>
      </c>
      <c r="AR62" s="356">
        <v>24.6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x5rXnHuQPkxxb/ACi5m/E6xWk40WpaiJYdPDxJRvTS9WH0m+sLpAWAcy6YjnnB/Ir+VFqeSLhNDBOZIWZY5hJg==" saltValue="BJUWYkfrA6qQkmaC9zXQT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9" zoomScale="60" zoomScaleNormal="60" zoomScaleSheetLayoutView="55" workbookViewId="0">
      <selection activeCell="AG82" sqref="AG82"/>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lczvR85e77Mc+5M6LH85NvPzZj0demtXWnLFRTGMfT99pG2MeNKS10ianRn9gKtPoVtI4urd7nmaIq9PGObSw==" saltValue="55rdee7g/qb9eQCr1pD1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2" zoomScale="60" zoomScaleNormal="60" zoomScaleSheetLayoutView="55" workbookViewId="0">
      <selection activeCell="AE88" sqref="AE88"/>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InfrzVG4um3ZUhJ1JaspwVBS1kbnvKmXiZEkWeKEiYZmJtcfttxarsWAKYSDD5niJct8COZyoCfotTNrXzFyQ==" saltValue="hPRW8mfl5Gzm1PnlJUPR9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60" zoomScaleNormal="6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2" t="s">
        <v>3</v>
      </c>
      <c r="D47" s="1212"/>
      <c r="E47" s="1213"/>
      <c r="F47" s="11">
        <v>29.98</v>
      </c>
      <c r="G47" s="12">
        <v>32.92</v>
      </c>
      <c r="H47" s="12">
        <v>32.72</v>
      </c>
      <c r="I47" s="12">
        <v>35.86</v>
      </c>
      <c r="J47" s="13">
        <v>36.549999999999997</v>
      </c>
    </row>
    <row r="48" spans="2:10" ht="57.75" customHeight="1" x14ac:dyDescent="0.15">
      <c r="B48" s="14"/>
      <c r="C48" s="1214" t="s">
        <v>4</v>
      </c>
      <c r="D48" s="1214"/>
      <c r="E48" s="1215"/>
      <c r="F48" s="15">
        <v>6.09</v>
      </c>
      <c r="G48" s="16">
        <v>5.13</v>
      </c>
      <c r="H48" s="16">
        <v>5.42</v>
      </c>
      <c r="I48" s="16">
        <v>3.53</v>
      </c>
      <c r="J48" s="17">
        <v>2.23</v>
      </c>
    </row>
    <row r="49" spans="2:10" ht="57.75" customHeight="1" thickBot="1" x14ac:dyDescent="0.2">
      <c r="B49" s="18"/>
      <c r="C49" s="1216" t="s">
        <v>5</v>
      </c>
      <c r="D49" s="1216"/>
      <c r="E49" s="1217"/>
      <c r="F49" s="19">
        <v>1.35</v>
      </c>
      <c r="G49" s="20">
        <v>1.83</v>
      </c>
      <c r="H49" s="20">
        <v>0.86</v>
      </c>
      <c r="I49" s="20">
        <v>0.05</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288tWkITqC2el7661NJT9PDhwVOO2lS4aT3YB/C89r1t0ep8AExpW7QYcj2/zlg8BY+u9q5/lwlWBWRloHIfA==" saltValue="3SUE9go23k3PUjX/XwSc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2019-10-30T23:24:56Z</cp:lastPrinted>
  <dcterms:created xsi:type="dcterms:W3CDTF">2019-02-14T03:30:04Z</dcterms:created>
  <dcterms:modified xsi:type="dcterms:W3CDTF">2019-11-21T02:18:15Z</dcterms:modified>
  <cp:category/>
</cp:coreProperties>
</file>