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0715" windowHeight="9585" tabRatio="76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c r="BW34" i="10" l="1"/>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<sst xmlns="http://schemas.openxmlformats.org/spreadsheetml/2006/main" count="1170" uniqueCount="625">
  <si>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</si>
  <si>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</si>
  <si>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</si>
  <si>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</si>
  <si>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</si>
  <si>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</si>
  <si>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</si>
  <si>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</si>
  <si>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</si>
  <si>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</si>
  <si>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</si>
  <si>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</si>
  <si>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</si>
  <si>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</si>
  <si>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</si>
  <si>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</si>
  <si>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</si>
  <si>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</si>
  <si>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</si>
  <si>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</si>
  <si>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</si>
  <si>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</si>
  <si>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</si>
  <si>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</si>
  <si>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</si>
  <si>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</si>
  <si>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</si>
  <si>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</si>
  <si>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</si>
  <si>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</si>
  <si>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</si>
  <si>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</si>
  <si>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</si>
  <si>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</si>
  <si>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</si>
  <si>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</si>
  <si>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</si>
  <si>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</si>
  <si>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</si>
  <si>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</si>
  <si>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</si>
  <si>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</si>
  <si>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</si>
  <si>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</si>
  <si>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</si>
  <si>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</si>
  <si>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</si>
  <si>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</si>
  <si>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</si>
  <si>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</si>
  <si>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</si>
  <si>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</si>
  <si>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</si>
  <si>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</si>
  <si>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</si>
  <si>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</si>
  <si>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</si>
  <si>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</si>
  <si>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</si>
  <si>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</si>
  <si>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</si>
  <si>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</si>
  <si>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</si>
  <si>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</si>
  <si>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</si>
  <si>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</si>
  <si>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</si>
  <si>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</si>
  <si>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</si>
  <si>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</si>
  <si>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</si>
  <si>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</si>
  <si>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</si>
  <si>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</si>
  <si>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</si>
  <si>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</si>
  <si>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</si>
  <si>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</si>
  <si>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</si>
  <si>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</si>
  <si>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</si>
  <si>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</si>
  <si>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</si>
  <si>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</si>
  <si>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</si>
  <si>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</si>
  <si>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</si>
  <si>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</si>
  <si>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</si>
  <si>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</si>
  <si>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</si>
  <si>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</si>
  <si>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</si>
  <si>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</si>
  <si>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</si>
  <si>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</si>
  <si>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</si>
  <si>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</si>
  <si>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</si>
  <si>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</si>
  <si>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</si>
  <si>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</si>
  <si>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</si>
  <si>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</si>
  <si>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</si>
  <si>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</si>
  <si>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</si>
  <si>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</si>
  <si>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</si>
  <si>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</si>
  <si>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</si>
  <si>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</si>
  <si>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</si>
  <si>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</si>
  <si>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</si>
  <si>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</si>
  <si>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</si>
  <si>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</si>
  <si>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</si>
  <si>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</si>
  <si>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</si>
  <si>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</si>
  <si>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</si>
  <si>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</si>
  <si>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</si>
  <si>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</si>
  <si>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</si>
  <si>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</si>
  <si>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</si>
  <si>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</si>
  <si>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</si>
  <si>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</si>
  <si>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</si>
  <si>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</si>
  <si>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</si>
  <si>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</si>
  <si>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</si>
  <si>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</si>
  <si>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</si>
  <si>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</si>
  <si>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</si>
  <si>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</si>
  <si>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</si>
  <si>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</si>
  <si>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</si>
  <si>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</si>
  <si>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</si>
  <si>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</si>
  <si>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</si>
  <si>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</si>
  <si>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</si>
  <si>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</si>
  <si>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</si>
  <si>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</si>
  <si>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</si>
  <si>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</si>
  <si>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</si>
  <si>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</si>
  <si>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</si>
  <si>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</si>
  <si>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</si>
  <si>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</si>
  <si>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</si>
  <si>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</si>
  <si>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</si>
  <si>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</si>
  <si>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</si>
  <si>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</si>
  <si>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</si>
  <si>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</si>
  <si>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</si>
  <si>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</si>
  <si>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</si>
  <si>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</si>
  <si>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</si>
  <si>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</si>
  <si>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</si>
  <si>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</si>
  <si>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</si>
  <si>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</si>
  <si>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</si>
  <si>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</si>
  <si>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</si>
  <si>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</si>
  <si>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</si>
  <si>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</si>
  <si>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</si>
  <si>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</si>
  <si>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</si>
  <si>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</si>
  <si>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</si>
  <si>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</si>
  <si>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</si>
  <si>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</si>
  <si>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</si>
  <si>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</si>
  <si>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</si>
  <si>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</si>
  <si>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</si>
  <si>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</si>
  <si>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</si>
  <si>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</si>
  <si>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</si>
  <si>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</si>
  <si>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</si>
  <si>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</si>
  <si>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</si>
  <si>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</si>
  <si>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</si>
  <si>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三重県大台町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</si>
  <si>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</si>
  <si>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</si>
  <si>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</si>
  <si>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</si>
  <si>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</si>
  <si>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</si>
  <si>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</si>
  <si>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</si>
  <si>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</si>
  <si>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</si>
  <si>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</si>
  <si>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</si>
  <si>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</si>
  <si>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</si>
  <si>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</si>
  <si>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</si>
  <si>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</si>
  <si>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</si>
  <si>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</si>
  <si>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</si>
  <si>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</si>
  <si>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</si>
  <si>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</si>
  <si>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</si>
  <si>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</si>
  <si>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</si>
  <si>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</si>
  <si>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</si>
  <si>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</si>
  <si>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</si>
  <si>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</si>
  <si>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</si>
  <si>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</si>
  <si>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</si>
  <si>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</si>
  <si>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</si>
  <si>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</si>
  <si>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</si>
  <si>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</si>
  <si>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</si>
  <si>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</si>
  <si>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</si>
  <si>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</si>
  <si>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</si>
  <si>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</si>
  <si>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</si>
  <si>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</si>
  <si>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</si>
  <si>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</si>
  <si>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</si>
  <si>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</si>
  <si>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</si>
  <si>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</si>
  <si>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</si>
  <si>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</si>
  <si>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</si>
  <si>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</si>
  <si>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</si>
  <si>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</si>
  <si>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</si>
  <si>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</si>
  <si>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</si>
  <si>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</si>
  <si>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</si>
  <si>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</si>
  <si>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</si>
  <si>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</si>
  <si>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</si>
  <si>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</si>
  <si>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</si>
  <si>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</si>
  <si>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</si>
  <si>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</si>
  <si>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</si>
  <si>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</si>
  <si>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</si>
  <si>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</si>
  <si>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</si>
  <si>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</si>
  <si>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</si>
  <si>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</si>
  <si>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</si>
  <si>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</si>
  <si>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</si>
  <si>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</si>
  <si>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</si>
  <si>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</si>
  <si>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</si>
  <si>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</si>
  <si>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</si>
  <si>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</si>
  <si>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</si>
  <si>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</si>
  <si>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</si>
  <si>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</si>
  <si>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</si>
  <si>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</si>
  <si>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</si>
  <si>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</si>
  <si>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</si>
  <si>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</si>
  <si>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</si>
  <si>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</si>
  <si>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</si>
  <si>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</si>
  <si>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</si>
  <si>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</si>
  <si>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</si>
  <si>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</si>
  <si>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</si>
  <si>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</si>
  <si>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</si>
  <si>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</si>
  <si>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</si>
  <si>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</si>
  <si>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</si>
  <si>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</si>
  <si>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</si>
  <si>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</si>
  <si>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</si>
  <si>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</si>
  <si>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</si>
  <si>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介護サービス</t>
    <phoneticPr fontId="5"/>
  </si>
  <si>
    <t>被保険者数(人)</t>
  </si>
  <si>
    <t>　繰出金</t>
    <phoneticPr fontId="5"/>
  </si>
  <si>
    <t>病院</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</si>
  <si>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</si>
  <si>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</si>
  <si>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</si>
  <si>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</si>
  <si>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</si>
  <si>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</si>
  <si>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</si>
  <si>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</si>
  <si>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</si>
  <si>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</si>
  <si>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</si>
  <si>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</si>
  <si>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</si>
  <si>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</si>
  <si>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</si>
  <si>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</si>
  <si>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</si>
  <si>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</si>
  <si>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</si>
  <si>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</si>
  <si>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</si>
  <si>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</si>
  <si>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</si>
  <si>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三重県大台町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</si>
  <si>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</si>
  <si>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</si>
  <si>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</si>
  <si>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</si>
  <si>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</si>
  <si>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</si>
  <si>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</si>
  <si>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</si>
  <si>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</si>
  <si>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</si>
  <si>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</si>
  <si>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</si>
  <si>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</si>
  <si>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</si>
  <si>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</si>
  <si>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</si>
  <si>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</si>
  <si>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</si>
  <si>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</si>
  <si>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</si>
  <si>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</si>
  <si>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</si>
  <si>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</si>
  <si>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</si>
  <si>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</si>
  <si>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</si>
  <si>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</si>
  <si>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</si>
  <si>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</si>
  <si>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</si>
  <si>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</si>
  <si>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</si>
  <si>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</si>
  <si>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</si>
  <si>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</si>
  <si>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</si>
  <si>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</si>
  <si>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</si>
  <si>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</si>
  <si>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</si>
  <si>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</si>
  <si>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</si>
  <si>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</si>
  <si>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</si>
  <si>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</si>
  <si>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</si>
  <si>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</si>
  <si>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</si>
  <si>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</si>
  <si>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</si>
  <si>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</si>
  <si>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</si>
  <si>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</si>
  <si>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</si>
  <si>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</si>
  <si>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</si>
  <si>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</si>
  <si>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</si>
  <si>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</si>
  <si>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</si>
  <si>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</si>
  <si>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</si>
  <si>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</si>
  <si>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</si>
  <si>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</si>
  <si>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</si>
  <si>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</si>
  <si>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</si>
  <si>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</si>
  <si>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</si>
  <si>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</si>
  <si>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</si>
  <si>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</si>
  <si>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</si>
  <si>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</si>
  <si>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</si>
  <si>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</si>
  <si>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</si>
  <si>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</si>
  <si>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</si>
  <si>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</si>
  <si>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</si>
  <si>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</si>
  <si>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</si>
  <si>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</si>
  <si>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</si>
  <si>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</si>
  <si>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</si>
  <si>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</si>
  <si>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</si>
  <si>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</si>
  <si>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</si>
  <si>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</si>
  <si>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</si>
  <si>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</si>
  <si>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</si>
  <si>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</si>
  <si>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</si>
  <si>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</si>
  <si>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</si>
  <si>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</si>
  <si>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</si>
  <si>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</si>
  <si>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</si>
  <si>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</si>
  <si>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</si>
  <si>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</si>
  <si>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</si>
  <si>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</si>
  <si>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</si>
  <si>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</si>
  <si>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t>
    <phoneticPr fontId="5"/>
  </si>
  <si>
    <t xml:space="preserve">充当可能特定歳入 </t>
    <rPh sb="0" eb="2">
      <t>ジュウトウ</t>
    </rPh>
    <rPh sb="2" eb="4">
      <t>カノウ</t>
    </rPh>
    <rPh sb="4" eb="6">
      <t>トクテイ</t>
    </rPh>
    <rPh sb="6" eb="8">
      <t>サイニュウ</t>
    </rPh>
    <phoneticPr fontId="26"/>
  </si>
  <si>
    <t>生活排水処理事業特別会計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</si>
  <si>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</si>
  <si>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</si>
  <si>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</si>
  <si>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</si>
  <si>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</si>
  <si>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</si>
  <si>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</si>
  <si>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</si>
  <si>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</si>
  <si>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</si>
  <si>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</si>
  <si>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</si>
  <si>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</si>
  <si>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</si>
  <si>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</si>
  <si>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</si>
  <si>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</si>
  <si>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</si>
  <si>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</si>
  <si>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</si>
  <si>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</si>
  <si>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</si>
  <si>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</si>
  <si>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</si>
  <si>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</si>
  <si>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</si>
  <si>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</si>
  <si>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</si>
  <si>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</si>
  <si>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</si>
  <si>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</si>
  <si>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</si>
  <si>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</si>
  <si>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</si>
  <si>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</si>
  <si>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</si>
  <si>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</si>
  <si>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</si>
  <si>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</si>
  <si>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</si>
  <si>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</si>
  <si>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</si>
  <si>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</si>
  <si>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</si>
  <si>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</si>
  <si>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</si>
  <si>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</si>
  <si>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</si>
  <si>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</si>
  <si>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</si>
  <si>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</si>
  <si>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</si>
  <si>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</si>
  <si>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</si>
  <si>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</si>
  <si>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</si>
  <si>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</si>
  <si>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</si>
  <si>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</si>
  <si>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</si>
  <si>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</si>
  <si>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</si>
  <si>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</si>
  <si>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</si>
  <si>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</si>
  <si>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</si>
  <si>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</si>
  <si>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</si>
  <si>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</si>
  <si>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</si>
  <si>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</si>
  <si>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</si>
  <si>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</si>
  <si>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</si>
  <si>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</si>
  <si>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</si>
  <si>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</si>
  <si>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</si>
  <si>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</si>
  <si>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</si>
  <si>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</si>
  <si>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</si>
  <si>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</si>
  <si>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</si>
  <si>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</si>
  <si>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</si>
  <si>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</si>
  <si>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</si>
  <si>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</si>
  <si>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</si>
  <si>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1.32</t>
  </si>
  <si>
    <t>▲ 5.52</t>
  </si>
  <si>
    <t>住宅新築資金等貸付事業特別会計</t>
  </si>
  <si>
    <t>▲ 0.00</t>
  </si>
  <si>
    <t>一般会計</t>
  </si>
  <si>
    <t>国民健康保険事業特別会計</t>
  </si>
  <si>
    <t>水道事業会計</t>
  </si>
  <si>
    <t>介護保険事業特別会計</t>
  </si>
  <si>
    <t>生活排水処理事業特別会計</t>
  </si>
  <si>
    <t>後期高齢者医療事業特別会計</t>
  </si>
  <si>
    <t>その他会計（赤字）</t>
  </si>
  <si>
    <t>▲ 1.93</t>
  </si>
  <si>
    <t>その他会計（黒字）</t>
  </si>
  <si>
    <t>-</t>
    <phoneticPr fontId="2"/>
  </si>
  <si>
    <t>奥伊勢広域行政組合</t>
    <rPh sb="0" eb="1">
      <t>オク</t>
    </rPh>
    <rPh sb="1" eb="3">
      <t>イセ</t>
    </rPh>
    <rPh sb="3" eb="5">
      <t>コウイキ</t>
    </rPh>
    <rPh sb="5" eb="7">
      <t>ギョウセイ</t>
    </rPh>
    <rPh sb="7" eb="9">
      <t>クミアイ</t>
    </rPh>
    <phoneticPr fontId="5"/>
  </si>
  <si>
    <t>香肌奥伊勢資源化広域連合</t>
    <rPh sb="0" eb="1">
      <t>カ</t>
    </rPh>
    <rPh sb="1" eb="2">
      <t>ハダ</t>
    </rPh>
    <rPh sb="2" eb="3">
      <t>オク</t>
    </rPh>
    <rPh sb="3" eb="5">
      <t>イセ</t>
    </rPh>
    <rPh sb="5" eb="8">
      <t>シゲンカ</t>
    </rPh>
    <rPh sb="8" eb="10">
      <t>コウイキ</t>
    </rPh>
    <rPh sb="10" eb="12">
      <t>レンゴウ</t>
    </rPh>
    <phoneticPr fontId="5"/>
  </si>
  <si>
    <t>紀勢地区広域消防組合</t>
    <rPh sb="0" eb="2">
      <t>キセイ</t>
    </rPh>
    <rPh sb="2" eb="4">
      <t>チク</t>
    </rPh>
    <rPh sb="4" eb="6">
      <t>コウイキ</t>
    </rPh>
    <rPh sb="6" eb="8">
      <t>ショウボウ</t>
    </rPh>
    <rPh sb="8" eb="10">
      <t>クミアイ</t>
    </rPh>
    <phoneticPr fontId="5"/>
  </si>
  <si>
    <t>宮川福祉施設組合（一般会計）</t>
    <rPh sb="0" eb="2">
      <t>ミヤガワ</t>
    </rPh>
    <rPh sb="2" eb="4">
      <t>フクシ</t>
    </rPh>
    <rPh sb="4" eb="6">
      <t>シセツ</t>
    </rPh>
    <rPh sb="6" eb="8">
      <t>クミアイ</t>
    </rPh>
    <rPh sb="9" eb="11">
      <t>イッパン</t>
    </rPh>
    <rPh sb="11" eb="13">
      <t>カイケイ</t>
    </rPh>
    <phoneticPr fontId="5"/>
  </si>
  <si>
    <t>　　　　　〃　(介護サービス事業特別会計）</t>
    <rPh sb="8" eb="10">
      <t>カイゴ</t>
    </rPh>
    <rPh sb="14" eb="16">
      <t>ジギョウ</t>
    </rPh>
    <rPh sb="16" eb="18">
      <t>トクベツ</t>
    </rPh>
    <rPh sb="18" eb="20">
      <t>カイケイ</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</si>
  <si>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</si>
  <si>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　　　　（共同研修特別会計）</t>
    <rPh sb="11" eb="13">
      <t>キョウドウ</t>
    </rPh>
    <rPh sb="13" eb="15">
      <t>ケンシュウ</t>
    </rPh>
    <rPh sb="15" eb="17">
      <t>トクベツ</t>
    </rPh>
    <rPh sb="17" eb="19">
      <t>カイケイ</t>
    </rPh>
    <phoneticPr fontId="5"/>
  </si>
  <si>
    <t>　　　　　 〃　　　（デジタル地図特別会計）</t>
    <rPh sb="15" eb="17">
      <t>チズ</t>
    </rPh>
    <rPh sb="17" eb="19">
      <t>トクベツ</t>
    </rPh>
    <rPh sb="19" eb="21">
      <t>カイケイ</t>
    </rPh>
    <phoneticPr fontId="5"/>
  </si>
  <si>
    <t>　　　  〃　　　　（物品特別会計）</t>
    <rPh sb="11" eb="13">
      <t>ブッピン</t>
    </rPh>
    <rPh sb="13" eb="15">
      <t>トクベツ</t>
    </rPh>
    <rPh sb="15" eb="17">
      <t>カイケイ</t>
    </rPh>
    <phoneticPr fontId="5"/>
  </si>
  <si>
    <t>　　　　　 〃　　　（退職手当特別会計）</t>
    <rPh sb="11" eb="13">
      <t>タイショク</t>
    </rPh>
    <rPh sb="13" eb="15">
      <t>テアテ</t>
    </rPh>
    <rPh sb="15" eb="17">
      <t>トクベツ</t>
    </rPh>
    <rPh sb="17" eb="19">
      <t>カイケイ</t>
    </rPh>
    <phoneticPr fontId="5"/>
  </si>
  <si>
    <t>　　　  〃　　　　（公平委員会特別会計）</t>
    <rPh sb="11" eb="13">
      <t>コウヘイ</t>
    </rPh>
    <rPh sb="13" eb="16">
      <t>イインカイ</t>
    </rPh>
    <rPh sb="16" eb="18">
      <t>トクベツ</t>
    </rPh>
    <rPh sb="18" eb="20">
      <t>カイケイ</t>
    </rPh>
    <phoneticPr fontId="5"/>
  </si>
  <si>
    <t>　　　  〃　　　　（消防救急無線特別会計）</t>
    <rPh sb="11" eb="13">
      <t>ショウボウ</t>
    </rPh>
    <rPh sb="13" eb="15">
      <t>キュウキュウ</t>
    </rPh>
    <rPh sb="15" eb="17">
      <t>ムセン</t>
    </rPh>
    <rPh sb="17" eb="19">
      <t>トクベツ</t>
    </rPh>
    <rPh sb="19" eb="21">
      <t>カイケイ</t>
    </rPh>
    <phoneticPr fontId="5"/>
  </si>
  <si>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</si>
  <si>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　　　　〃　　（滞納整理拡充事業特別会計）</t>
    <rPh sb="8" eb="10">
      <t>タイノウ</t>
    </rPh>
    <rPh sb="10" eb="12">
      <t>セイリ</t>
    </rPh>
    <rPh sb="12" eb="14">
      <t>カクジュウ</t>
    </rPh>
    <rPh sb="14" eb="16">
      <t>ジギョウ</t>
    </rPh>
    <rPh sb="16" eb="18">
      <t>トクベツ</t>
    </rPh>
    <rPh sb="18" eb="20">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</si>
  <si>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</si>
  <si>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　　　（後期高齢者医療特別会計）</t>
    <rPh sb="10" eb="12">
      <t>コウキ</t>
    </rPh>
    <rPh sb="12" eb="15">
      <t>コウレイシャ</t>
    </rPh>
    <rPh sb="15" eb="17">
      <t>イリョウ</t>
    </rPh>
    <rPh sb="17" eb="19">
      <t>トクベツ</t>
    </rPh>
    <rPh sb="19" eb="21">
      <t>カイケイ</t>
    </rPh>
    <phoneticPr fontId="5"/>
  </si>
  <si>
    <t>-</t>
    <phoneticPr fontId="2"/>
  </si>
  <si>
    <t>宮川物産</t>
    <rPh sb="0" eb="2">
      <t>ミヤガワ</t>
    </rPh>
    <rPh sb="2" eb="4">
      <t>ブッサン</t>
    </rPh>
    <phoneticPr fontId="5"/>
  </si>
  <si>
    <t>宮川観光振興公社</t>
    <rPh sb="0" eb="2">
      <t>ミヤガワ</t>
    </rPh>
    <rPh sb="2" eb="4">
      <t>カンコウ</t>
    </rPh>
    <rPh sb="4" eb="6">
      <t>シンコウ</t>
    </rPh>
    <rPh sb="6" eb="8">
      <t>コウシャ</t>
    </rPh>
    <phoneticPr fontId="5"/>
  </si>
  <si>
    <t>道の駅奥伊勢おおだい</t>
    <rPh sb="0" eb="1">
      <t>ミチ</t>
    </rPh>
    <rPh sb="2" eb="3">
      <t>エキ</t>
    </rPh>
    <rPh sb="3" eb="4">
      <t>オク</t>
    </rPh>
    <rPh sb="4" eb="6">
      <t>イセ</t>
    </rPh>
    <phoneticPr fontId="5"/>
  </si>
  <si>
    <t>奥伊勢ハイウェイパーク</t>
    <rPh sb="0" eb="1">
      <t>オク</t>
    </rPh>
    <rPh sb="1" eb="3">
      <t>イセ</t>
    </rPh>
    <phoneticPr fontId="5"/>
  </si>
  <si>
    <t>フォレストファイターズ</t>
  </si>
  <si>
    <t>エム・エス・ピー</t>
  </si>
  <si>
    <t>大台町合併振興基金</t>
    <rPh sb="0" eb="2">
      <t>オオダイ</t>
    </rPh>
    <rPh sb="2" eb="3">
      <t>チョウ</t>
    </rPh>
    <rPh sb="3" eb="5">
      <t>ガッペイ</t>
    </rPh>
    <rPh sb="5" eb="7">
      <t>シンコウ</t>
    </rPh>
    <rPh sb="7" eb="9">
      <t>キキン</t>
    </rPh>
    <phoneticPr fontId="11"/>
  </si>
  <si>
    <t>大台町学校建設基金</t>
    <rPh sb="0" eb="2">
      <t>オオダイ</t>
    </rPh>
    <rPh sb="2" eb="3">
      <t>チョウ</t>
    </rPh>
    <rPh sb="3" eb="5">
      <t>ガッコウ</t>
    </rPh>
    <rPh sb="5" eb="7">
      <t>ケンセツ</t>
    </rPh>
    <rPh sb="7" eb="9">
      <t>キキン</t>
    </rPh>
    <phoneticPr fontId="11"/>
  </si>
  <si>
    <t>大台町福祉基金</t>
    <rPh sb="0" eb="2">
      <t>オオダイ</t>
    </rPh>
    <rPh sb="2" eb="3">
      <t>チョウ</t>
    </rPh>
    <rPh sb="3" eb="5">
      <t>フクシ</t>
    </rPh>
    <rPh sb="5" eb="7">
      <t>キキン</t>
    </rPh>
    <phoneticPr fontId="11"/>
  </si>
  <si>
    <t>大台町土地開発基金</t>
    <rPh sb="0" eb="2">
      <t>オオダイ</t>
    </rPh>
    <rPh sb="2" eb="3">
      <t>チョウ</t>
    </rPh>
    <rPh sb="3" eb="5">
      <t>トチ</t>
    </rPh>
    <rPh sb="5" eb="7">
      <t>カイハツ</t>
    </rPh>
    <rPh sb="7" eb="9">
      <t>キキン</t>
    </rPh>
    <phoneticPr fontId="11"/>
  </si>
  <si>
    <t>大台町地場産業振興基金</t>
    <rPh sb="0" eb="2">
      <t>オオダイ</t>
    </rPh>
    <rPh sb="2" eb="3">
      <t>チョウ</t>
    </rPh>
    <rPh sb="3" eb="5">
      <t>ジバ</t>
    </rPh>
    <rPh sb="5" eb="7">
      <t>サンギョウ</t>
    </rPh>
    <rPh sb="7" eb="9">
      <t>シンコウ</t>
    </rPh>
    <rPh sb="9" eb="11">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</si>
  <si>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</si>
  <si>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</si>
  <si>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</si>
  <si>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</si>
  <si>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</si>
  <si>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</si>
  <si>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</si>
  <si>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</si>
  <si>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</si>
  <si>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</si>
  <si>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</si>
  <si>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</si>
  <si>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</si>
  <si>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</si>
  <si>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実質公債費比率</t>
    <phoneticPr fontId="5"/>
  </si>
  <si>
    <t xml:space="preserve"> </t>
    <phoneticPr fontId="5"/>
  </si>
  <si>
    <t xml:space="preserve"> </t>
    <phoneticPr fontId="5"/>
  </si>
  <si>
    <t xml:space="preserve">　町債発行の抑制を図ってきた結果、将来負担比率は減少しているが、類似団体よりも高い水準である一方、有形固定資産減価償却率は類似団体よりも低い水準となっている。これは、平成22年度から保育園、診療所及び集会所などの公共施設の更新を進めてきたことから、当該事業に係る町債残高が多額になっている一方で、老朽化した公共施設が更新されてきたことによるものである。
　今後は、平成28年度に策定した公共施設等総合管理計画や現在策定を進める個別施設計画に基づき、更新ありきの視点から複合化、集合化や長寿命化など、新たな視点の取組みを進めていく必要がある。
</t>
    <rPh sb="1" eb="3">
      <t>チョウサイ</t>
    </rPh>
    <rPh sb="3" eb="5">
      <t>ハッコウ</t>
    </rPh>
    <rPh sb="6" eb="8">
      <t>ヨクセイ</t>
    </rPh>
    <rPh sb="9" eb="10">
      <t>ハカ</t>
    </rPh>
    <rPh sb="14" eb="16">
      <t>ケッカ</t>
    </rPh>
    <rPh sb="17" eb="19">
      <t>ショウライ</t>
    </rPh>
    <rPh sb="19" eb="21">
      <t>フタン</t>
    </rPh>
    <rPh sb="21" eb="23">
      <t>ヒリツ</t>
    </rPh>
    <rPh sb="24" eb="26">
      <t>ゲンショウ</t>
    </rPh>
    <rPh sb="32" eb="34">
      <t>ルイジ</t>
    </rPh>
    <rPh sb="34" eb="36">
      <t>ダンタイ</t>
    </rPh>
    <rPh sb="39" eb="40">
      <t>タカ</t>
    </rPh>
    <rPh sb="41" eb="43">
      <t>スイジュン</t>
    </rPh>
    <rPh sb="46" eb="48">
      <t>イッポウ</t>
    </rPh>
    <rPh sb="49" eb="51">
      <t>ユウケイ</t>
    </rPh>
    <rPh sb="51" eb="53">
      <t>コテイ</t>
    </rPh>
    <rPh sb="53" eb="55">
      <t>シサン</t>
    </rPh>
    <rPh sb="55" eb="57">
      <t>ゲンカ</t>
    </rPh>
    <rPh sb="57" eb="59">
      <t>ショウキャク</t>
    </rPh>
    <rPh sb="59" eb="60">
      <t>リツ</t>
    </rPh>
    <rPh sb="61" eb="63">
      <t>ルイジ</t>
    </rPh>
    <rPh sb="63" eb="65">
      <t>ダンタイ</t>
    </rPh>
    <rPh sb="68" eb="69">
      <t>ヒク</t>
    </rPh>
    <rPh sb="70" eb="72">
      <t>スイジュン</t>
    </rPh>
    <rPh sb="83" eb="85">
      <t>ヘイセイ</t>
    </rPh>
    <rPh sb="106" eb="108">
      <t>コウキョウ</t>
    </rPh>
    <rPh sb="108" eb="110">
      <t>シセツ</t>
    </rPh>
    <rPh sb="111" eb="113">
      <t>コウシン</t>
    </rPh>
    <rPh sb="114" eb="115">
      <t>スス</t>
    </rPh>
    <rPh sb="124" eb="126">
      <t>トウガイ</t>
    </rPh>
    <rPh sb="126" eb="128">
      <t>ジギョウ</t>
    </rPh>
    <rPh sb="129" eb="130">
      <t>カカ</t>
    </rPh>
    <rPh sb="131" eb="133">
      <t>チョウサイ</t>
    </rPh>
    <rPh sb="133" eb="135">
      <t>ザンダカ</t>
    </rPh>
    <rPh sb="136" eb="138">
      <t>タガク</t>
    </rPh>
    <rPh sb="144" eb="146">
      <t>イッポウ</t>
    </rPh>
    <rPh sb="148" eb="151">
      <t>ロウキュウカ</t>
    </rPh>
    <rPh sb="153" eb="155">
      <t>コウキョウ</t>
    </rPh>
    <rPh sb="155" eb="157">
      <t>シセツ</t>
    </rPh>
    <rPh sb="158" eb="160">
      <t>コウシン</t>
    </rPh>
    <rPh sb="178" eb="180">
      <t>コンゴ</t>
    </rPh>
    <rPh sb="182" eb="184">
      <t>ヘイセイ</t>
    </rPh>
    <rPh sb="186" eb="188">
      <t>ネンド</t>
    </rPh>
    <rPh sb="189" eb="191">
      <t>サクテイ</t>
    </rPh>
    <rPh sb="193" eb="195">
      <t>コウキョウ</t>
    </rPh>
    <rPh sb="195" eb="197">
      <t>シセツ</t>
    </rPh>
    <rPh sb="197" eb="198">
      <t>トウ</t>
    </rPh>
    <rPh sb="198" eb="200">
      <t>ソウゴウ</t>
    </rPh>
    <rPh sb="200" eb="202">
      <t>カンリ</t>
    </rPh>
    <rPh sb="202" eb="204">
      <t>ケイカク</t>
    </rPh>
    <rPh sb="205" eb="207">
      <t>ゲンザイ</t>
    </rPh>
    <rPh sb="207" eb="209">
      <t>サクテイ</t>
    </rPh>
    <rPh sb="210" eb="211">
      <t>スス</t>
    </rPh>
    <rPh sb="213" eb="215">
      <t>コベツ</t>
    </rPh>
    <rPh sb="215" eb="217">
      <t>シセツ</t>
    </rPh>
    <rPh sb="217" eb="219">
      <t>ケイカク</t>
    </rPh>
    <rPh sb="220" eb="221">
      <t>モト</t>
    </rPh>
    <rPh sb="224" eb="226">
      <t>コウシン</t>
    </rPh>
    <rPh sb="230" eb="232">
      <t>シテン</t>
    </rPh>
    <rPh sb="234" eb="237">
      <t>フクゴウカ</t>
    </rPh>
    <rPh sb="238" eb="241">
      <t>シュウゴウカ</t>
    </rPh>
    <rPh sb="242" eb="245">
      <t>チョウジュミョウ</t>
    </rPh>
    <rPh sb="245" eb="246">
      <t>カ</t>
    </rPh>
    <rPh sb="249" eb="250">
      <t>アラ</t>
    </rPh>
    <rPh sb="252" eb="254">
      <t>シテン</t>
    </rPh>
    <rPh sb="255" eb="257">
      <t>トリク</t>
    </rPh>
    <rPh sb="259" eb="260">
      <t>スス</t>
    </rPh>
    <rPh sb="264" eb="266">
      <t>ヒツヨウ</t>
    </rPh>
    <phoneticPr fontId="5"/>
  </si>
  <si>
    <t>　実質公債費比率は減少傾向であり、類似団体より高い水準ではあるが、その乖離は年々縮小している。また、将来負担比率は、昨年度に比べてほぼ横ばいであり、類似団体と比較しても高い水準となっている。将来負担比率は、近年の統合簡易水道整備事業、大台厚生新病院整備に対する支援、メディカルセンターの整備などに係る地方債の発行が影響していると考えられる。
　これらの指標が今後悪化することがないよう、現在、町債発行の抑制に取り組んでおり、引続き公債費の適正化に取り組んで行く必要がある。</t>
    <rPh sb="1" eb="3">
      <t>ジッシツ</t>
    </rPh>
    <rPh sb="3" eb="6">
      <t>コウサイヒ</t>
    </rPh>
    <rPh sb="6" eb="8">
      <t>ヒリツ</t>
    </rPh>
    <rPh sb="9" eb="11">
      <t>ゲンショウ</t>
    </rPh>
    <rPh sb="11" eb="13">
      <t>ケイコウ</t>
    </rPh>
    <rPh sb="17" eb="19">
      <t>ルイジ</t>
    </rPh>
    <rPh sb="19" eb="21">
      <t>ダンタイ</t>
    </rPh>
    <rPh sb="23" eb="24">
      <t>タカ</t>
    </rPh>
    <rPh sb="25" eb="27">
      <t>スイジュン</t>
    </rPh>
    <rPh sb="35" eb="37">
      <t>カイリ</t>
    </rPh>
    <rPh sb="38" eb="40">
      <t>ネンネン</t>
    </rPh>
    <rPh sb="40" eb="42">
      <t>シュクショウ</t>
    </rPh>
    <rPh sb="50" eb="52">
      <t>ショウライ</t>
    </rPh>
    <rPh sb="52" eb="54">
      <t>フタン</t>
    </rPh>
    <rPh sb="54" eb="56">
      <t>ヒリツ</t>
    </rPh>
    <rPh sb="58" eb="61">
      <t>サクネンド</t>
    </rPh>
    <rPh sb="62" eb="63">
      <t>クラ</t>
    </rPh>
    <rPh sb="67" eb="68">
      <t>ヨコ</t>
    </rPh>
    <rPh sb="74" eb="76">
      <t>ルイジ</t>
    </rPh>
    <rPh sb="76" eb="78">
      <t>ダンタイ</t>
    </rPh>
    <rPh sb="79" eb="81">
      <t>ヒカク</t>
    </rPh>
    <rPh sb="84" eb="85">
      <t>タカ</t>
    </rPh>
    <rPh sb="86" eb="88">
      <t>スイジュン</t>
    </rPh>
    <rPh sb="95" eb="97">
      <t>ショウライ</t>
    </rPh>
    <rPh sb="97" eb="99">
      <t>フタン</t>
    </rPh>
    <rPh sb="99" eb="101">
      <t>ヒリツ</t>
    </rPh>
    <rPh sb="103" eb="105">
      <t>キンネン</t>
    </rPh>
    <rPh sb="157" eb="159">
      <t>エイキョウ</t>
    </rPh>
    <rPh sb="164" eb="165">
      <t>カンガ</t>
    </rPh>
    <rPh sb="176" eb="178">
      <t>シヒョウ</t>
    </rPh>
    <rPh sb="179" eb="181">
      <t>コンゴ</t>
    </rPh>
    <rPh sb="181" eb="183">
      <t>アッカ</t>
    </rPh>
    <rPh sb="193" eb="195">
      <t>ゲンザイ</t>
    </rPh>
    <rPh sb="196" eb="198">
      <t>チョウサイ</t>
    </rPh>
    <rPh sb="198" eb="200">
      <t>ハッコウ</t>
    </rPh>
    <rPh sb="201" eb="203">
      <t>ヨクセイ</t>
    </rPh>
    <rPh sb="204" eb="205">
      <t>ト</t>
    </rPh>
    <rPh sb="206" eb="207">
      <t>ク</t>
    </rPh>
    <rPh sb="212" eb="214">
      <t>ヒキツヅ</t>
    </rPh>
    <rPh sb="215" eb="218">
      <t>コウサイヒ</t>
    </rPh>
    <rPh sb="219" eb="222">
      <t>テキセイカ</t>
    </rPh>
    <rPh sb="223" eb="224">
      <t>ト</t>
    </rPh>
    <rPh sb="225" eb="226">
      <t>ク</t>
    </rPh>
    <rPh sb="228" eb="229">
      <t>イ</t>
    </rPh>
    <rPh sb="230" eb="23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</si>
</sst>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109920</c:v>
                </c:pt>
                <c:pt idx="3">
                  <c:v>119882</c:v>
                </c:pt>
                <c:pt idx="4">
                  <c:v>116162</c:v>
                </c:pt>
              </c:numCache>
            </c:numRef>
          </c:val>
          <c:smooth val="0"/>
          <c:extLst>
            <c:ext xmlns:c16="http://schemas.microsoft.com/office/drawing/2014/chart" uri="{C3380CC4-5D6E-409C-BE32-E72D297353CC}">
              <c16:uniqueId val="{00000000-A305-4F08-867A-256FBC2193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128277</c:v>
                </c:pt>
                <c:pt idx="1">
                  <c:v>280796</c:v>
                </c:pt>
                <c:pt idx="2">
                  <c:v>118324</c:v>
                </c:pt>
                <c:pt idx="3">
                  <c:v>113025</c:v>
                </c:pt>
                <c:pt idx="4">
                  <c:v>118536</c:v>
                </c:pt>
              </c:numCache>
            </c:numRef>
          </c:val>
          <c:smooth val="0"/>
          <c:extLst>
            <c:ext xmlns:c16="http://schemas.microsoft.com/office/drawing/2014/chart" uri="{C3380CC4-5D6E-409C-BE32-E72D297353CC}">
              <c16:uniqueId val="{00000001-A305-4F08-867A-256FBC2193E8}"/>
            </c:ext>
          </c:extLst>
        </c:ser>
        <c:dLbls>
          <c:showLegendKey val="0"/>
          <c:showVal val="0"/>
          <c:showCatName val="0"/>
          <c:showSerName val="0"/>
          <c:showPercent val="0"/>
          <c:showBubbleSize val="0"/>
        </c:dLbls>
        <c:marker val="1"/>
        <c:smooth val="0"/>
        <c:axId val="341893464"/>
        <c:axId val="341894640"/>
      </c:lineChart>
      <c:catAx>
        <c:axId val="3418934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1894640"/>
        <c:crosses val="autoZero"/>
        <c:auto val="1"/>
        <c:lblAlgn val="ctr"/>
        <c:lblOffset val="100"/>
        <c:tickLblSkip val="1"/>
        <c:tickMarkSkip val="1"/>
        <c:noMultiLvlLbl val="0"/>
      </c:catAx>
      <c:valAx>
        <c:axId val="34189464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1893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2.95</c:v>
                </c:pt>
                <c:pt idx="1">
                  <c:v>2.76</c:v>
                </c:pt>
                <c:pt idx="2">
                  <c:v>5.7</c:v>
                </c:pt>
                <c:pt idx="3">
                  <c:v>3.76</c:v>
                </c:pt>
                <c:pt idx="4">
                  <c:v>2.81</c:v>
                </c:pt>
              </c:numCache>
            </c:numRef>
          </c:val>
          <c:extLst>
            <c:ext xmlns:c16="http://schemas.microsoft.com/office/drawing/2014/chart" uri="{C3380CC4-5D6E-409C-BE32-E72D297353CC}">
              <c16:uniqueId val="{00000000-938A-4431-8C88-C249F85A2E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49.75</c:v>
                </c:pt>
                <c:pt idx="1">
                  <c:v>49.39</c:v>
                </c:pt>
                <c:pt idx="2">
                  <c:v>48.98</c:v>
                </c:pt>
                <c:pt idx="3">
                  <c:v>54.22</c:v>
                </c:pt>
                <c:pt idx="4">
                  <c:v>51.57</c:v>
                </c:pt>
              </c:numCache>
            </c:numRef>
          </c:val>
          <c:extLst>
            <c:ext xmlns:c16="http://schemas.microsoft.com/office/drawing/2014/chart" uri="{C3380CC4-5D6E-409C-BE32-E72D297353CC}">
              <c16:uniqueId val="{00000001-938A-4431-8C88-C249F85A2EB5}"/>
            </c:ext>
          </c:extLst>
        </c:ser>
        <c:dLbls>
          <c:showLegendKey val="0"/>
          <c:showVal val="0"/>
          <c:showCatName val="0"/>
          <c:showSerName val="0"/>
          <c:showPercent val="0"/>
          <c:showBubbleSize val="0"/>
        </c:dLbls>
        <c:gapWidth val="250"/>
        <c:overlap val="100"/>
        <c:axId val="341801672"/>
        <c:axId val="341802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4.67</c:v>
                </c:pt>
                <c:pt idx="1">
                  <c:v>-1.32</c:v>
                </c:pt>
                <c:pt idx="2">
                  <c:v>3.71</c:v>
                </c:pt>
                <c:pt idx="3">
                  <c:v>2.4700000000000002</c:v>
                </c:pt>
                <c:pt idx="4">
                  <c:v>-5.52</c:v>
                </c:pt>
              </c:numCache>
            </c:numRef>
          </c:val>
          <c:smooth val="0"/>
          <c:extLst>
            <c:ext xmlns:c16="http://schemas.microsoft.com/office/drawing/2014/chart" uri="{C3380CC4-5D6E-409C-BE32-E72D297353CC}">
              <c16:uniqueId val="{00000002-938A-4431-8C88-C249F85A2EB5}"/>
            </c:ext>
          </c:extLst>
        </c:ser>
        <c:dLbls>
          <c:showLegendKey val="0"/>
          <c:showVal val="0"/>
          <c:showCatName val="0"/>
          <c:showSerName val="0"/>
          <c:showPercent val="0"/>
          <c:showBubbleSize val="0"/>
        </c:dLbls>
        <c:marker val="1"/>
        <c:smooth val="0"/>
        <c:axId val="341801672"/>
        <c:axId val="341802064"/>
      </c:lineChart>
      <c:catAx>
        <c:axId val="341801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1802064"/>
        <c:crosses val="autoZero"/>
        <c:auto val="1"/>
        <c:lblAlgn val="ctr"/>
        <c:lblOffset val="100"/>
        <c:tickLblSkip val="1"/>
        <c:tickMarkSkip val="1"/>
        <c:noMultiLvlLbl val="0"/>
      </c:catAx>
      <c:valAx>
        <c:axId val="341802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1801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7.81</c:v>
                </c:pt>
                <c:pt idx="2">
                  <c:v>#N/A</c:v>
                </c:pt>
                <c:pt idx="3">
                  <c:v>6.14</c:v>
                </c:pt>
                <c:pt idx="4">
                  <c:v>#N/A</c:v>
                </c:pt>
                <c:pt idx="5">
                  <c:v>0.28000000000000003</c:v>
                </c:pt>
                <c:pt idx="6">
                  <c:v>0</c:v>
                </c:pt>
                <c:pt idx="7">
                  <c:v>0</c:v>
                </c:pt>
                <c:pt idx="8">
                  <c:v>0</c:v>
                </c:pt>
                <c:pt idx="9">
                  <c:v>0</c:v>
                </c:pt>
              </c:numCache>
            </c:numRef>
          </c:val>
          <c:extLst>
            <c:ext xmlns:c16="http://schemas.microsoft.com/office/drawing/2014/chart" uri="{C3380CC4-5D6E-409C-BE32-E72D297353CC}">
              <c16:uniqueId val="{00000000-650E-425D-9101-BB94FCF7E8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1.93</c:v>
                </c:pt>
                <c:pt idx="7">
                  <c:v>#N/A</c:v>
                </c:pt>
                <c:pt idx="8">
                  <c:v>0</c:v>
                </c:pt>
                <c:pt idx="9">
                  <c:v>0</c:v>
                </c:pt>
              </c:numCache>
            </c:numRef>
          </c:val>
          <c:extLst>
            <c:ext xmlns:c16="http://schemas.microsoft.com/office/drawing/2014/chart" uri="{C3380CC4-5D6E-409C-BE32-E72D297353CC}">
              <c16:uniqueId val="{00000001-650E-425D-9101-BB94FCF7E8D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50E-425D-9101-BB94FCF7E8D3}"/>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0.1</c:v>
                </c:pt>
                <c:pt idx="6">
                  <c:v>#N/A</c:v>
                </c:pt>
                <c:pt idx="7">
                  <c:v>0</c:v>
                </c:pt>
                <c:pt idx="8">
                  <c:v>#N/A</c:v>
                </c:pt>
                <c:pt idx="9">
                  <c:v>0.05</c:v>
                </c:pt>
              </c:numCache>
            </c:numRef>
          </c:val>
          <c:extLst>
            <c:ext xmlns:c16="http://schemas.microsoft.com/office/drawing/2014/chart" uri="{C3380CC4-5D6E-409C-BE32-E72D297353CC}">
              <c16:uniqueId val="{00000003-650E-425D-9101-BB94FCF7E8D3}"/>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0.08</c:v>
                </c:pt>
                <c:pt idx="4">
                  <c:v>#N/A</c:v>
                </c:pt>
                <c:pt idx="5">
                  <c:v>0.36</c:v>
                </c:pt>
                <c:pt idx="6">
                  <c:v>#N/A</c:v>
                </c:pt>
                <c:pt idx="7">
                  <c:v>0.23</c:v>
                </c:pt>
                <c:pt idx="8">
                  <c:v>#N/A</c:v>
                </c:pt>
                <c:pt idx="9">
                  <c:v>0.11</c:v>
                </c:pt>
              </c:numCache>
            </c:numRef>
          </c:val>
          <c:extLst>
            <c:ext xmlns:c16="http://schemas.microsoft.com/office/drawing/2014/chart" uri="{C3380CC4-5D6E-409C-BE32-E72D297353CC}">
              <c16:uniqueId val="{00000004-650E-425D-9101-BB94FCF7E8D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0.11</c:v>
                </c:pt>
                <c:pt idx="2">
                  <c:v>#N/A</c:v>
                </c:pt>
                <c:pt idx="3">
                  <c:v>0.04</c:v>
                </c:pt>
                <c:pt idx="4">
                  <c:v>#N/A</c:v>
                </c:pt>
                <c:pt idx="5">
                  <c:v>0.73</c:v>
                </c:pt>
                <c:pt idx="6">
                  <c:v>#N/A</c:v>
                </c:pt>
                <c:pt idx="7">
                  <c:v>0.74</c:v>
                </c:pt>
                <c:pt idx="8">
                  <c:v>#N/A</c:v>
                </c:pt>
                <c:pt idx="9">
                  <c:v>0.73</c:v>
                </c:pt>
              </c:numCache>
            </c:numRef>
          </c:val>
          <c:extLst>
            <c:ext xmlns:c16="http://schemas.microsoft.com/office/drawing/2014/chart" uri="{C3380CC4-5D6E-409C-BE32-E72D297353CC}">
              <c16:uniqueId val="{00000005-650E-425D-9101-BB94FCF7E8D3}"/>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0.93</c:v>
                </c:pt>
              </c:numCache>
            </c:numRef>
          </c:val>
          <c:extLst>
            <c:ext xmlns:c16="http://schemas.microsoft.com/office/drawing/2014/chart" uri="{C3380CC4-5D6E-409C-BE32-E72D297353CC}">
              <c16:uniqueId val="{00000006-650E-425D-9101-BB94FCF7E8D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2.0699999999999998</c:v>
                </c:pt>
                <c:pt idx="2">
                  <c:v>#N/A</c:v>
                </c:pt>
                <c:pt idx="3">
                  <c:v>1.87</c:v>
                </c:pt>
                <c:pt idx="4">
                  <c:v>#N/A</c:v>
                </c:pt>
                <c:pt idx="5">
                  <c:v>1.73</c:v>
                </c:pt>
                <c:pt idx="6">
                  <c:v>#N/A</c:v>
                </c:pt>
                <c:pt idx="7">
                  <c:v>2.87</c:v>
                </c:pt>
                <c:pt idx="8">
                  <c:v>#N/A</c:v>
                </c:pt>
                <c:pt idx="9">
                  <c:v>1.19</c:v>
                </c:pt>
              </c:numCache>
            </c:numRef>
          </c:val>
          <c:extLst>
            <c:ext xmlns:c16="http://schemas.microsoft.com/office/drawing/2014/chart" uri="{C3380CC4-5D6E-409C-BE32-E72D297353CC}">
              <c16:uniqueId val="{00000007-650E-425D-9101-BB94FCF7E8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2.95</c:v>
                </c:pt>
                <c:pt idx="2">
                  <c:v>#N/A</c:v>
                </c:pt>
                <c:pt idx="3">
                  <c:v>2.74</c:v>
                </c:pt>
                <c:pt idx="4">
                  <c:v>#N/A</c:v>
                </c:pt>
                <c:pt idx="5">
                  <c:v>5.69</c:v>
                </c:pt>
                <c:pt idx="6">
                  <c:v>#N/A</c:v>
                </c:pt>
                <c:pt idx="7">
                  <c:v>3.75</c:v>
                </c:pt>
                <c:pt idx="8">
                  <c:v>#N/A</c:v>
                </c:pt>
                <c:pt idx="9">
                  <c:v>2.81</c:v>
                </c:pt>
              </c:numCache>
            </c:numRef>
          </c:val>
          <c:extLst>
            <c:ext xmlns:c16="http://schemas.microsoft.com/office/drawing/2014/chart" uri="{C3380CC4-5D6E-409C-BE32-E72D297353CC}">
              <c16:uniqueId val="{00000008-650E-425D-9101-BB94FCF7E8D3}"/>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9-650E-425D-9101-BB94FCF7E8D3}"/>
            </c:ext>
          </c:extLst>
        </c:ser>
        <c:dLbls>
          <c:showLegendKey val="0"/>
          <c:showVal val="0"/>
          <c:showCatName val="0"/>
          <c:showSerName val="0"/>
          <c:showPercent val="0"/>
          <c:showBubbleSize val="0"/>
        </c:dLbls>
        <c:gapWidth val="150"/>
        <c:overlap val="100"/>
        <c:axId val="411235224"/>
        <c:axId val="411235616"/>
      </c:barChart>
      <c:catAx>
        <c:axId val="411235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235616"/>
        <c:crosses val="autoZero"/>
        <c:auto val="1"/>
        <c:lblAlgn val="ctr"/>
        <c:lblOffset val="100"/>
        <c:tickLblSkip val="1"/>
        <c:tickMarkSkip val="1"/>
        <c:noMultiLvlLbl val="0"/>
      </c:catAx>
      <c:valAx>
        <c:axId val="411235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235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856</c:v>
                </c:pt>
                <c:pt idx="5">
                  <c:v>894</c:v>
                </c:pt>
                <c:pt idx="8">
                  <c:v>921</c:v>
                </c:pt>
                <c:pt idx="11">
                  <c:v>960</c:v>
                </c:pt>
                <c:pt idx="14">
                  <c:v>992</c:v>
                </c:pt>
              </c:numCache>
            </c:numRef>
          </c:val>
          <c:extLst>
            <c:ext xmlns:c16="http://schemas.microsoft.com/office/drawing/2014/chart" uri="{C3380CC4-5D6E-409C-BE32-E72D297353CC}">
              <c16:uniqueId val="{00000000-99AD-405F-9886-1C43E826AA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AD-405F-9886-1C43E826AA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9AD-405F-9886-1C43E826AA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110</c:v>
                </c:pt>
                <c:pt idx="3">
                  <c:v>104</c:v>
                </c:pt>
                <c:pt idx="6">
                  <c:v>78</c:v>
                </c:pt>
                <c:pt idx="9">
                  <c:v>37</c:v>
                </c:pt>
                <c:pt idx="12">
                  <c:v>31</c:v>
                </c:pt>
              </c:numCache>
            </c:numRef>
          </c:val>
          <c:extLst>
            <c:ext xmlns:c16="http://schemas.microsoft.com/office/drawing/2014/chart" uri="{C3380CC4-5D6E-409C-BE32-E72D297353CC}">
              <c16:uniqueId val="{00000003-99AD-405F-9886-1C43E826AA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337</c:v>
                </c:pt>
                <c:pt idx="3">
                  <c:v>345</c:v>
                </c:pt>
                <c:pt idx="6">
                  <c:v>229</c:v>
                </c:pt>
                <c:pt idx="9">
                  <c:v>220</c:v>
                </c:pt>
                <c:pt idx="12">
                  <c:v>195</c:v>
                </c:pt>
              </c:numCache>
            </c:numRef>
          </c:val>
          <c:extLst>
            <c:ext xmlns:c16="http://schemas.microsoft.com/office/drawing/2014/chart" uri="{C3380CC4-5D6E-409C-BE32-E72D297353CC}">
              <c16:uniqueId val="{00000004-99AD-405F-9886-1C43E826AA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AD-405F-9886-1C43E826AA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AD-405F-9886-1C43E826AA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854</c:v>
                </c:pt>
                <c:pt idx="3">
                  <c:v>881</c:v>
                </c:pt>
                <c:pt idx="6">
                  <c:v>931</c:v>
                </c:pt>
                <c:pt idx="9">
                  <c:v>1036</c:v>
                </c:pt>
                <c:pt idx="12">
                  <c:v>1114</c:v>
                </c:pt>
              </c:numCache>
            </c:numRef>
          </c:val>
          <c:extLst>
            <c:ext xmlns:c16="http://schemas.microsoft.com/office/drawing/2014/chart" uri="{C3380CC4-5D6E-409C-BE32-E72D297353CC}">
              <c16:uniqueId val="{00000007-99AD-405F-9886-1C43E826AA68}"/>
            </c:ext>
          </c:extLst>
        </c:ser>
        <c:dLbls>
          <c:showLegendKey val="0"/>
          <c:showVal val="0"/>
          <c:showCatName val="0"/>
          <c:showSerName val="0"/>
          <c:showPercent val="0"/>
          <c:showBubbleSize val="0"/>
        </c:dLbls>
        <c:gapWidth val="100"/>
        <c:overlap val="100"/>
        <c:axId val="416018128"/>
        <c:axId val="416018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445</c:v>
                </c:pt>
                <c:pt idx="2">
                  <c:v>#N/A</c:v>
                </c:pt>
                <c:pt idx="3">
                  <c:v>#N/A</c:v>
                </c:pt>
                <c:pt idx="4">
                  <c:v>436</c:v>
                </c:pt>
                <c:pt idx="5">
                  <c:v>#N/A</c:v>
                </c:pt>
                <c:pt idx="6">
                  <c:v>#N/A</c:v>
                </c:pt>
                <c:pt idx="7">
                  <c:v>317</c:v>
                </c:pt>
                <c:pt idx="8">
                  <c:v>#N/A</c:v>
                </c:pt>
                <c:pt idx="9">
                  <c:v>#N/A</c:v>
                </c:pt>
                <c:pt idx="10">
                  <c:v>333</c:v>
                </c:pt>
                <c:pt idx="11">
                  <c:v>#N/A</c:v>
                </c:pt>
                <c:pt idx="12">
                  <c:v>#N/A</c:v>
                </c:pt>
                <c:pt idx="13">
                  <c:v>348</c:v>
                </c:pt>
                <c:pt idx="14">
                  <c:v>#N/A</c:v>
                </c:pt>
              </c:numCache>
            </c:numRef>
          </c:val>
          <c:smooth val="0"/>
          <c:extLst>
            <c:ext xmlns:c16="http://schemas.microsoft.com/office/drawing/2014/chart" uri="{C3380CC4-5D6E-409C-BE32-E72D297353CC}">
              <c16:uniqueId val="{00000008-99AD-405F-9886-1C43E826AA68}"/>
            </c:ext>
          </c:extLst>
        </c:ser>
        <c:dLbls>
          <c:showLegendKey val="0"/>
          <c:showVal val="0"/>
          <c:showCatName val="0"/>
          <c:showSerName val="0"/>
          <c:showPercent val="0"/>
          <c:showBubbleSize val="0"/>
        </c:dLbls>
        <c:marker val="1"/>
        <c:smooth val="0"/>
        <c:axId val="416018128"/>
        <c:axId val="416018520"/>
      </c:lineChart>
      <c:catAx>
        <c:axId val="416018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6018520"/>
        <c:crosses val="autoZero"/>
        <c:auto val="1"/>
        <c:lblAlgn val="ctr"/>
        <c:lblOffset val="100"/>
        <c:tickLblSkip val="1"/>
        <c:tickMarkSkip val="1"/>
        <c:noMultiLvlLbl val="0"/>
      </c:catAx>
      <c:valAx>
        <c:axId val="416018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018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9431</c:v>
                </c:pt>
                <c:pt idx="5">
                  <c:v>10267</c:v>
                </c:pt>
                <c:pt idx="8">
                  <c:v>10371</c:v>
                </c:pt>
                <c:pt idx="11">
                  <c:v>10300</c:v>
                </c:pt>
                <c:pt idx="14">
                  <c:v>9911</c:v>
                </c:pt>
              </c:numCache>
            </c:numRef>
          </c:val>
          <c:extLst>
            <c:ext xmlns:c16="http://schemas.microsoft.com/office/drawing/2014/chart" uri="{C3380CC4-5D6E-409C-BE32-E72D297353CC}">
              <c16:uniqueId val="{00000000-CE3A-47FF-9F9D-7A52C92130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c:v>
                </c:pt>
                <c:pt idx="5">
                  <c:v>3</c:v>
                </c:pt>
                <c:pt idx="8">
                  <c:v>2</c:v>
                </c:pt>
                <c:pt idx="11">
                  <c:v>1</c:v>
                </c:pt>
                <c:pt idx="14">
                  <c:v>1</c:v>
                </c:pt>
              </c:numCache>
            </c:numRef>
          </c:val>
          <c:extLst>
            <c:ext xmlns:c16="http://schemas.microsoft.com/office/drawing/2014/chart" uri="{C3380CC4-5D6E-409C-BE32-E72D297353CC}">
              <c16:uniqueId val="{00000001-CE3A-47FF-9F9D-7A52C92130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3388</c:v>
                </c:pt>
                <c:pt idx="5">
                  <c:v>3268</c:v>
                </c:pt>
                <c:pt idx="8">
                  <c:v>3355</c:v>
                </c:pt>
                <c:pt idx="11">
                  <c:v>3678</c:v>
                </c:pt>
                <c:pt idx="14">
                  <c:v>3449</c:v>
                </c:pt>
              </c:numCache>
            </c:numRef>
          </c:val>
          <c:extLst>
            <c:ext xmlns:c16="http://schemas.microsoft.com/office/drawing/2014/chart" uri="{C3380CC4-5D6E-409C-BE32-E72D297353CC}">
              <c16:uniqueId val="{00000002-CE3A-47FF-9F9D-7A52C92130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3A-47FF-9F9D-7A52C92130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3A-47FF-9F9D-7A52C92130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3A-47FF-9F9D-7A52C92130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1301</c:v>
                </c:pt>
                <c:pt idx="3">
                  <c:v>1261</c:v>
                </c:pt>
                <c:pt idx="6">
                  <c:v>1435</c:v>
                </c:pt>
                <c:pt idx="9">
                  <c:v>1418</c:v>
                </c:pt>
                <c:pt idx="12">
                  <c:v>1361</c:v>
                </c:pt>
              </c:numCache>
            </c:numRef>
          </c:val>
          <c:extLst>
            <c:ext xmlns:c16="http://schemas.microsoft.com/office/drawing/2014/chart" uri="{C3380CC4-5D6E-409C-BE32-E72D297353CC}">
              <c16:uniqueId val="{00000006-CE3A-47FF-9F9D-7A52C92130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337</c:v>
                </c:pt>
                <c:pt idx="3">
                  <c:v>281</c:v>
                </c:pt>
                <c:pt idx="6">
                  <c:v>200</c:v>
                </c:pt>
                <c:pt idx="9">
                  <c:v>154</c:v>
                </c:pt>
                <c:pt idx="12">
                  <c:v>121</c:v>
                </c:pt>
              </c:numCache>
            </c:numRef>
          </c:val>
          <c:extLst>
            <c:ext xmlns:c16="http://schemas.microsoft.com/office/drawing/2014/chart" uri="{C3380CC4-5D6E-409C-BE32-E72D297353CC}">
              <c16:uniqueId val="{00000007-CE3A-47FF-9F9D-7A52C92130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3539</c:v>
                </c:pt>
                <c:pt idx="3">
                  <c:v>4004</c:v>
                </c:pt>
                <c:pt idx="6">
                  <c:v>3999</c:v>
                </c:pt>
                <c:pt idx="9">
                  <c:v>3634</c:v>
                </c:pt>
                <c:pt idx="12">
                  <c:v>3317</c:v>
                </c:pt>
              </c:numCache>
            </c:numRef>
          </c:val>
          <c:extLst>
            <c:ext xmlns:c16="http://schemas.microsoft.com/office/drawing/2014/chart" uri="{C3380CC4-5D6E-409C-BE32-E72D297353CC}">
              <c16:uniqueId val="{00000008-CE3A-47FF-9F9D-7A52C92130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E3A-47FF-9F9D-7A52C92130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9584</c:v>
                </c:pt>
                <c:pt idx="3">
                  <c:v>10882</c:v>
                </c:pt>
                <c:pt idx="6">
                  <c:v>11079</c:v>
                </c:pt>
                <c:pt idx="9">
                  <c:v>10869</c:v>
                </c:pt>
                <c:pt idx="12">
                  <c:v>10488</c:v>
                </c:pt>
              </c:numCache>
            </c:numRef>
          </c:val>
          <c:extLst>
            <c:ext xmlns:c16="http://schemas.microsoft.com/office/drawing/2014/chart" uri="{C3380CC4-5D6E-409C-BE32-E72D297353CC}">
              <c16:uniqueId val="{0000000A-CE3A-47FF-9F9D-7A52C921306C}"/>
            </c:ext>
          </c:extLst>
        </c:ser>
        <c:dLbls>
          <c:showLegendKey val="0"/>
          <c:showVal val="0"/>
          <c:showCatName val="0"/>
          <c:showSerName val="0"/>
          <c:showPercent val="0"/>
          <c:showBubbleSize val="0"/>
        </c:dLbls>
        <c:gapWidth val="100"/>
        <c:overlap val="100"/>
        <c:axId val="416017736"/>
        <c:axId val="416017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1936</c:v>
                </c:pt>
                <c:pt idx="2">
                  <c:v>#N/A</c:v>
                </c:pt>
                <c:pt idx="3">
                  <c:v>#N/A</c:v>
                </c:pt>
                <c:pt idx="4">
                  <c:v>2889</c:v>
                </c:pt>
                <c:pt idx="5">
                  <c:v>#N/A</c:v>
                </c:pt>
                <c:pt idx="6">
                  <c:v>#N/A</c:v>
                </c:pt>
                <c:pt idx="7">
                  <c:v>2985</c:v>
                </c:pt>
                <c:pt idx="8">
                  <c:v>#N/A</c:v>
                </c:pt>
                <c:pt idx="9">
                  <c:v>#N/A</c:v>
                </c:pt>
                <c:pt idx="10">
                  <c:v>2095</c:v>
                </c:pt>
                <c:pt idx="11">
                  <c:v>#N/A</c:v>
                </c:pt>
                <c:pt idx="12">
                  <c:v>#N/A</c:v>
                </c:pt>
                <c:pt idx="13">
                  <c:v>1926</c:v>
                </c:pt>
                <c:pt idx="14">
                  <c:v>#N/A</c:v>
                </c:pt>
              </c:numCache>
            </c:numRef>
          </c:val>
          <c:smooth val="0"/>
          <c:extLst>
            <c:ext xmlns:c16="http://schemas.microsoft.com/office/drawing/2014/chart" uri="{C3380CC4-5D6E-409C-BE32-E72D297353CC}">
              <c16:uniqueId val="{0000000B-CE3A-47FF-9F9D-7A52C921306C}"/>
            </c:ext>
          </c:extLst>
        </c:ser>
        <c:dLbls>
          <c:showLegendKey val="0"/>
          <c:showVal val="0"/>
          <c:showCatName val="0"/>
          <c:showSerName val="0"/>
          <c:showPercent val="0"/>
          <c:showBubbleSize val="0"/>
        </c:dLbls>
        <c:marker val="1"/>
        <c:smooth val="0"/>
        <c:axId val="416017736"/>
        <c:axId val="416017344"/>
      </c:lineChart>
      <c:catAx>
        <c:axId val="416017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6017344"/>
        <c:crosses val="autoZero"/>
        <c:auto val="1"/>
        <c:lblAlgn val="ctr"/>
        <c:lblOffset val="100"/>
        <c:tickLblSkip val="1"/>
        <c:tickMarkSkip val="1"/>
        <c:noMultiLvlLbl val="0"/>
      </c:catAx>
      <c:valAx>
        <c:axId val="416017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017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2352</c:v>
                </c:pt>
                <c:pt idx="1">
                  <c:v>2565</c:v>
                </c:pt>
                <c:pt idx="2">
                  <c:v>2361</c:v>
                </c:pt>
              </c:numCache>
            </c:numRef>
          </c:val>
          <c:extLst>
            <c:ext xmlns:c16="http://schemas.microsoft.com/office/drawing/2014/chart" uri="{C3380CC4-5D6E-409C-BE32-E72D297353CC}">
              <c16:uniqueId val="{00000000-0619-419C-B53C-ABD51FFBB4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31</c:v>
                </c:pt>
                <c:pt idx="1">
                  <c:v>61</c:v>
                </c:pt>
                <c:pt idx="2">
                  <c:v>71</c:v>
                </c:pt>
              </c:numCache>
            </c:numRef>
          </c:val>
          <c:extLst>
            <c:ext xmlns:c16="http://schemas.microsoft.com/office/drawing/2014/chart" uri="{C3380CC4-5D6E-409C-BE32-E72D297353CC}">
              <c16:uniqueId val="{00000001-0619-419C-B53C-ABD51FFBB4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1881</c:v>
                </c:pt>
                <c:pt idx="1">
                  <c:v>1953</c:v>
                </c:pt>
                <c:pt idx="2">
                  <c:v>1757</c:v>
                </c:pt>
              </c:numCache>
            </c:numRef>
          </c:val>
          <c:extLst>
            <c:ext xmlns:c16="http://schemas.microsoft.com/office/drawing/2014/chart" uri="{C3380CC4-5D6E-409C-BE32-E72D297353CC}">
              <c16:uniqueId val="{00000002-0619-419C-B53C-ABD51FFBB40B}"/>
            </c:ext>
          </c:extLst>
        </c:ser>
        <c:dLbls>
          <c:showLegendKey val="0"/>
          <c:showVal val="0"/>
          <c:showCatName val="0"/>
          <c:showSerName val="0"/>
          <c:showPercent val="0"/>
          <c:showBubbleSize val="0"/>
        </c:dLbls>
        <c:gapWidth val="120"/>
        <c:overlap val="100"/>
        <c:axId val="387475128"/>
        <c:axId val="411236400"/>
      </c:barChart>
      <c:catAx>
        <c:axId val="387475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1236400"/>
        <c:crosses val="autoZero"/>
        <c:auto val="1"/>
        <c:lblAlgn val="ctr"/>
        <c:lblOffset val="100"/>
        <c:tickLblSkip val="1"/>
        <c:tickMarkSkip val="1"/>
        <c:noMultiLvlLbl val="0"/>
      </c:catAx>
      <c:valAx>
        <c:axId val="4112364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7475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{C63FBC5E-7229-40C6-A700-2CBF17DF1325}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AC7-455F-970C-840B7C5B03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{DD83BC89-31DD-4781-AA62-C8946DA4B6D8}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C7-455F-970C-840B7C5B03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{7BA3715B-E9A2-497C-88A7-25A64F626667}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C7-455F-970C-840B7C5B03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{F28C1C4E-4FA5-4B43-98CB-30AD1D853265}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C7-455F-970C-840B7C5B03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{4B380845-E5C7-4D20-B1D4-8E2953AF4F26}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C7-455F-970C-840B7C5B033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{8B1A1533-D0CF-4FC3-B55E-B77D2B43A2F3}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AC7-455F-970C-840B7C5B033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{B1637E0D-36BA-4116-A44D-118B8C9CEB6B}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AC7-455F-970C-840B7C5B033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{80A7D55C-CE25-4F49-9FFF-98CAC39617BC}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AC7-455F-970C-840B7C5B033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{91CF6D5D-6D05-456F-8710-009F345B8C1C}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AC7-455F-970C-840B7C5B03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51.7</c:v>
                </c:pt>
                <c:pt idx="24">
                  <c:v>56.6</c:v>
                </c:pt>
                <c:pt idx="32">
                  <c:v>53.8</c:v>
                </c:pt>
              </c:numCache>
            </c:numRef>
          </c:xVal>
          <c:yVal>
            <c:numRef>
              <c:f>公会計指標分析・財政指標組合せ分析表!$BP$51:$DC$51</c:f>
              <c:numCache>
                <c:formatCode>#,##0.0;"▲ "#,##0.0</c:formatCode>
                <c:ptCount val="40"/>
                <c:pt idx="16">
                  <c:v>76.8</c:v>
                </c:pt>
                <c:pt idx="24">
                  <c:v>55.5</c:v>
                </c:pt>
                <c:pt idx="32">
                  <c:v>53.7</c:v>
                </c:pt>
              </c:numCache>
            </c:numRef>
          </c:yVal>
          <c:smooth val="0"/>
          <c:extLst>
            <c:ext xmlns:c16="http://schemas.microsoft.com/office/drawing/2014/chart" uri="{C3380CC4-5D6E-409C-BE32-E72D297353CC}">
              <c16:uniqueId val="{00000009-1AC7-455F-970C-840B7C5B033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{76F2F434-6742-4286-8A7C-30895E445A81}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AC7-455F-970C-840B7C5B033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{42755CC6-7819-470F-9AB1-297986E389EE}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C7-455F-970C-840B7C5B03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{088BA52F-9FDF-488C-9145-14DFCF5CF274}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C7-455F-970C-840B7C5B03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{B61C5D08-532B-4595-8B79-15CDE2264F7C}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C7-455F-970C-840B7C5B03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{4EED8E3A-B397-46E4-BE06-563C1F077195}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C7-455F-970C-840B7C5B033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{02511298-3CD8-4CBA-BF6C-D10806ABD94B}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AC7-455F-970C-840B7C5B033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{912BE329-4C6F-4229-A3B0-4ADBCE472C7E}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AC7-455F-970C-840B7C5B033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{D9B089A4-C7C3-4F8C-95C1-A4A9BAA776D5}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AC7-455F-970C-840B7C5B033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{03322333-430B-42C5-9EBF-0108CE3A01A5}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AC7-455F-970C-840B7C5B03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pt idx="32">
                  <c:v>60.9</c:v>
                </c:pt>
              </c:numCache>
            </c:numRef>
          </c:xVal>
          <c:yVal>
            <c:numRef>
              <c:f>公会計指標分析・財政指標組合せ分析表!$BP$55:$DC$55</c:f>
              <c:numCache>
                <c:formatCode>#,##0.0;"▲ "#,##0.0</c:formatCode>
                <c:ptCount val="40"/>
                <c:pt idx="16">
                  <c:v>27</c:v>
                </c:pt>
                <c:pt idx="24">
                  <c:v>25.4</c:v>
                </c:pt>
                <c:pt idx="32">
                  <c:v>23.4</c:v>
                </c:pt>
              </c:numCache>
            </c:numRef>
          </c:yVal>
          <c:smooth val="0"/>
          <c:extLst>
            <c:ext xmlns:c16="http://schemas.microsoft.com/office/drawing/2014/chart" uri="{C3380CC4-5D6E-409C-BE32-E72D297353CC}">
              <c16:uniqueId val="{00000013-1AC7-455F-970C-840B7C5B033E}"/>
            </c:ext>
          </c:extLst>
        </c:ser>
        <c:dLbls>
          <c:showLegendKey val="0"/>
          <c:showVal val="1"/>
          <c:showCatName val="0"/>
          <c:showSerName val="0"/>
          <c:showPercent val="0"/>
          <c:showBubbleSize val="0"/>
        </c:dLbls>
        <c:axId val="46179840"/>
        <c:axId val="46181760"/>
      </c:scatterChart>
      <c:valAx>
        <c:axId val="46179840"/>
        <c:scaling>
          <c:orientation val="minMax"/>
          <c:max val="61.7"/>
          <c:min val="51.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6"/>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{9458BD41-8ECF-4CFF-9C8D-08AB8B034D48}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1C2-4FFA-A141-B7ADCA8EDB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{417C3884-757A-4F42-B5EE-7A13F209A60D}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C2-4FFA-A141-B7ADCA8EDB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{5E9808A1-6D4E-4F0F-8170-704A8495D908}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C2-4FFA-A141-B7ADCA8EDB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{4F045D7B-DC1E-475C-B949-4CF22B93B28B}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C2-4FFA-A141-B7ADCA8EDB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{B3157602-B4E4-4E59-8C3D-394D9C35F4D8}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C2-4FFA-A141-B7ADCA8EDBD1}"/>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{19A4E685-339C-4A28-9421-8D7D240AFC16}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1C2-4FFA-A141-B7ADCA8EDBD1}"/>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{31A6C4B0-962B-4FCC-8464-F955EB94EE1A}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1C2-4FFA-A141-B7ADCA8EDBD1}"/>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{DC0281D1-5C4B-4D7B-BDB7-029044DD0958}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1C2-4FFA-A141-B7ADCA8EDBD1}"/>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{8FFC8DF9-2B1D-4E48-9D84-FE1C74058030}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1C2-4FFA-A141-B7ADCA8EDB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11.6</c:v>
                </c:pt>
                <c:pt idx="16">
                  <c:v>10.3</c:v>
                </c:pt>
                <c:pt idx="24">
                  <c:v>9.4</c:v>
                </c:pt>
                <c:pt idx="32">
                  <c:v>8.8000000000000007</c:v>
                </c:pt>
              </c:numCache>
            </c:numRef>
          </c:xVal>
          <c:yVal>
            <c:numRef>
              <c:f>公会計指標分析・財政指標組合せ分析表!$BP$73:$DC$73</c:f>
              <c:numCache>
                <c:formatCode>#,##0.0;"▲ "#,##0.0</c:formatCode>
                <c:ptCount val="40"/>
                <c:pt idx="0">
                  <c:v>49.5</c:v>
                </c:pt>
                <c:pt idx="8">
                  <c:v>76</c:v>
                </c:pt>
                <c:pt idx="16">
                  <c:v>76.8</c:v>
                </c:pt>
                <c:pt idx="24">
                  <c:v>55.5</c:v>
                </c:pt>
                <c:pt idx="32">
                  <c:v>53.7</c:v>
                </c:pt>
              </c:numCache>
            </c:numRef>
          </c:yVal>
          <c:smooth val="0"/>
          <c:extLst>
            <c:ext xmlns:c16="http://schemas.microsoft.com/office/drawing/2014/chart" uri="{C3380CC4-5D6E-409C-BE32-E72D297353CC}">
              <c16:uniqueId val="{00000009-51C2-4FFA-A141-B7ADCA8EDB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{182BAE4E-D106-49F9-BF1A-72428A8E62BE}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1C2-4FFA-A141-B7ADCA8EDB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{4018DC61-C598-411D-9135-E7292B21401E}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C2-4FFA-A141-B7ADCA8EDB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{E4D4E8C3-5CEF-451A-8F39-D5B25D9D68A1}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C2-4FFA-A141-B7ADCA8EDB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{64A6732F-5C09-4339-9141-68A2837C1C9D}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C2-4FFA-A141-B7ADCA8EDB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{02852316-0F79-4AA5-A10B-79980EC0E4D7}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C2-4FFA-A141-B7ADCA8EDBD1}"/>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{28D155A3-26F3-4528-B89A-F74FF3B80740}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1C2-4FFA-A141-B7ADCA8EDBD1}"/>
                </c:ext>
              </c:extLst>
            </c:dLbl>
            <c:dLbl>
              <c:idx val="16"/>
              <c:layout>
                <c:manualLayout>
                  <c:x val="-2.857138344406767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{F6B3CED8-F035-4451-9685-5897A9341E6F}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1C2-4FFA-A141-B7ADCA8EDBD1}"/>
                </c:ext>
              </c:extLst>
            </c:dLbl>
            <c:dLbl>
              <c:idx val="24"/>
              <c:layout>
                <c:manualLayout>
                  <c:x val="-3.4824599794153595E-2"/>
                  <c:y val="-7.227772043013698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{7183A66A-505A-4D37-93F1-4874F3C76D62}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1C2-4FFA-A141-B7ADCA8EDBD1}"/>
                </c:ext>
              </c:extLst>
            </c:dLbl>
            <c:dLbl>
              <c:idx val="32"/>
              <c:layout>
                <c:manualLayout>
                  <c:x val="-3.1697991619110633E-2"/>
                  <c:y val="-5.255557374545091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{C4BF361C-1FDF-4CF5-8C53-DC2EE2AB8719}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1C2-4FFA-A141-B7ADCA8EDB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8.6999999999999993</c:v>
                </c:pt>
                <c:pt idx="24">
                  <c:v>8.6</c:v>
                </c:pt>
                <c:pt idx="32">
                  <c:v>8.5</c:v>
                </c:pt>
              </c:numCache>
            </c:numRef>
          </c:xVal>
          <c:yVal>
            <c:numRef>
              <c:f>公会計指標分析・財政指標組合せ分析表!$BP$77:$DC$77</c:f>
              <c:numCache>
                <c:formatCode>#,##0.0;"▲ "#,##0.0</c:formatCode>
                <c:ptCount val="40"/>
                <c:pt idx="0">
                  <c:v>18.899999999999999</c:v>
                </c:pt>
                <c:pt idx="8">
                  <c:v>10.199999999999999</c:v>
                </c:pt>
                <c:pt idx="16">
                  <c:v>27</c:v>
                </c:pt>
                <c:pt idx="24">
                  <c:v>25.4</c:v>
                </c:pt>
                <c:pt idx="32">
                  <c:v>23.4</c:v>
                </c:pt>
              </c:numCache>
            </c:numRef>
          </c:yVal>
          <c:smooth val="0"/>
          <c:extLst>
            <c:ext xmlns:c16="http://schemas.microsoft.com/office/drawing/2014/chart" uri="{C3380CC4-5D6E-409C-BE32-E72D297353CC}">
              <c16:uniqueId val="{00000013-51C2-4FFA-A141-B7ADCA8EDBD1}"/>
            </c:ext>
          </c:extLst>
        </c:ser>
        <c:dLbls>
          <c:showLegendKey val="0"/>
          <c:showVal val="1"/>
          <c:showCatName val="0"/>
          <c:showSerName val="0"/>
          <c:showPercent val="0"/>
          <c:showBubbleSize val="0"/>
        </c:dLbls>
        <c:axId val="84219776"/>
        <c:axId val="84234240"/>
      </c:scatterChart>
      <c:valAx>
        <c:axId val="84219776"/>
        <c:scaling>
          <c:orientation val="minMax"/>
          <c:max val="12.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元利償還金は</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H21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年度から徐々に減少していたが、</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H25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年度から増加に転じ、今後も増加することが見込まれている。</a:t>
          </a:r>
          <a:endParaRPr lang="ja-JP" altLang="ja-JP" sz="1100">
            <a:effectLst/>
            <a:latin typeface="ＭＳ ゴシック" panose="020B0609070205080204" pitchFamily="49" charset="-128"/>
            <a:ea typeface="ＭＳ ゴシック" panose="020B0609070205080204" pitchFamily="49" charset="-128"/>
          </a:endParaRPr>
        </a:p>
        <a:p>
          <a:pPr rtl="0" fontAlgn="base"/>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算入公債費等も増加傾向にあるが、これは過疎対策事業債や</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臨時財政対策債、</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合併特例事業債等に係る基準財政需要額が増えていることによる。</a:t>
          </a:r>
          <a:endParaRPr lang="ja-JP" altLang="ja-JP" sz="1100">
            <a:effectLst/>
            <a:latin typeface="ＭＳ ゴシック" panose="020B0609070205080204" pitchFamily="49" charset="-128"/>
            <a:ea typeface="ＭＳ ゴシック" panose="020B0609070205080204" pitchFamily="49" charset="-128"/>
          </a:endParaRPr>
        </a:p>
        <a:p>
          <a:pPr rtl="0" fontAlgn="base"/>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実質公債費比率の分子として、今後は統合簡易水道整備事業、大台厚生新病院整備に対する支援、メディカルセンターの整備などに係る公債費の増加</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が見込まれており、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実質公債費比率の悪化が懸念されている。</a:t>
          </a:r>
          <a:endParaRPr lang="ja-JP" altLang="ja-JP" sz="1100">
            <a:effectLst/>
            <a:latin typeface="ＭＳ ゴシック" panose="020B0609070205080204" pitchFamily="49" charset="-128"/>
            <a:ea typeface="ＭＳ ゴシック" panose="020B0609070205080204" pitchFamily="49" charset="-128"/>
          </a:endParaRPr>
        </a:p>
        <a:p>
          <a:pPr rtl="0" fontAlgn="base"/>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今後は事業の選択と集中を図り、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地方債発行の抑制に努め、適切な財政運営に努める。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れまで実施してきた、統合簡易水道整備事業、大台厚生新病院整備に対する支援、メディカルセンターの整備などに係る地方債の発行により地方債残高が増加傾向にあったが、近年、普通建設事業と、地方債発行の抑制を行ってきたことから、将来負担額は減少に転じている。</a:t>
          </a:r>
          <a:endParaRPr lang="ja-JP" altLang="ja-JP" sz="1300">
            <a:effectLst/>
            <a:latin typeface="ＭＳ ゴシック" panose="020B0609070205080204" pitchFamily="49" charset="-128"/>
            <a:ea typeface="ＭＳ ゴシック" panose="020B0609070205080204" pitchFamily="49" charset="-128"/>
          </a:endParaRPr>
        </a:p>
        <a:p>
          <a:pPr rtl="0" fontAlgn="base"/>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も、新規地方債の発行抑制を行うとともに、経常経費の節減に努め、余剰が見込まれる年度にあっては、当面の課題となっている小学校建替え事業の財源とするため、学校建設基金への積極的な積み増しを行う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年度において財源不足が生じたことから財政調整基金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百万円の取崩しを行なったこと、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特産品加工施設整備事業の財源として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取崩したこと、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保育園の建替え財源として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こと等により、基金全体として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普通交付税の合併算定替え特例の縮減と公債費の増加</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に伴い、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財源が不足することから、中長期的には財政調整基金の残高は減少していく見通しである。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今後は、財政調整基金残高の見通し等を勘案しつつ、</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財政調整基金を取崩して個々の特定目的基金に積立てていく。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a:t>
          </a:r>
          <a:r>
            <a:rPr lang="ja-JP" altLang="en-US" sz="1300">
              <a:effectLst/>
              <a:latin typeface="ＭＳ ゴシック" panose="020B0609070205080204" pitchFamily="49" charset="-128"/>
              <a:ea typeface="ＭＳ ゴシック" panose="020B0609070205080204" pitchFamily="49" charset="-128"/>
            </a:rPr>
            <a:t>合併に伴う住民の一体感の醸成又は地域振興</a:t>
          </a:r>
          <a:endParaRPr lang="en-US"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　・学校建設基金　</a:t>
          </a:r>
          <a:r>
            <a:rPr lang="ja-JP" altLang="en-US" sz="1300" baseline="0">
              <a:effectLst/>
              <a:latin typeface="ＭＳ ゴシック" panose="020B0609070205080204" pitchFamily="49" charset="-128"/>
              <a:ea typeface="ＭＳ ゴシック" panose="020B0609070205080204" pitchFamily="49" charset="-128"/>
            </a:rPr>
            <a:t> 町立</a:t>
          </a:r>
          <a:r>
            <a:rPr lang="ja-JP" altLang="en-US" sz="1300">
              <a:effectLst/>
              <a:latin typeface="ＭＳ ゴシック" panose="020B0609070205080204" pitchFamily="49" charset="-128"/>
              <a:ea typeface="ＭＳ ゴシック" panose="020B0609070205080204" pitchFamily="49" charset="-128"/>
            </a:rPr>
            <a:t>学校の建設、改修その他の整備に要する経費に充てる</a:t>
          </a:r>
          <a:endParaRPr lang="en-US"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　　　</a:t>
          </a:r>
          <a:r>
            <a:rPr lang="ja-JP" altLang="en-US" sz="1300">
              <a:effectLst/>
              <a:latin typeface="ＭＳ ゴシック" panose="020B0609070205080204" pitchFamily="49" charset="-128"/>
              <a:ea typeface="ＭＳ ゴシック" panose="020B0609070205080204" pitchFamily="49" charset="-128"/>
            </a:rPr>
            <a:t>社会福祉を目的とする事業の資金に充てる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年以内を目処に予定している小学校の建替え財源として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・農林業後継者育成基金：特産品加工施設整備事業と町有林施業の財源として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老健施設貸付料等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一方で、保育園の建替え財源として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年以内を目処に予定している小学校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１校の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建替え財源として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、財政状況を見ながら可能な限り積立てを行なう。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普通交付税の合併算定替え特例の縮減と公債費の増加に伴い、平成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年度において財源不足が生じたことから、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百万円の取崩しを行なったことにより減少となった。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財政調整基金の残高は、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合併算定替え特例の縮減と公債費増加の影響などから、</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年度には約</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514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標準財政規模比</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約</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13%</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まで落ち込む見通しとなって</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おり、これを下回ることの無いよう努める。</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a:solidFill>
                <a:schemeClr val="dk1"/>
              </a:solidFill>
              <a:effectLst/>
              <a:latin typeface="+mn-lt"/>
              <a:ea typeface="+mn-ea"/>
              <a:cs typeface="+mn-cs"/>
            </a:rPr>
            <a:t>　</a:t>
          </a:r>
          <a:endParaRPr lang="ja-JP" altLang="ja-JP" sz="16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三重県市町村振興協会からの消防救急デジタル無線整備支援交付金を積立てたことによる増加。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当町では満期一括償還地方債の借入れがないため、標準ルール（発行額の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％）に基づく積立てを行なっていない。今後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数年間は、財源不足の状態が続く見通しであることから、上記交付金などの特定財源がある場合を除き、減債基金の残高は運用益（利息）を積立てるに留まる見通しである。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9,574
9,484
362.86
7,300,920
7,148,247
128,703
4,578,680
9,119,593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年度に策定した公共施設等総合管理計画において、公共建築物の延べ床面積を</a:t>
          </a:r>
          <a:r>
            <a:rPr kumimoji="1" lang="en-US" altLang="ja-JP" sz="1100" baseline="0">
              <a:latin typeface="ＭＳ Ｐゴシック" panose="020B0600070205080204" pitchFamily="50" charset="-128"/>
              <a:ea typeface="ＭＳ Ｐゴシック" panose="020B0600070205080204" pitchFamily="50" charset="-128"/>
            </a:rPr>
            <a:t>17</a:t>
          </a:r>
          <a:r>
            <a:rPr kumimoji="1" lang="ja-JP" altLang="en-US" sz="1100" baseline="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そのなか、有形固定資産減価償却率は、平成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年度から若干であるが減少した。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今後は、現在策定作業を進めている個別施設計画に基づいた維持管理を適切に進める必要がある。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44558</xdr:rowOff>
    </xdr:from>
    <xdr:ext cx="405111" cy="259045"/>
    <xdr:sp macro="" textlink="">
      <xdr:nvSpPr>
        <xdr:cNvPr id="71" name="有形固定資産減価償却率平均値テキスト"/>
        <xdr:cNvSpPr txBox="1"/>
      </xdr:nvSpPr>
      <xdr:spPr>
        <a:xfrm>
          <a:off x="4813300" y="5959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69215</xdr:rowOff>
    </xdr:from>
    <xdr:to>
      <xdr:col>23</xdr:col>
      <xdr:colOff>136525</xdr:colOff>
      <xdr:row>32</xdr:row>
      <xdr:rowOff>170815</xdr:rowOff>
    </xdr:to>
    <xdr:sp macro="" textlink="">
      <xdr:nvSpPr>
        <xdr:cNvPr id="80" name="楕円 79"/>
        <xdr:cNvSpPr/>
      </xdr:nvSpPr>
      <xdr:spPr>
        <a:xfrm>
          <a:off x="4711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47642</xdr:rowOff>
    </xdr:from>
    <xdr:ext cx="405111" cy="259045"/>
    <xdr:sp macro="" textlink="">
      <xdr:nvSpPr>
        <xdr:cNvPr id="81" name="有形固定資産減価償却率該当値テキスト"/>
        <xdr:cNvSpPr txBox="1"/>
      </xdr:nvSpPr>
      <xdr:spPr>
        <a:xfrm>
          <a:off x="4813300"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macro="" textlink="">
      <xdr:nvSpPr>
        <xdr:cNvPr id="82" name="楕円 81"/>
        <xdr:cNvSpPr/>
      </xdr:nvSpPr>
      <xdr:spPr>
        <a:xfrm>
          <a:off x="400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33655</xdr:rowOff>
    </xdr:from>
    <xdr:to>
      <xdr:col>23</xdr:col>
      <xdr:colOff>85725</xdr:colOff>
      <xdr:row>32</xdr:row>
      <xdr:rowOff>120015</xdr:rowOff>
    </xdr:to>
    <xdr:cxnSp macro="">
      <xdr:nvCxnSpPr>
        <xdr:cNvPr id="83" name="直線コネクタ 82"/>
        <xdr:cNvCxnSpPr/>
      </xdr:nvCxnSpPr>
      <xdr:spPr>
        <a:xfrm>
          <a:off x="4051300" y="6291580"/>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133985</xdr:rowOff>
    </xdr:from>
    <xdr:to>
      <xdr:col>15</xdr:col>
      <xdr:colOff>187325</xdr:colOff>
      <xdr:row>33</xdr:row>
      <xdr:rowOff>64135</xdr:rowOff>
    </xdr:to>
    <xdr:sp macro="" textlink="">
      <xdr:nvSpPr>
        <xdr:cNvPr id="84" name="楕円 83"/>
        <xdr:cNvSpPr/>
      </xdr:nvSpPr>
      <xdr:spPr>
        <a:xfrm>
          <a:off x="323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33655</xdr:rowOff>
    </xdr:from>
    <xdr:to>
      <xdr:col>19</xdr:col>
      <xdr:colOff>136525</xdr:colOff>
      <xdr:row>33</xdr:row>
      <xdr:rowOff>13335</xdr:rowOff>
    </xdr:to>
    <xdr:cxnSp macro="">
      <xdr:nvCxnSpPr>
        <xdr:cNvPr id="85" name="直線コネクタ 84"/>
        <xdr:cNvCxnSpPr/>
      </xdr:nvCxnSpPr>
      <xdr:spPr>
        <a:xfrm flipV="1">
          <a:off x="3289300" y="6291580"/>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6"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7"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75582</xdr:rowOff>
    </xdr:from>
    <xdr:ext cx="405111" cy="259045"/>
    <xdr:sp macro="" textlink="">
      <xdr:nvSpPr>
        <xdr:cNvPr id="88" name="n_1mainValue有形固定資産減価償却率"/>
        <xdr:cNvSpPr txBox="1"/>
      </xdr:nvSpPr>
      <xdr:spPr>
        <a:xfrm>
          <a:off x="3836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55262</xdr:rowOff>
    </xdr:from>
    <xdr:ext cx="405111" cy="259045"/>
    <xdr:sp macro="" textlink="">
      <xdr:nvSpPr>
        <xdr:cNvPr id="89" name="n_2mainValue有形固定資産減価償却率"/>
        <xdr:cNvSpPr txBox="1"/>
      </xdr:nvSpPr>
      <xdr:spPr>
        <a:xfrm>
          <a:off x="308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年度から町債の発行については、元金償還額以内、かつ目標数値範囲内とするよう抑制に努めていることから、将来負担額は減少傾向となっている。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ただし、町税など業務収入等の減少や町債残高が</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億円であることから、債務償還可能年数は、類似団体と比較して高くなっている。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今後は、町債発行の抑制の他にも、物件費の抑制及び補助金の見直しなどの業務支出の見直しについて、着実に進めていく必要がある。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8" name="直線コネクタ 117"/>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1"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2" name="直線コネクタ 121"/>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3"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4" name="フローチャート: 判断 123"/>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109714</xdr:rowOff>
    </xdr:from>
    <xdr:to>
      <xdr:col>76</xdr:col>
      <xdr:colOff>73025</xdr:colOff>
      <xdr:row>29</xdr:row>
      <xdr:rowOff>39864</xdr:rowOff>
    </xdr:to>
    <xdr:sp macro="" textlink="">
      <xdr:nvSpPr>
        <xdr:cNvPr id="130" name="楕円 129"/>
        <xdr:cNvSpPr/>
      </xdr:nvSpPr>
      <xdr:spPr>
        <a:xfrm>
          <a:off x="14744700" y="56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132591</xdr:rowOff>
    </xdr:from>
    <xdr:ext cx="340478" cy="259045"/>
    <xdr:sp macro="" textlink="">
      <xdr:nvSpPr>
        <xdr:cNvPr id="131" name="債務償還可能年数該当値テキスト"/>
        <xdr:cNvSpPr txBox="1"/>
      </xdr:nvSpPr>
      <xdr:spPr>
        <a:xfrm>
          <a:off x="14846300" y="5533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9,574
9,484
362.86
7,300,920
7,148,247
128,703
4,578,680
9,119,593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38735</xdr:rowOff>
    </xdr:from>
    <xdr:to>
      <xdr:col>24</xdr:col>
      <xdr:colOff>114300</xdr:colOff>
      <xdr:row>37</xdr:row>
      <xdr:rowOff>140335</xdr:rowOff>
    </xdr:to>
    <xdr:sp macro="" textlink="">
      <xdr:nvSpPr>
        <xdr:cNvPr id="70" name="楕円 69"/>
        <xdr:cNvSpPr/>
      </xdr:nvSpPr>
      <xdr:spPr>
        <a:xfrm>
          <a:off x="4584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61612</xdr:rowOff>
    </xdr:from>
    <xdr:ext cx="405111" cy="259045"/>
    <xdr:sp macro="" textlink="">
      <xdr:nvSpPr>
        <xdr:cNvPr id="71" name="【道路】&#10;有形固定資産減価償却率該当値テキスト"/>
        <xdr:cNvSpPr txBox="1"/>
      </xdr:nvSpPr>
      <xdr:spPr>
        <a:xfrm>
          <a:off x="4673600"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73025</xdr:rowOff>
    </xdr:from>
    <xdr:to>
      <xdr:col>20</xdr:col>
      <xdr:colOff>38100</xdr:colOff>
      <xdr:row>38</xdr:row>
      <xdr:rowOff>3175</xdr:rowOff>
    </xdr:to>
    <xdr:sp macro="" textlink="">
      <xdr:nvSpPr>
        <xdr:cNvPr id="72" name="楕円 71"/>
        <xdr:cNvSpPr/>
      </xdr:nvSpPr>
      <xdr:spPr>
        <a:xfrm>
          <a:off x="3746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89535</xdr:rowOff>
    </xdr:from>
    <xdr:to>
      <xdr:col>24</xdr:col>
      <xdr:colOff>63500</xdr:colOff>
      <xdr:row>37</xdr:row>
      <xdr:rowOff>123825</xdr:rowOff>
    </xdr:to>
    <xdr:cxnSp macro="">
      <xdr:nvCxnSpPr>
        <xdr:cNvPr id="73" name="直線コネクタ 72"/>
        <xdr:cNvCxnSpPr/>
      </xdr:nvCxnSpPr>
      <xdr:spPr>
        <a:xfrm flipV="1">
          <a:off x="3797300" y="64331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67310</xdr:rowOff>
    </xdr:from>
    <xdr:to>
      <xdr:col>15</xdr:col>
      <xdr:colOff>101600</xdr:colOff>
      <xdr:row>38</xdr:row>
      <xdr:rowOff>168910</xdr:rowOff>
    </xdr:to>
    <xdr:sp macro="" textlink="">
      <xdr:nvSpPr>
        <xdr:cNvPr id="74" name="楕円 73"/>
        <xdr:cNvSpPr/>
      </xdr:nvSpPr>
      <xdr:spPr>
        <a:xfrm>
          <a:off x="2857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123825</xdr:rowOff>
    </xdr:from>
    <xdr:to>
      <xdr:col>19</xdr:col>
      <xdr:colOff>177800</xdr:colOff>
      <xdr:row>38</xdr:row>
      <xdr:rowOff>118110</xdr:rowOff>
    </xdr:to>
    <xdr:cxnSp macro="">
      <xdr:nvCxnSpPr>
        <xdr:cNvPr id="75" name="直線コネクタ 74"/>
        <xdr:cNvCxnSpPr/>
      </xdr:nvCxnSpPr>
      <xdr:spPr>
        <a:xfrm flipV="1">
          <a:off x="2908300" y="646747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6"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7"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19702</xdr:rowOff>
    </xdr:from>
    <xdr:ext cx="405111" cy="259045"/>
    <xdr:sp macro="" textlink="">
      <xdr:nvSpPr>
        <xdr:cNvPr id="78" name="n_1mainValue【道路】&#10;有形固定資産減価償却率"/>
        <xdr:cNvSpPr txBox="1"/>
      </xdr:nvSpPr>
      <xdr:spPr>
        <a:xfrm>
          <a:off x="35820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160037</xdr:rowOff>
    </xdr:from>
    <xdr:ext cx="405111" cy="259045"/>
    <xdr:sp macro="" textlink="">
      <xdr:nvSpPr>
        <xdr:cNvPr id="79" name="n_2mainValue【道路】&#10;有形固定資産減価償却率"/>
        <xdr:cNvSpPr txBox="1"/>
      </xdr:nvSpPr>
      <xdr:spPr>
        <a:xfrm>
          <a:off x="2705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5" name="直線コネクタ 104"/>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6"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7" name="直線コネクタ 106"/>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8"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9" name="直線コネクタ 108"/>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77130</xdr:rowOff>
    </xdr:from>
    <xdr:ext cx="534377" cy="259045"/>
    <xdr:sp macro="" textlink="">
      <xdr:nvSpPr>
        <xdr:cNvPr id="110" name="【道路】&#10;一人当たり延長平均値テキスト"/>
        <xdr:cNvSpPr txBox="1"/>
      </xdr:nvSpPr>
      <xdr:spPr>
        <a:xfrm>
          <a:off x="10515600" y="6592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11" name="フローチャート: 判断 110"/>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12" name="フローチャート: 判断 111"/>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3" name="フローチャート: 判断 112"/>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132075</xdr:rowOff>
    </xdr:from>
    <xdr:to>
      <xdr:col>55</xdr:col>
      <xdr:colOff>50800</xdr:colOff>
      <xdr:row>40</xdr:row>
      <xdr:rowOff>62225</xdr:rowOff>
    </xdr:to>
    <xdr:sp macro="" textlink="">
      <xdr:nvSpPr>
        <xdr:cNvPr id="119" name="楕円 118"/>
        <xdr:cNvSpPr/>
      </xdr:nvSpPr>
      <xdr:spPr>
        <a:xfrm>
          <a:off x="10426700" y="68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110502</xdr:rowOff>
    </xdr:from>
    <xdr:ext cx="534377" cy="259045"/>
    <xdr:sp macro="" textlink="">
      <xdr:nvSpPr>
        <xdr:cNvPr id="120" name="【道路】&#10;一人当たり延長該当値テキスト"/>
        <xdr:cNvSpPr txBox="1"/>
      </xdr:nvSpPr>
      <xdr:spPr>
        <a:xfrm>
          <a:off x="10515600" y="679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140631</xdr:rowOff>
    </xdr:from>
    <xdr:to>
      <xdr:col>50</xdr:col>
      <xdr:colOff>165100</xdr:colOff>
      <xdr:row>40</xdr:row>
      <xdr:rowOff>70781</xdr:rowOff>
    </xdr:to>
    <xdr:sp macro="" textlink="">
      <xdr:nvSpPr>
        <xdr:cNvPr id="121" name="楕円 120"/>
        <xdr:cNvSpPr/>
      </xdr:nvSpPr>
      <xdr:spPr>
        <a:xfrm>
          <a:off x="9588500" y="68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11425</xdr:rowOff>
    </xdr:from>
    <xdr:to>
      <xdr:col>55</xdr:col>
      <xdr:colOff>0</xdr:colOff>
      <xdr:row>40</xdr:row>
      <xdr:rowOff>19981</xdr:rowOff>
    </xdr:to>
    <xdr:cxnSp macro="">
      <xdr:nvCxnSpPr>
        <xdr:cNvPr id="122" name="直線コネクタ 121"/>
        <xdr:cNvCxnSpPr/>
      </xdr:nvCxnSpPr>
      <xdr:spPr>
        <a:xfrm flipV="1">
          <a:off x="9639300" y="6869425"/>
          <a:ext cx="8382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33205</xdr:rowOff>
    </xdr:from>
    <xdr:to>
      <xdr:col>46</xdr:col>
      <xdr:colOff>38100</xdr:colOff>
      <xdr:row>37</xdr:row>
      <xdr:rowOff>134805</xdr:rowOff>
    </xdr:to>
    <xdr:sp macro="" textlink="">
      <xdr:nvSpPr>
        <xdr:cNvPr id="123" name="楕円 122"/>
        <xdr:cNvSpPr/>
      </xdr:nvSpPr>
      <xdr:spPr>
        <a:xfrm>
          <a:off x="8699500" y="637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84005</xdr:rowOff>
    </xdr:from>
    <xdr:to>
      <xdr:col>50</xdr:col>
      <xdr:colOff>114300</xdr:colOff>
      <xdr:row>40</xdr:row>
      <xdr:rowOff>19981</xdr:rowOff>
    </xdr:to>
    <xdr:cxnSp macro="">
      <xdr:nvCxnSpPr>
        <xdr:cNvPr id="124" name="直線コネクタ 123"/>
        <xdr:cNvCxnSpPr/>
      </xdr:nvCxnSpPr>
      <xdr:spPr>
        <a:xfrm>
          <a:off x="8750300" y="6427655"/>
          <a:ext cx="889000" cy="45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79894</xdr:rowOff>
    </xdr:from>
    <xdr:ext cx="534377" cy="259045"/>
    <xdr:sp macro="" textlink="">
      <xdr:nvSpPr>
        <xdr:cNvPr id="125" name="n_1aveValue【道路】&#10;一人当たり延長"/>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52453</xdr:rowOff>
    </xdr:from>
    <xdr:ext cx="534377" cy="259045"/>
    <xdr:sp macro="" textlink="">
      <xdr:nvSpPr>
        <xdr:cNvPr id="126" name="n_2aveValue【道路】&#10;一人当たり延長"/>
        <xdr:cNvSpPr txBox="1"/>
      </xdr:nvSpPr>
      <xdr:spPr>
        <a:xfrm>
          <a:off x="8483111" y="691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61908</xdr:rowOff>
    </xdr:from>
    <xdr:ext cx="534377" cy="259045"/>
    <xdr:sp macro="" textlink="">
      <xdr:nvSpPr>
        <xdr:cNvPr id="127" name="n_1mainValue【道路】&#10;一人当たり延長"/>
        <xdr:cNvSpPr txBox="1"/>
      </xdr:nvSpPr>
      <xdr:spPr>
        <a:xfrm>
          <a:off x="9359411" y="69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151332</xdr:rowOff>
    </xdr:from>
    <xdr:ext cx="534377" cy="259045"/>
    <xdr:sp macro="" textlink="">
      <xdr:nvSpPr>
        <xdr:cNvPr id="128" name="n_2mainValue【道路】&#10;一人当たり延長"/>
        <xdr:cNvSpPr txBox="1"/>
      </xdr:nvSpPr>
      <xdr:spPr>
        <a:xfrm>
          <a:off x="8483111" y="615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53" name="直線コネクタ 152"/>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54"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55" name="直線コネクタ 154"/>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6"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7" name="直線コネクタ 156"/>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61612</xdr:rowOff>
    </xdr:from>
    <xdr:ext cx="405111" cy="259045"/>
    <xdr:sp macro="" textlink="">
      <xdr:nvSpPr>
        <xdr:cNvPr id="158" name="【橋りょう・トンネル】&#10;有形固定資産減価償却率平均値テキスト"/>
        <xdr:cNvSpPr txBox="1"/>
      </xdr:nvSpPr>
      <xdr:spPr>
        <a:xfrm>
          <a:off x="4673600" y="1000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9" name="フローチャート: 判断 158"/>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60" name="フローチャート: 判断 159"/>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61" name="フローチャート: 判断 160"/>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67" name="楕円 166"/>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76217</xdr:rowOff>
    </xdr:from>
    <xdr:ext cx="405111" cy="259045"/>
    <xdr:sp macro="" textlink="">
      <xdr:nvSpPr>
        <xdr:cNvPr id="168" name="【橋りょう・トンネル】&#10;有形固定資産減価償却率該当値テキスト"/>
        <xdr:cNvSpPr txBox="1"/>
      </xdr:nvSpPr>
      <xdr:spPr>
        <a:xfrm>
          <a:off x="4673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122555</xdr:rowOff>
    </xdr:from>
    <xdr:to>
      <xdr:col>20</xdr:col>
      <xdr:colOff>38100</xdr:colOff>
      <xdr:row>61</xdr:row>
      <xdr:rowOff>52705</xdr:rowOff>
    </xdr:to>
    <xdr:sp macro="" textlink="">
      <xdr:nvSpPr>
        <xdr:cNvPr id="169" name="楕円 168"/>
        <xdr:cNvSpPr/>
      </xdr:nvSpPr>
      <xdr:spPr>
        <a:xfrm>
          <a:off x="3746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61</xdr:row>
      <xdr:rowOff>1905</xdr:rowOff>
    </xdr:to>
    <xdr:cxnSp macro="">
      <xdr:nvCxnSpPr>
        <xdr:cNvPr id="170" name="直線コネクタ 169"/>
        <xdr:cNvCxnSpPr/>
      </xdr:nvCxnSpPr>
      <xdr:spPr>
        <a:xfrm flipV="1">
          <a:off x="3797300" y="104355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133985</xdr:rowOff>
    </xdr:from>
    <xdr:to>
      <xdr:col>15</xdr:col>
      <xdr:colOff>101600</xdr:colOff>
      <xdr:row>61</xdr:row>
      <xdr:rowOff>64135</xdr:rowOff>
    </xdr:to>
    <xdr:sp macro="" textlink="">
      <xdr:nvSpPr>
        <xdr:cNvPr id="171" name="楕円 170"/>
        <xdr:cNvSpPr/>
      </xdr:nvSpPr>
      <xdr:spPr>
        <a:xfrm>
          <a:off x="2857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xdr:rowOff>
    </xdr:from>
    <xdr:to>
      <xdr:col>19</xdr:col>
      <xdr:colOff>177800</xdr:colOff>
      <xdr:row>61</xdr:row>
      <xdr:rowOff>13335</xdr:rowOff>
    </xdr:to>
    <xdr:cxnSp macro="">
      <xdr:nvCxnSpPr>
        <xdr:cNvPr id="172" name="直線コネクタ 171"/>
        <xdr:cNvCxnSpPr/>
      </xdr:nvCxnSpPr>
      <xdr:spPr>
        <a:xfrm flipV="1">
          <a:off x="2908300" y="104603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46372</xdr:rowOff>
    </xdr:from>
    <xdr:ext cx="405111" cy="259045"/>
    <xdr:sp macro="" textlink="">
      <xdr:nvSpPr>
        <xdr:cNvPr id="173" name="n_1aveValue【橋りょう・トンネル】&#10;有形固定資産減価償却率"/>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74" name="n_2ave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43832</xdr:rowOff>
    </xdr:from>
    <xdr:ext cx="405111" cy="259045"/>
    <xdr:sp macro="" textlink="">
      <xdr:nvSpPr>
        <xdr:cNvPr id="175" name="n_1mainValue【橋りょう・トンネル】&#10;有形固定資産減価償却率"/>
        <xdr:cNvSpPr txBox="1"/>
      </xdr:nvSpPr>
      <xdr:spPr>
        <a:xfrm>
          <a:off x="35820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55262</xdr:rowOff>
    </xdr:from>
    <xdr:ext cx="405111" cy="259045"/>
    <xdr:sp macro="" textlink="">
      <xdr:nvSpPr>
        <xdr:cNvPr id="176" name="n_2mainValue【橋りょう・トンネル】&#10;有形固定資産減価償却率"/>
        <xdr:cNvSpPr txBox="1"/>
      </xdr:nvSpPr>
      <xdr:spPr>
        <a:xfrm>
          <a:off x="2705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200" name="直線コネクタ 199"/>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201"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202" name="直線コネクタ 201"/>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203"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204" name="直線コネクタ 203"/>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132828</xdr:rowOff>
    </xdr:from>
    <xdr:ext cx="599010" cy="259045"/>
    <xdr:sp macro="" textlink="">
      <xdr:nvSpPr>
        <xdr:cNvPr id="205" name="【橋りょう・トンネル】&#10;一人当たり有形固定資産（償却資産）額平均値テキスト"/>
        <xdr:cNvSpPr txBox="1"/>
      </xdr:nvSpPr>
      <xdr:spPr>
        <a:xfrm>
          <a:off x="10515600" y="10762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206" name="フローチャート: 判断 205"/>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207" name="フローチャート: 判断 206"/>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208" name="フローチャート: 判断 207"/>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108896</xdr:rowOff>
    </xdr:from>
    <xdr:to>
      <xdr:col>55</xdr:col>
      <xdr:colOff>50800</xdr:colOff>
      <xdr:row>62</xdr:row>
      <xdr:rowOff>39046</xdr:rowOff>
    </xdr:to>
    <xdr:sp macro="" textlink="">
      <xdr:nvSpPr>
        <xdr:cNvPr id="214" name="楕円 213"/>
        <xdr:cNvSpPr/>
      </xdr:nvSpPr>
      <xdr:spPr>
        <a:xfrm>
          <a:off x="10426700" y="1056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131773</xdr:rowOff>
    </xdr:from>
    <xdr:ext cx="690189" cy="259045"/>
    <xdr:sp macro="" textlink="">
      <xdr:nvSpPr>
        <xdr:cNvPr id="215" name="【橋りょう・トンネル】&#10;一人当たり有形固定資産（償却資産）額該当値テキスト"/>
        <xdr:cNvSpPr txBox="1"/>
      </xdr:nvSpPr>
      <xdr:spPr>
        <a:xfrm>
          <a:off x="10515600" y="104187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117784</xdr:rowOff>
    </xdr:from>
    <xdr:to>
      <xdr:col>50</xdr:col>
      <xdr:colOff>165100</xdr:colOff>
      <xdr:row>62</xdr:row>
      <xdr:rowOff>47934</xdr:rowOff>
    </xdr:to>
    <xdr:sp macro="" textlink="">
      <xdr:nvSpPr>
        <xdr:cNvPr id="216" name="楕円 215"/>
        <xdr:cNvSpPr/>
      </xdr:nvSpPr>
      <xdr:spPr>
        <a:xfrm>
          <a:off x="9588500" y="1057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159696</xdr:rowOff>
    </xdr:from>
    <xdr:to>
      <xdr:col>55</xdr:col>
      <xdr:colOff>0</xdr:colOff>
      <xdr:row>61</xdr:row>
      <xdr:rowOff>168584</xdr:rowOff>
    </xdr:to>
    <xdr:cxnSp macro="">
      <xdr:nvCxnSpPr>
        <xdr:cNvPr id="217" name="直線コネクタ 216"/>
        <xdr:cNvCxnSpPr/>
      </xdr:nvCxnSpPr>
      <xdr:spPr>
        <a:xfrm flipV="1">
          <a:off x="9639300" y="10618146"/>
          <a:ext cx="8382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135182</xdr:rowOff>
    </xdr:from>
    <xdr:to>
      <xdr:col>46</xdr:col>
      <xdr:colOff>38100</xdr:colOff>
      <xdr:row>62</xdr:row>
      <xdr:rowOff>65332</xdr:rowOff>
    </xdr:to>
    <xdr:sp macro="" textlink="">
      <xdr:nvSpPr>
        <xdr:cNvPr id="218" name="楕円 217"/>
        <xdr:cNvSpPr/>
      </xdr:nvSpPr>
      <xdr:spPr>
        <a:xfrm>
          <a:off x="8699500" y="1059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168584</xdr:rowOff>
    </xdr:from>
    <xdr:to>
      <xdr:col>50</xdr:col>
      <xdr:colOff>114300</xdr:colOff>
      <xdr:row>62</xdr:row>
      <xdr:rowOff>14532</xdr:rowOff>
    </xdr:to>
    <xdr:cxnSp macro="">
      <xdr:nvCxnSpPr>
        <xdr:cNvPr id="219" name="直線コネクタ 218"/>
        <xdr:cNvCxnSpPr/>
      </xdr:nvCxnSpPr>
      <xdr:spPr>
        <a:xfrm flipV="1">
          <a:off x="8750300" y="10627034"/>
          <a:ext cx="889000" cy="1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88647</xdr:rowOff>
    </xdr:from>
    <xdr:ext cx="599010" cy="259045"/>
    <xdr:sp macro="" textlink="">
      <xdr:nvSpPr>
        <xdr:cNvPr id="220" name="n_1aveValue【橋りょう・トンネル】&#10;一人当たり有形固定資産（償却資産）額"/>
        <xdr:cNvSpPr txBox="1"/>
      </xdr:nvSpPr>
      <xdr:spPr>
        <a:xfrm>
          <a:off x="93270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126020</xdr:rowOff>
    </xdr:from>
    <xdr:ext cx="599010" cy="259045"/>
    <xdr:sp macro="" textlink="">
      <xdr:nvSpPr>
        <xdr:cNvPr id="221" name="n_2aveValue【橋りょう・トンネル】&#10;一人当たり有形固定資産（償却資産）額"/>
        <xdr:cNvSpPr txBox="1"/>
      </xdr:nvSpPr>
      <xdr:spPr>
        <a:xfrm>
          <a:off x="8450795" y="1092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64461</xdr:rowOff>
    </xdr:from>
    <xdr:ext cx="690189" cy="259045"/>
    <xdr:sp macro="" textlink="">
      <xdr:nvSpPr>
        <xdr:cNvPr id="222" name="n_1mainValue【橋りょう・トンネル】&#10;一人当たり有形固定資産（償却資産）額"/>
        <xdr:cNvSpPr txBox="1"/>
      </xdr:nvSpPr>
      <xdr:spPr>
        <a:xfrm>
          <a:off x="9281505" y="1035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81859</xdr:rowOff>
    </xdr:from>
    <xdr:ext cx="690189" cy="259045"/>
    <xdr:sp macro="" textlink="">
      <xdr:nvSpPr>
        <xdr:cNvPr id="223" name="n_2mainValue【橋りょう・トンネル】&#10;一人当たり有形固定資産（償却資産）額"/>
        <xdr:cNvSpPr txBox="1"/>
      </xdr:nvSpPr>
      <xdr:spPr>
        <a:xfrm>
          <a:off x="8405205" y="103688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4" name="直線コネクタ 23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5" name="テキスト ボックス 23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6" name="直線コネクタ 23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7" name="テキスト ボックス 23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8" name="直線コネクタ 23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9" name="テキスト ボックス 23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0" name="直線コネクタ 23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1" name="テキスト ボックス 24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2" name="直線コネクタ 24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3" name="テキスト ボックス 24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4" name="直線コネクタ 24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5" name="テキスト ボックス 24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49" name="直線コネクタ 248"/>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50"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51" name="直線コネクタ 250"/>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2"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3" name="直線コネクタ 25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54"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55" name="フローチャート: 判断 254"/>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56" name="フローチャート: 判断 25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57" name="フローチャート: 判断 256"/>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93436</xdr:rowOff>
    </xdr:from>
    <xdr:to>
      <xdr:col>15</xdr:col>
      <xdr:colOff>101600</xdr:colOff>
      <xdr:row>80</xdr:row>
      <xdr:rowOff>23586</xdr:rowOff>
    </xdr:to>
    <xdr:sp macro="" textlink="">
      <xdr:nvSpPr>
        <xdr:cNvPr id="263" name="楕円 262"/>
        <xdr:cNvSpPr/>
      </xdr:nvSpPr>
      <xdr:spPr>
        <a:xfrm>
          <a:off x="2857500" y="13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93997</xdr:rowOff>
    </xdr:from>
    <xdr:ext cx="405111" cy="259045"/>
    <xdr:sp macro="" textlink="">
      <xdr:nvSpPr>
        <xdr:cNvPr id="264"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106153</xdr:rowOff>
    </xdr:from>
    <xdr:ext cx="405111" cy="259045"/>
    <xdr:sp macro="" textlink="">
      <xdr:nvSpPr>
        <xdr:cNvPr id="265" name="n_2aveValue【公営住宅】&#10;有形固定資産減価償却率"/>
        <xdr:cNvSpPr txBox="1"/>
      </xdr:nvSpPr>
      <xdr:spPr>
        <a:xfrm>
          <a:off x="2705744"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40113</xdr:rowOff>
    </xdr:from>
    <xdr:ext cx="405111" cy="259045"/>
    <xdr:sp macro="" textlink="">
      <xdr:nvSpPr>
        <xdr:cNvPr id="266" name="n_2mainValue【公営住宅】&#10;有形固定資産減価償却率"/>
        <xdr:cNvSpPr txBox="1"/>
      </xdr:nvSpPr>
      <xdr:spPr>
        <a:xfrm>
          <a:off x="2705744" y="134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7" name="直線コネクタ 2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8" name="テキスト ボックス 2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9" name="直線コネクタ 2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0" name="テキスト ボックス 2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1" name="直線コネクタ 2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2" name="テキスト ボックス 2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3" name="直線コネクタ 2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4" name="テキスト ボックス 2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88" name="直線コネクタ 287"/>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89"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90" name="直線コネクタ 289"/>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91"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92" name="直線コネクタ 291"/>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93" name="【公営住宅】&#10;一人当たり面積平均値テキスト"/>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294" name="フローチャート: 判断 293"/>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295" name="フローチャート: 判断 294"/>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296" name="フローチャート: 判断 295"/>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141833</xdr:rowOff>
    </xdr:from>
    <xdr:to>
      <xdr:col>46</xdr:col>
      <xdr:colOff>38100</xdr:colOff>
      <xdr:row>86</xdr:row>
      <xdr:rowOff>71983</xdr:rowOff>
    </xdr:to>
    <xdr:sp macro="" textlink="">
      <xdr:nvSpPr>
        <xdr:cNvPr id="302" name="楕円 301"/>
        <xdr:cNvSpPr/>
      </xdr:nvSpPr>
      <xdr:spPr>
        <a:xfrm>
          <a:off x="8699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83481</xdr:rowOff>
    </xdr:from>
    <xdr:ext cx="469744" cy="259045"/>
    <xdr:sp macro="" textlink="">
      <xdr:nvSpPr>
        <xdr:cNvPr id="303" name="n_1aveValue【公営住宅】&#10;一人当たり面積"/>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304" name="n_2aveValue【公営住宅】&#10;一人当たり面積"/>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63110</xdr:rowOff>
    </xdr:from>
    <xdr:ext cx="469744" cy="259045"/>
    <xdr:sp macro="" textlink="">
      <xdr:nvSpPr>
        <xdr:cNvPr id="305" name="n_2mainValue【公営住宅】&#10;一人当たり面積"/>
        <xdr:cNvSpPr txBox="1"/>
      </xdr:nvSpPr>
      <xdr:spPr>
        <a:xfrm>
          <a:off x="8515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6" name="正方形/長方形 30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7" name="正方形/長方形 30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8" name="正方形/長方形 30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9" name="正方形/長方形 30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0" name="正方形/長方形 30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1" name="正方形/長方形 31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2" name="正方形/長方形 31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3" name="正方形/長方形 31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2" name="正方形/長方形 3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3" name="正方形/長方形 3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4" name="正方形/長方形 3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5" name="正方形/長方形 3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6" name="正方形/長方形 3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7" name="正方形/長方形 3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8" name="正方形/長方形 3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9" name="正方形/長方形 32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0" name="テキスト ボックス 32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1" name="直線コネクタ 33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2" name="テキスト ボックス 33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3" name="直線コネクタ 33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4" name="テキスト ボックス 33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5" name="直線コネクタ 33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6" name="テキスト ボックス 33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7" name="直線コネクタ 33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8" name="テキスト ボックス 33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9" name="直線コネクタ 33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0" name="テキスト ボックス 33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1" name="直線コネクタ 34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2" name="テキスト ボックス 34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3" name="直線コネクタ 34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4" name="テキスト ボックス 34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46" name="直線コネクタ 345"/>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47"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48" name="直線コネクタ 347"/>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9"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0" name="直線コネクタ 34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351"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52" name="フローチャート: 判断 351"/>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53" name="フローチャート: 判断 352"/>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54" name="フローチャート: 判断 353"/>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5" name="テキスト ボックス 3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6" name="テキスト ボックス 3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7" name="テキスト ボックス 3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8" name="テキスト ボックス 3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9" name="テキスト ボックス 3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360" name="楕円 359"/>
        <xdr:cNvSpPr/>
      </xdr:nvSpPr>
      <xdr:spPr>
        <a:xfrm>
          <a:off x="16268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120667</xdr:rowOff>
    </xdr:from>
    <xdr:ext cx="405111" cy="259045"/>
    <xdr:sp macro="" textlink="">
      <xdr:nvSpPr>
        <xdr:cNvPr id="361" name="【認定こども園・幼稚園・保育所】&#10;有形固定資産減価償却率該当値テキスト"/>
        <xdr:cNvSpPr txBox="1"/>
      </xdr:nvSpPr>
      <xdr:spPr>
        <a:xfrm>
          <a:off x="16357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154940</xdr:rowOff>
    </xdr:from>
    <xdr:to>
      <xdr:col>81</xdr:col>
      <xdr:colOff>101600</xdr:colOff>
      <xdr:row>38</xdr:row>
      <xdr:rowOff>85090</xdr:rowOff>
    </xdr:to>
    <xdr:sp macro="" textlink="">
      <xdr:nvSpPr>
        <xdr:cNvPr id="362" name="楕円 361"/>
        <xdr:cNvSpPr/>
      </xdr:nvSpPr>
      <xdr:spPr>
        <a:xfrm>
          <a:off x="15430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148590</xdr:rowOff>
    </xdr:from>
    <xdr:to>
      <xdr:col>85</xdr:col>
      <xdr:colOff>127000</xdr:colOff>
      <xdr:row>38</xdr:row>
      <xdr:rowOff>34290</xdr:rowOff>
    </xdr:to>
    <xdr:cxnSp macro="">
      <xdr:nvCxnSpPr>
        <xdr:cNvPr id="363" name="直線コネクタ 362"/>
        <xdr:cNvCxnSpPr/>
      </xdr:nvCxnSpPr>
      <xdr:spPr>
        <a:xfrm flipV="1">
          <a:off x="15481300" y="64922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46355</xdr:rowOff>
    </xdr:from>
    <xdr:to>
      <xdr:col>76</xdr:col>
      <xdr:colOff>165100</xdr:colOff>
      <xdr:row>38</xdr:row>
      <xdr:rowOff>147955</xdr:rowOff>
    </xdr:to>
    <xdr:sp macro="" textlink="">
      <xdr:nvSpPr>
        <xdr:cNvPr id="364" name="楕円 363"/>
        <xdr:cNvSpPr/>
      </xdr:nvSpPr>
      <xdr:spPr>
        <a:xfrm>
          <a:off x="14541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34290</xdr:rowOff>
    </xdr:from>
    <xdr:to>
      <xdr:col>81</xdr:col>
      <xdr:colOff>50800</xdr:colOff>
      <xdr:row>38</xdr:row>
      <xdr:rowOff>97155</xdr:rowOff>
    </xdr:to>
    <xdr:cxnSp macro="">
      <xdr:nvCxnSpPr>
        <xdr:cNvPr id="365" name="直線コネクタ 364"/>
        <xdr:cNvCxnSpPr/>
      </xdr:nvCxnSpPr>
      <xdr:spPr>
        <a:xfrm flipV="1">
          <a:off x="14592300" y="65493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366"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367" name="n_2aveValue【認定こども園・幼稚園・保育所】&#10;有形固定資産減価償却率"/>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101617</xdr:rowOff>
    </xdr:from>
    <xdr:ext cx="405111" cy="259045"/>
    <xdr:sp macro="" textlink="">
      <xdr:nvSpPr>
        <xdr:cNvPr id="368" name="n_1mainValue【認定こども園・幼稚園・保育所】&#10;有形固定資産減価償却率"/>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139082</xdr:rowOff>
    </xdr:from>
    <xdr:ext cx="405111" cy="259045"/>
    <xdr:sp macro="" textlink="">
      <xdr:nvSpPr>
        <xdr:cNvPr id="369" name="n_2mainValue【認定こども園・幼稚園・保育所】&#10;有形固定資産減価償却率"/>
        <xdr:cNvSpPr txBox="1"/>
      </xdr:nvSpPr>
      <xdr:spPr>
        <a:xfrm>
          <a:off x="14389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8" name="テキスト ボックス 3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9" name="直線コネクタ 3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0" name="直線コネクタ 37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1" name="テキスト ボックス 38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2" name="直線コネクタ 38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3" name="テキスト ボックス 38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4" name="直線コネクタ 38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5" name="テキスト ボックス 38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6" name="直線コネクタ 38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7" name="テキスト ボックス 38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8" name="直線コネクタ 38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9" name="テキスト ボックス 38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391" name="直線コネクタ 390"/>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392"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393" name="直線コネクタ 392"/>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394"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395" name="直線コネクタ 394"/>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396" name="【認定こども園・幼稚園・保育所】&#10;一人当たり面積平均値テキスト"/>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397" name="フローチャート: 判断 396"/>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398" name="フローチャート: 判断 397"/>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399" name="フローチャート: 判断 398"/>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0" name="テキスト ボックス 39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1" name="テキスト ボックス 40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2" name="テキスト ボックス 40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3" name="テキスト ボックス 40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4" name="テキスト ボックス 40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52832</xdr:rowOff>
    </xdr:from>
    <xdr:to>
      <xdr:col>116</xdr:col>
      <xdr:colOff>114300</xdr:colOff>
      <xdr:row>36</xdr:row>
      <xdr:rowOff>154432</xdr:rowOff>
    </xdr:to>
    <xdr:sp macro="" textlink="">
      <xdr:nvSpPr>
        <xdr:cNvPr id="405" name="楕円 404"/>
        <xdr:cNvSpPr/>
      </xdr:nvSpPr>
      <xdr:spPr>
        <a:xfrm>
          <a:off x="221107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75709</xdr:rowOff>
    </xdr:from>
    <xdr:ext cx="469744" cy="259045"/>
    <xdr:sp macro="" textlink="">
      <xdr:nvSpPr>
        <xdr:cNvPr id="406" name="【認定こども園・幼稚園・保育所】&#10;一人当たり面積該当値テキスト"/>
        <xdr:cNvSpPr txBox="1"/>
      </xdr:nvSpPr>
      <xdr:spPr>
        <a:xfrm>
          <a:off x="22199600" y="607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66548</xdr:rowOff>
    </xdr:from>
    <xdr:to>
      <xdr:col>112</xdr:col>
      <xdr:colOff>38100</xdr:colOff>
      <xdr:row>36</xdr:row>
      <xdr:rowOff>168148</xdr:rowOff>
    </xdr:to>
    <xdr:sp macro="" textlink="">
      <xdr:nvSpPr>
        <xdr:cNvPr id="407" name="楕円 406"/>
        <xdr:cNvSpPr/>
      </xdr:nvSpPr>
      <xdr:spPr>
        <a:xfrm>
          <a:off x="21272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103632</xdr:rowOff>
    </xdr:from>
    <xdr:to>
      <xdr:col>116</xdr:col>
      <xdr:colOff>63500</xdr:colOff>
      <xdr:row>36</xdr:row>
      <xdr:rowOff>117348</xdr:rowOff>
    </xdr:to>
    <xdr:cxnSp macro="">
      <xdr:nvCxnSpPr>
        <xdr:cNvPr id="408" name="直線コネクタ 407"/>
        <xdr:cNvCxnSpPr/>
      </xdr:nvCxnSpPr>
      <xdr:spPr>
        <a:xfrm flipV="1">
          <a:off x="21323300" y="62758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80264</xdr:rowOff>
    </xdr:from>
    <xdr:to>
      <xdr:col>107</xdr:col>
      <xdr:colOff>101600</xdr:colOff>
      <xdr:row>37</xdr:row>
      <xdr:rowOff>10414</xdr:rowOff>
    </xdr:to>
    <xdr:sp macro="" textlink="">
      <xdr:nvSpPr>
        <xdr:cNvPr id="409" name="楕円 408"/>
        <xdr:cNvSpPr/>
      </xdr:nvSpPr>
      <xdr:spPr>
        <a:xfrm>
          <a:off x="20383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117348</xdr:rowOff>
    </xdr:from>
    <xdr:to>
      <xdr:col>111</xdr:col>
      <xdr:colOff>177800</xdr:colOff>
      <xdr:row>36</xdr:row>
      <xdr:rowOff>131064</xdr:rowOff>
    </xdr:to>
    <xdr:cxnSp macro="">
      <xdr:nvCxnSpPr>
        <xdr:cNvPr id="410" name="直線コネクタ 409"/>
        <xdr:cNvCxnSpPr/>
      </xdr:nvCxnSpPr>
      <xdr:spPr>
        <a:xfrm flipV="1">
          <a:off x="20434300" y="62895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83837</xdr:rowOff>
    </xdr:from>
    <xdr:ext cx="469744" cy="259045"/>
    <xdr:sp macro="" textlink="">
      <xdr:nvSpPr>
        <xdr:cNvPr id="411" name="n_1aveValue【認定こども園・幼稚園・保育所】&#10;一人当たり面積"/>
        <xdr:cNvSpPr txBox="1"/>
      </xdr:nvSpPr>
      <xdr:spPr>
        <a:xfrm>
          <a:off x="210757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70121</xdr:rowOff>
    </xdr:from>
    <xdr:ext cx="469744" cy="259045"/>
    <xdr:sp macro="" textlink="">
      <xdr:nvSpPr>
        <xdr:cNvPr id="412" name="n_2aveValue【認定こども園・幼稚園・保育所】&#10;一人当たり面積"/>
        <xdr:cNvSpPr txBox="1"/>
      </xdr:nvSpPr>
      <xdr:spPr>
        <a:xfrm>
          <a:off x="20199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13225</xdr:rowOff>
    </xdr:from>
    <xdr:ext cx="469744" cy="259045"/>
    <xdr:sp macro="" textlink="">
      <xdr:nvSpPr>
        <xdr:cNvPr id="413" name="n_1main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26941</xdr:rowOff>
    </xdr:from>
    <xdr:ext cx="469744" cy="259045"/>
    <xdr:sp macro="" textlink="">
      <xdr:nvSpPr>
        <xdr:cNvPr id="414" name="n_2mainValue【認定こども園・幼稚園・保育所】&#10;一人当たり面積"/>
        <xdr:cNvSpPr txBox="1"/>
      </xdr:nvSpPr>
      <xdr:spPr>
        <a:xfrm>
          <a:off x="20199427"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5" name="テキスト ボックス 42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7" name="テキスト ボックス 42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35" name="テキスト ボックス 43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7" name="テキスト ボックス 4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39" name="直線コネクタ 438"/>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40"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41" name="直線コネクタ 440"/>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42"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43" name="直線コネクタ 442"/>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44"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45" name="フローチャート: 判断 444"/>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46" name="フローチャート: 判断 445"/>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47" name="フローチャート: 判断 446"/>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90170</xdr:rowOff>
    </xdr:from>
    <xdr:to>
      <xdr:col>85</xdr:col>
      <xdr:colOff>177800</xdr:colOff>
      <xdr:row>59</xdr:row>
      <xdr:rowOff>20320</xdr:rowOff>
    </xdr:to>
    <xdr:sp macro="" textlink="">
      <xdr:nvSpPr>
        <xdr:cNvPr id="453" name="楕円 452"/>
        <xdr:cNvSpPr/>
      </xdr:nvSpPr>
      <xdr:spPr>
        <a:xfrm>
          <a:off x="16268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113047</xdr:rowOff>
    </xdr:from>
    <xdr:ext cx="405111" cy="259045"/>
    <xdr:sp macro="" textlink="">
      <xdr:nvSpPr>
        <xdr:cNvPr id="454" name="【学校施設】&#10;有形固定資産減価償却率該当値テキスト"/>
        <xdr:cNvSpPr txBox="1"/>
      </xdr:nvSpPr>
      <xdr:spPr>
        <a:xfrm>
          <a:off x="16357600"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130175</xdr:rowOff>
    </xdr:from>
    <xdr:to>
      <xdr:col>81</xdr:col>
      <xdr:colOff>101600</xdr:colOff>
      <xdr:row>59</xdr:row>
      <xdr:rowOff>60325</xdr:rowOff>
    </xdr:to>
    <xdr:sp macro="" textlink="">
      <xdr:nvSpPr>
        <xdr:cNvPr id="455" name="楕円 454"/>
        <xdr:cNvSpPr/>
      </xdr:nvSpPr>
      <xdr:spPr>
        <a:xfrm>
          <a:off x="15430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140970</xdr:rowOff>
    </xdr:from>
    <xdr:to>
      <xdr:col>85</xdr:col>
      <xdr:colOff>127000</xdr:colOff>
      <xdr:row>59</xdr:row>
      <xdr:rowOff>9525</xdr:rowOff>
    </xdr:to>
    <xdr:cxnSp macro="">
      <xdr:nvCxnSpPr>
        <xdr:cNvPr id="456" name="直線コネクタ 455"/>
        <xdr:cNvCxnSpPr/>
      </xdr:nvCxnSpPr>
      <xdr:spPr>
        <a:xfrm flipV="1">
          <a:off x="15481300" y="100850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xdr:rowOff>
    </xdr:from>
    <xdr:to>
      <xdr:col>76</xdr:col>
      <xdr:colOff>165100</xdr:colOff>
      <xdr:row>59</xdr:row>
      <xdr:rowOff>109855</xdr:rowOff>
    </xdr:to>
    <xdr:sp macro="" textlink="">
      <xdr:nvSpPr>
        <xdr:cNvPr id="457" name="楕円 456"/>
        <xdr:cNvSpPr/>
      </xdr:nvSpPr>
      <xdr:spPr>
        <a:xfrm>
          <a:off x="14541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xdr:rowOff>
    </xdr:from>
    <xdr:to>
      <xdr:col>81</xdr:col>
      <xdr:colOff>50800</xdr:colOff>
      <xdr:row>59</xdr:row>
      <xdr:rowOff>59055</xdr:rowOff>
    </xdr:to>
    <xdr:cxnSp macro="">
      <xdr:nvCxnSpPr>
        <xdr:cNvPr id="458" name="直線コネクタ 457"/>
        <xdr:cNvCxnSpPr/>
      </xdr:nvCxnSpPr>
      <xdr:spPr>
        <a:xfrm flipV="1">
          <a:off x="14592300" y="101250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459"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60" name="n_2ave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76852</xdr:rowOff>
    </xdr:from>
    <xdr:ext cx="405111" cy="259045"/>
    <xdr:sp macro="" textlink="">
      <xdr:nvSpPr>
        <xdr:cNvPr id="461" name="n_1mainValue【学校施設】&#10;有形固定資産減価償却率"/>
        <xdr:cNvSpPr txBox="1"/>
      </xdr:nvSpPr>
      <xdr:spPr>
        <a:xfrm>
          <a:off x="152660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126382</xdr:rowOff>
    </xdr:from>
    <xdr:ext cx="405111" cy="259045"/>
    <xdr:sp macro="" textlink="">
      <xdr:nvSpPr>
        <xdr:cNvPr id="462" name="n_2mainValue【学校施設】&#10;有形固定資産減価償却率"/>
        <xdr:cNvSpPr txBox="1"/>
      </xdr:nvSpPr>
      <xdr:spPr>
        <a:xfrm>
          <a:off x="14389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84" name="直線コネクタ 483"/>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85"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86" name="直線コネクタ 485"/>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487"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488" name="直線コネクタ 487"/>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489" name="【学校施設】&#10;一人当たり面積平均値テキスト"/>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490" name="フローチャート: 判断 489"/>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491" name="フローチャート: 判断 490"/>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492" name="フローチャート: 判断 491"/>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70815</xdr:rowOff>
    </xdr:from>
    <xdr:to>
      <xdr:col>116</xdr:col>
      <xdr:colOff>114300</xdr:colOff>
      <xdr:row>60</xdr:row>
      <xdr:rowOff>965</xdr:rowOff>
    </xdr:to>
    <xdr:sp macro="" textlink="">
      <xdr:nvSpPr>
        <xdr:cNvPr id="498" name="楕円 497"/>
        <xdr:cNvSpPr/>
      </xdr:nvSpPr>
      <xdr:spPr>
        <a:xfrm>
          <a:off x="22110700" y="101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93692</xdr:rowOff>
    </xdr:from>
    <xdr:ext cx="469744" cy="259045"/>
    <xdr:sp macro="" textlink="">
      <xdr:nvSpPr>
        <xdr:cNvPr id="499" name="【学校施設】&#10;一人当たり面積該当値テキスト"/>
        <xdr:cNvSpPr txBox="1"/>
      </xdr:nvSpPr>
      <xdr:spPr>
        <a:xfrm>
          <a:off x="22199600" y="1003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82017</xdr:rowOff>
    </xdr:from>
    <xdr:to>
      <xdr:col>112</xdr:col>
      <xdr:colOff>38100</xdr:colOff>
      <xdr:row>60</xdr:row>
      <xdr:rowOff>12167</xdr:rowOff>
    </xdr:to>
    <xdr:sp macro="" textlink="">
      <xdr:nvSpPr>
        <xdr:cNvPr id="500" name="楕円 499"/>
        <xdr:cNvSpPr/>
      </xdr:nvSpPr>
      <xdr:spPr>
        <a:xfrm>
          <a:off x="21272500" y="101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121615</xdr:rowOff>
    </xdr:from>
    <xdr:to>
      <xdr:col>116</xdr:col>
      <xdr:colOff>63500</xdr:colOff>
      <xdr:row>59</xdr:row>
      <xdr:rowOff>132817</xdr:rowOff>
    </xdr:to>
    <xdr:cxnSp macro="">
      <xdr:nvCxnSpPr>
        <xdr:cNvPr id="501" name="直線コネクタ 500"/>
        <xdr:cNvCxnSpPr/>
      </xdr:nvCxnSpPr>
      <xdr:spPr>
        <a:xfrm flipV="1">
          <a:off x="21323300" y="10237165"/>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164084</xdr:rowOff>
    </xdr:from>
    <xdr:to>
      <xdr:col>107</xdr:col>
      <xdr:colOff>101600</xdr:colOff>
      <xdr:row>60</xdr:row>
      <xdr:rowOff>94234</xdr:rowOff>
    </xdr:to>
    <xdr:sp macro="" textlink="">
      <xdr:nvSpPr>
        <xdr:cNvPr id="502" name="楕円 501"/>
        <xdr:cNvSpPr/>
      </xdr:nvSpPr>
      <xdr:spPr>
        <a:xfrm>
          <a:off x="20383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132817</xdr:rowOff>
    </xdr:from>
    <xdr:to>
      <xdr:col>111</xdr:col>
      <xdr:colOff>177800</xdr:colOff>
      <xdr:row>60</xdr:row>
      <xdr:rowOff>43434</xdr:rowOff>
    </xdr:to>
    <xdr:cxnSp macro="">
      <xdr:nvCxnSpPr>
        <xdr:cNvPr id="503" name="直線コネクタ 502"/>
        <xdr:cNvCxnSpPr/>
      </xdr:nvCxnSpPr>
      <xdr:spPr>
        <a:xfrm flipV="1">
          <a:off x="20434300" y="10248367"/>
          <a:ext cx="8890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22724</xdr:rowOff>
    </xdr:from>
    <xdr:ext cx="469744" cy="259045"/>
    <xdr:sp macro="" textlink="">
      <xdr:nvSpPr>
        <xdr:cNvPr id="504" name="n_1aveValue【学校施設】&#10;一人当たり面積"/>
        <xdr:cNvSpPr txBox="1"/>
      </xdr:nvSpPr>
      <xdr:spPr>
        <a:xfrm>
          <a:off x="21075727" y="104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15409</xdr:rowOff>
    </xdr:from>
    <xdr:ext cx="469744" cy="259045"/>
    <xdr:sp macro="" textlink="">
      <xdr:nvSpPr>
        <xdr:cNvPr id="505" name="n_2aveValue【学校施設】&#10;一人当たり面積"/>
        <xdr:cNvSpPr txBox="1"/>
      </xdr:nvSpPr>
      <xdr:spPr>
        <a:xfrm>
          <a:off x="20199427" y="1047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28694</xdr:rowOff>
    </xdr:from>
    <xdr:ext cx="469744" cy="259045"/>
    <xdr:sp macro="" textlink="">
      <xdr:nvSpPr>
        <xdr:cNvPr id="506" name="n_1mainValue【学校施設】&#10;一人当たり面積"/>
        <xdr:cNvSpPr txBox="1"/>
      </xdr:nvSpPr>
      <xdr:spPr>
        <a:xfrm>
          <a:off x="21075727" y="997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110761</xdr:rowOff>
    </xdr:from>
    <xdr:ext cx="469744" cy="259045"/>
    <xdr:sp macro="" textlink="">
      <xdr:nvSpPr>
        <xdr:cNvPr id="507" name="n_2mainValue【学校施設】&#10;一人当たり面積"/>
        <xdr:cNvSpPr txBox="1"/>
      </xdr:nvSpPr>
      <xdr:spPr>
        <a:xfrm>
          <a:off x="20199427" y="1005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8" name="正方形/長方形 5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9" name="正方形/長方形 5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0" name="正方形/長方形 5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1" name="正方形/長方形 5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2" name="正方形/長方形 5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3" name="正方形/長方形 5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4" name="正方形/長方形 5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5" name="正方形/長方形 51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6" name="正方形/長方形 5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7" name="正方形/長方形 5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8" name="正方形/長方形 5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9" name="正方形/長方形 5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0" name="正方形/長方形 5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1" name="正方形/長方形 5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2" name="正方形/長方形 5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3" name="正方形/長方形 52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4" name="正方形/長方形 5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5" name="正方形/長方形 5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6" name="正方形/長方形 5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7" name="正方形/長方形 5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8" name="正方形/長方形 5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9" name="正方形/長方形 5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0" name="正方形/長方形 5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1" name="正方形/長方形 5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2" name="テキスト ボックス 5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3" name="直線コネクタ 5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34" name="テキスト ボックス 53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35" name="直線コネクタ 53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36" name="テキスト ボックス 53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37" name="直線コネクタ 53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38" name="テキスト ボックス 53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39" name="直線コネクタ 53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40" name="テキスト ボックス 53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41" name="直線コネクタ 54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42" name="テキスト ボックス 54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3" name="直線コネクタ 5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4" name="テキスト ボックス 5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546" name="直線コネクタ 545"/>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547"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548" name="直線コネクタ 547"/>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49"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50" name="直線コネクタ 549"/>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103140</xdr:rowOff>
    </xdr:from>
    <xdr:ext cx="405111" cy="259045"/>
    <xdr:sp macro="" textlink="">
      <xdr:nvSpPr>
        <xdr:cNvPr id="551" name="【公民館】&#10;有形固定資産減価償却率平均値テキスト"/>
        <xdr:cNvSpPr txBox="1"/>
      </xdr:nvSpPr>
      <xdr:spPr>
        <a:xfrm>
          <a:off x="16357600" y="17591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552" name="フローチャート: 判断 551"/>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553" name="フローチャート: 判断 552"/>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554" name="フローチャート: 判断 553"/>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5" name="テキスト ボックス 5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6" name="テキスト ボックス 5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7" name="テキスト ボックス 5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8" name="テキスト ボックス 5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9" name="テキスト ボックス 5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164846</xdr:rowOff>
    </xdr:from>
    <xdr:to>
      <xdr:col>85</xdr:col>
      <xdr:colOff>177800</xdr:colOff>
      <xdr:row>104</xdr:row>
      <xdr:rowOff>94996</xdr:rowOff>
    </xdr:to>
    <xdr:sp macro="" textlink="">
      <xdr:nvSpPr>
        <xdr:cNvPr id="560" name="楕円 559"/>
        <xdr:cNvSpPr/>
      </xdr:nvSpPr>
      <xdr:spPr>
        <a:xfrm>
          <a:off x="162687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143273</xdr:rowOff>
    </xdr:from>
    <xdr:ext cx="405111" cy="259045"/>
    <xdr:sp macro="" textlink="">
      <xdr:nvSpPr>
        <xdr:cNvPr id="561" name="【公民館】&#10;有形固定資産減価償却率該当値テキスト"/>
        <xdr:cNvSpPr txBox="1"/>
      </xdr:nvSpPr>
      <xdr:spPr>
        <a:xfrm>
          <a:off x="16357600" y="1780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20828</xdr:rowOff>
    </xdr:from>
    <xdr:to>
      <xdr:col>81</xdr:col>
      <xdr:colOff>101600</xdr:colOff>
      <xdr:row>104</xdr:row>
      <xdr:rowOff>122428</xdr:rowOff>
    </xdr:to>
    <xdr:sp macro="" textlink="">
      <xdr:nvSpPr>
        <xdr:cNvPr id="562" name="楕円 561"/>
        <xdr:cNvSpPr/>
      </xdr:nvSpPr>
      <xdr:spPr>
        <a:xfrm>
          <a:off x="15430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44196</xdr:rowOff>
    </xdr:from>
    <xdr:to>
      <xdr:col>85</xdr:col>
      <xdr:colOff>127000</xdr:colOff>
      <xdr:row>104</xdr:row>
      <xdr:rowOff>71628</xdr:rowOff>
    </xdr:to>
    <xdr:cxnSp macro="">
      <xdr:nvCxnSpPr>
        <xdr:cNvPr id="563" name="直線コネクタ 562"/>
        <xdr:cNvCxnSpPr/>
      </xdr:nvCxnSpPr>
      <xdr:spPr>
        <a:xfrm flipV="1">
          <a:off x="15481300" y="178749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564" name="楕円 563"/>
        <xdr:cNvSpPr/>
      </xdr:nvSpPr>
      <xdr:spPr>
        <a:xfrm>
          <a:off x="14541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104</xdr:row>
      <xdr:rowOff>71628</xdr:rowOff>
    </xdr:to>
    <xdr:cxnSp macro="">
      <xdr:nvCxnSpPr>
        <xdr:cNvPr id="565" name="直線コネクタ 564"/>
        <xdr:cNvCxnSpPr/>
      </xdr:nvCxnSpPr>
      <xdr:spPr>
        <a:xfrm>
          <a:off x="14592300" y="17666970"/>
          <a:ext cx="889000" cy="2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90949</xdr:rowOff>
    </xdr:from>
    <xdr:ext cx="405111" cy="259045"/>
    <xdr:sp macro="" textlink="">
      <xdr:nvSpPr>
        <xdr:cNvPr id="566" name="n_1aveValue【公民館】&#10;有形固定資産減価償却率"/>
        <xdr:cNvSpPr txBox="1"/>
      </xdr:nvSpPr>
      <xdr:spPr>
        <a:xfrm>
          <a:off x="152660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56405</xdr:rowOff>
    </xdr:from>
    <xdr:ext cx="405111" cy="259045"/>
    <xdr:sp macro="" textlink="">
      <xdr:nvSpPr>
        <xdr:cNvPr id="567" name="n_2aveValue【公民館】&#10;有形固定資産減価償却率"/>
        <xdr:cNvSpPr txBox="1"/>
      </xdr:nvSpPr>
      <xdr:spPr>
        <a:xfrm>
          <a:off x="143897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113555</xdr:rowOff>
    </xdr:from>
    <xdr:ext cx="405111" cy="259045"/>
    <xdr:sp macro="" textlink="">
      <xdr:nvSpPr>
        <xdr:cNvPr id="568" name="n_1mainValue【公民館】&#10;有形固定資産減価償却率"/>
        <xdr:cNvSpPr txBox="1"/>
      </xdr:nvSpPr>
      <xdr:spPr>
        <a:xfrm>
          <a:off x="15266044" y="1794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569" name="n_2mainValue【公民館】&#10;有形固定資産減価償却率"/>
        <xdr:cNvSpPr txBox="1"/>
      </xdr:nvSpPr>
      <xdr:spPr>
        <a:xfrm>
          <a:off x="14389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0" name="正方形/長方形 5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1" name="正方形/長方形 5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2" name="正方形/長方形 5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3" name="正方形/長方形 5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4" name="正方形/長方形 5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5" name="正方形/長方形 5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6" name="正方形/長方形 5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7" name="正方形/長方形 5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8" name="テキスト ボックス 5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9" name="直線コネクタ 5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0" name="直線コネクタ 5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1" name="テキスト ボックス 5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2" name="直線コネクタ 5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3" name="テキスト ボックス 5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4" name="直線コネクタ 5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5" name="テキスト ボックス 5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6" name="直線コネクタ 5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7" name="テキスト ボックス 5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8" name="直線コネクタ 5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9" name="テキスト ボックス 5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0" name="直線コネクタ 5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1" name="テキスト ボックス 5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593" name="直線コネクタ 592"/>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594"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595" name="直線コネクタ 594"/>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596"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597" name="直線コネクタ 596"/>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52088</xdr:rowOff>
    </xdr:from>
    <xdr:ext cx="469744" cy="259045"/>
    <xdr:sp macro="" textlink="">
      <xdr:nvSpPr>
        <xdr:cNvPr id="598" name="【公民館】&#10;一人当たり面積平均値テキスト"/>
        <xdr:cNvSpPr txBox="1"/>
      </xdr:nvSpPr>
      <xdr:spPr>
        <a:xfrm>
          <a:off x="22199600" y="1805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599" name="フローチャート: 判断 598"/>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00" name="フローチャート: 判断 599"/>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01" name="フローチャート: 判断 600"/>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2" name="テキスト ボックス 6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3" name="テキスト ボックス 6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4" name="テキスト ボックス 6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5" name="テキスト ボックス 6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6" name="テキスト ボックス 6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143511</xdr:rowOff>
    </xdr:from>
    <xdr:to>
      <xdr:col>116</xdr:col>
      <xdr:colOff>114300</xdr:colOff>
      <xdr:row>107</xdr:row>
      <xdr:rowOff>73661</xdr:rowOff>
    </xdr:to>
    <xdr:sp macro="" textlink="">
      <xdr:nvSpPr>
        <xdr:cNvPr id="607" name="楕円 606"/>
        <xdr:cNvSpPr/>
      </xdr:nvSpPr>
      <xdr:spPr>
        <a:xfrm>
          <a:off x="221107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121938</xdr:rowOff>
    </xdr:from>
    <xdr:ext cx="469744" cy="259045"/>
    <xdr:sp macro="" textlink="">
      <xdr:nvSpPr>
        <xdr:cNvPr id="608" name="【公民館】&#10;一人当たり面積該当値テキスト"/>
        <xdr:cNvSpPr txBox="1"/>
      </xdr:nvSpPr>
      <xdr:spPr>
        <a:xfrm>
          <a:off x="22199600"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152400</xdr:rowOff>
    </xdr:from>
    <xdr:to>
      <xdr:col>112</xdr:col>
      <xdr:colOff>38100</xdr:colOff>
      <xdr:row>107</xdr:row>
      <xdr:rowOff>82550</xdr:rowOff>
    </xdr:to>
    <xdr:sp macro="" textlink="">
      <xdr:nvSpPr>
        <xdr:cNvPr id="609" name="楕円 608"/>
        <xdr:cNvSpPr/>
      </xdr:nvSpPr>
      <xdr:spPr>
        <a:xfrm>
          <a:off x="21272500" y="183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22861</xdr:rowOff>
    </xdr:from>
    <xdr:to>
      <xdr:col>116</xdr:col>
      <xdr:colOff>63500</xdr:colOff>
      <xdr:row>107</xdr:row>
      <xdr:rowOff>31750</xdr:rowOff>
    </xdr:to>
    <xdr:cxnSp macro="">
      <xdr:nvCxnSpPr>
        <xdr:cNvPr id="610" name="直線コネクタ 609"/>
        <xdr:cNvCxnSpPr/>
      </xdr:nvCxnSpPr>
      <xdr:spPr>
        <a:xfrm flipV="1">
          <a:off x="21323300" y="183680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63500</xdr:rowOff>
    </xdr:from>
    <xdr:to>
      <xdr:col>107</xdr:col>
      <xdr:colOff>101600</xdr:colOff>
      <xdr:row>107</xdr:row>
      <xdr:rowOff>165100</xdr:rowOff>
    </xdr:to>
    <xdr:sp macro="" textlink="">
      <xdr:nvSpPr>
        <xdr:cNvPr id="611" name="楕円 610"/>
        <xdr:cNvSpPr/>
      </xdr:nvSpPr>
      <xdr:spPr>
        <a:xfrm>
          <a:off x="20383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31750</xdr:rowOff>
    </xdr:from>
    <xdr:to>
      <xdr:col>111</xdr:col>
      <xdr:colOff>177800</xdr:colOff>
      <xdr:row>107</xdr:row>
      <xdr:rowOff>114300</xdr:rowOff>
    </xdr:to>
    <xdr:cxnSp macro="">
      <xdr:nvCxnSpPr>
        <xdr:cNvPr id="612" name="直線コネクタ 611"/>
        <xdr:cNvCxnSpPr/>
      </xdr:nvCxnSpPr>
      <xdr:spPr>
        <a:xfrm flipV="1">
          <a:off x="20434300" y="1837690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125747</xdr:rowOff>
    </xdr:from>
    <xdr:ext cx="469744" cy="259045"/>
    <xdr:sp macro="" textlink="">
      <xdr:nvSpPr>
        <xdr:cNvPr id="613"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614"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73677</xdr:rowOff>
    </xdr:from>
    <xdr:ext cx="469744" cy="259045"/>
    <xdr:sp macro="" textlink="">
      <xdr:nvSpPr>
        <xdr:cNvPr id="615" name="n_1mainValue【公民館】&#10;一人当たり面積"/>
        <xdr:cNvSpPr txBox="1"/>
      </xdr:nvSpPr>
      <xdr:spPr>
        <a:xfrm>
          <a:off x="21075727"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156227</xdr:rowOff>
    </xdr:from>
    <xdr:ext cx="469744" cy="259045"/>
    <xdr:sp macro="" textlink="">
      <xdr:nvSpPr>
        <xdr:cNvPr id="616" name="n_2mainValue【公民館】&#10;一人当たり面積"/>
        <xdr:cNvSpPr txBox="1"/>
      </xdr:nvSpPr>
      <xdr:spPr>
        <a:xfrm>
          <a:off x="20199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7" name="正方形/長方形 6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8" name="正方形/長方形 6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9" name="テキスト ボックス 6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類似団体と比較して有形固定資産減価償却率が高くなっている施設は、道路、認定こども園・幼稚園・保育所、学校施設である。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保育所や学校施設については、人口減少とともに園児や児童なども同じように減少していくことから、将来の施設更新や長寿命化にあたっては統合を前提に取り組んで行く必要がある。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そのため、現在策定作業中の個別施設計画でしっかりとした議論を行う必要がある。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9,574
9,484
362.86
7,300,920
7,148,247
128,703
4,578,680
9,119,593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43543</xdr:rowOff>
    </xdr:from>
    <xdr:to>
      <xdr:col>24</xdr:col>
      <xdr:colOff>62865</xdr:colOff>
      <xdr:row>41</xdr:row>
      <xdr:rowOff>144780</xdr:rowOff>
    </xdr:to>
    <xdr:cxnSp macro="">
      <xdr:nvCxnSpPr>
        <xdr:cNvPr id="57" name="直線コネクタ 56"/>
        <xdr:cNvCxnSpPr/>
      </xdr:nvCxnSpPr>
      <xdr:spPr>
        <a:xfrm flipV="1">
          <a:off x="4634865" y="5872843"/>
          <a:ext cx="0" cy="130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340478" cy="259045"/>
    <xdr:sp macro="" textlink="">
      <xdr:nvSpPr>
        <xdr:cNvPr id="58" name="【図書館】&#10;有形固定資産減価償却率最小値テキスト"/>
        <xdr:cNvSpPr txBox="1"/>
      </xdr:nvSpPr>
      <xdr:spPr>
        <a:xfrm>
          <a:off x="4673600" y="717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161670</xdr:rowOff>
    </xdr:from>
    <xdr:ext cx="405111" cy="259045"/>
    <xdr:sp macro="" textlink="">
      <xdr:nvSpPr>
        <xdr:cNvPr id="60" name="【図書館】&#10;有形固定資産減価償却率最大値テキスト"/>
        <xdr:cNvSpPr txBox="1"/>
      </xdr:nvSpPr>
      <xdr:spPr>
        <a:xfrm>
          <a:off x="4673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43543</xdr:rowOff>
    </xdr:from>
    <xdr:to>
      <xdr:col>24</xdr:col>
      <xdr:colOff>152400</xdr:colOff>
      <xdr:row>34</xdr:row>
      <xdr:rowOff>43543</xdr:rowOff>
    </xdr:to>
    <xdr:cxnSp macro="">
      <xdr:nvCxnSpPr>
        <xdr:cNvPr id="61" name="直線コネクタ 60"/>
        <xdr:cNvCxnSpPr/>
      </xdr:nvCxnSpPr>
      <xdr:spPr>
        <a:xfrm>
          <a:off x="4546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126654</xdr:rowOff>
    </xdr:from>
    <xdr:ext cx="405111" cy="259045"/>
    <xdr:sp macro="" textlink="">
      <xdr:nvSpPr>
        <xdr:cNvPr id="62" name="【図書館】&#10;有形固定資産減価償却率平均値テキスト"/>
        <xdr:cNvSpPr txBox="1"/>
      </xdr:nvSpPr>
      <xdr:spPr>
        <a:xfrm>
          <a:off x="4673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3" name="フローチャート: 判断 62"/>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4" name="フローチャート: 判断 63"/>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49893</xdr:rowOff>
    </xdr:from>
    <xdr:to>
      <xdr:col>15</xdr:col>
      <xdr:colOff>101600</xdr:colOff>
      <xdr:row>38</xdr:row>
      <xdr:rowOff>151493</xdr:rowOff>
    </xdr:to>
    <xdr:sp macro="" textlink="">
      <xdr:nvSpPr>
        <xdr:cNvPr id="65" name="フローチャート: 判断 64"/>
        <xdr:cNvSpPr/>
      </xdr:nvSpPr>
      <xdr:spPr>
        <a:xfrm>
          <a:off x="2857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51526</xdr:rowOff>
    </xdr:from>
    <xdr:to>
      <xdr:col>24</xdr:col>
      <xdr:colOff>114300</xdr:colOff>
      <xdr:row>38</xdr:row>
      <xdr:rowOff>153126</xdr:rowOff>
    </xdr:to>
    <xdr:sp macro="" textlink="">
      <xdr:nvSpPr>
        <xdr:cNvPr id="71" name="楕円 70"/>
        <xdr:cNvSpPr/>
      </xdr:nvSpPr>
      <xdr:spPr>
        <a:xfrm>
          <a:off x="45847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29953</xdr:rowOff>
    </xdr:from>
    <xdr:ext cx="405111" cy="259045"/>
    <xdr:sp macro="" textlink="">
      <xdr:nvSpPr>
        <xdr:cNvPr id="72" name="【図書館】&#10;有形固定資産減価償却率該当値テキスト"/>
        <xdr:cNvSpPr txBox="1"/>
      </xdr:nvSpPr>
      <xdr:spPr>
        <a:xfrm>
          <a:off x="4673600"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3" name="楕円 72"/>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102326</xdr:rowOff>
    </xdr:from>
    <xdr:to>
      <xdr:col>24</xdr:col>
      <xdr:colOff>63500</xdr:colOff>
      <xdr:row>38</xdr:row>
      <xdr:rowOff>144780</xdr:rowOff>
    </xdr:to>
    <xdr:cxnSp macro="">
      <xdr:nvCxnSpPr>
        <xdr:cNvPr id="74" name="直線コネクタ 73"/>
        <xdr:cNvCxnSpPr/>
      </xdr:nvCxnSpPr>
      <xdr:spPr>
        <a:xfrm flipV="1">
          <a:off x="3797300" y="661742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141333</xdr:rowOff>
    </xdr:from>
    <xdr:to>
      <xdr:col>15</xdr:col>
      <xdr:colOff>101600</xdr:colOff>
      <xdr:row>39</xdr:row>
      <xdr:rowOff>71483</xdr:rowOff>
    </xdr:to>
    <xdr:sp macro="" textlink="">
      <xdr:nvSpPr>
        <xdr:cNvPr id="75" name="楕円 74"/>
        <xdr:cNvSpPr/>
      </xdr:nvSpPr>
      <xdr:spPr>
        <a:xfrm>
          <a:off x="2857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144780</xdr:rowOff>
    </xdr:from>
    <xdr:to>
      <xdr:col>19</xdr:col>
      <xdr:colOff>177800</xdr:colOff>
      <xdr:row>39</xdr:row>
      <xdr:rowOff>20683</xdr:rowOff>
    </xdr:to>
    <xdr:cxnSp macro="">
      <xdr:nvCxnSpPr>
        <xdr:cNvPr id="76" name="直線コネクタ 75"/>
        <xdr:cNvCxnSpPr/>
      </xdr:nvCxnSpPr>
      <xdr:spPr>
        <a:xfrm flipV="1">
          <a:off x="2908300" y="665988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77" name="n_1aveValue【図書館】&#10;有形固定資産減価償却率"/>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168020</xdr:rowOff>
    </xdr:from>
    <xdr:ext cx="405111" cy="259045"/>
    <xdr:sp macro="" textlink="">
      <xdr:nvSpPr>
        <xdr:cNvPr id="78" name="n_2aveValue【図書館】&#10;有形固定資産減価償却率"/>
        <xdr:cNvSpPr txBox="1"/>
      </xdr:nvSpPr>
      <xdr:spPr>
        <a:xfrm>
          <a:off x="2705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15257</xdr:rowOff>
    </xdr:from>
    <xdr:ext cx="405111" cy="259045"/>
    <xdr:sp macro="" textlink="">
      <xdr:nvSpPr>
        <xdr:cNvPr id="79" name="n_1mainValue【図書館】&#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62610</xdr:rowOff>
    </xdr:from>
    <xdr:ext cx="405111" cy="259045"/>
    <xdr:sp macro="" textlink="">
      <xdr:nvSpPr>
        <xdr:cNvPr id="80" name="n_2mainValue【図書館】&#10;有形固定資産減価償却率"/>
        <xdr:cNvSpPr txBox="1"/>
      </xdr:nvSpPr>
      <xdr:spPr>
        <a:xfrm>
          <a:off x="2705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44196</xdr:rowOff>
    </xdr:from>
    <xdr:to>
      <xdr:col>54</xdr:col>
      <xdr:colOff>189865</xdr:colOff>
      <xdr:row>41</xdr:row>
      <xdr:rowOff>48768</xdr:rowOff>
    </xdr:to>
    <xdr:cxnSp macro="">
      <xdr:nvCxnSpPr>
        <xdr:cNvPr id="102" name="直線コネクタ 101"/>
        <xdr:cNvCxnSpPr/>
      </xdr:nvCxnSpPr>
      <xdr:spPr>
        <a:xfrm flipV="1">
          <a:off x="10476865" y="58734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52595</xdr:rowOff>
    </xdr:from>
    <xdr:ext cx="469744" cy="259045"/>
    <xdr:sp macro="" textlink="">
      <xdr:nvSpPr>
        <xdr:cNvPr id="103" name="【図書館】&#10;一人当たり面積最小値テキスト"/>
        <xdr:cNvSpPr txBox="1"/>
      </xdr:nvSpPr>
      <xdr:spPr>
        <a:xfrm>
          <a:off x="10515600" y="708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48768</xdr:rowOff>
    </xdr:from>
    <xdr:to>
      <xdr:col>55</xdr:col>
      <xdr:colOff>88900</xdr:colOff>
      <xdr:row>41</xdr:row>
      <xdr:rowOff>48768</xdr:rowOff>
    </xdr:to>
    <xdr:cxnSp macro="">
      <xdr:nvCxnSpPr>
        <xdr:cNvPr id="104" name="直線コネクタ 103"/>
        <xdr:cNvCxnSpPr/>
      </xdr:nvCxnSpPr>
      <xdr:spPr>
        <a:xfrm>
          <a:off x="10388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162323</xdr:rowOff>
    </xdr:from>
    <xdr:ext cx="469744" cy="259045"/>
    <xdr:sp macro="" textlink="">
      <xdr:nvSpPr>
        <xdr:cNvPr id="105" name="【図書館】&#10;一人当たり面積最大値テキスト"/>
        <xdr:cNvSpPr txBox="1"/>
      </xdr:nvSpPr>
      <xdr:spPr>
        <a:xfrm>
          <a:off x="10515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44196</xdr:rowOff>
    </xdr:from>
    <xdr:to>
      <xdr:col>55</xdr:col>
      <xdr:colOff>88900</xdr:colOff>
      <xdr:row>34</xdr:row>
      <xdr:rowOff>44196</xdr:rowOff>
    </xdr:to>
    <xdr:cxnSp macro="">
      <xdr:nvCxnSpPr>
        <xdr:cNvPr id="106" name="直線コネクタ 105"/>
        <xdr:cNvCxnSpPr/>
      </xdr:nvCxnSpPr>
      <xdr:spPr>
        <a:xfrm>
          <a:off x="10388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96283</xdr:rowOff>
    </xdr:from>
    <xdr:ext cx="469744" cy="259045"/>
    <xdr:sp macro="" textlink="">
      <xdr:nvSpPr>
        <xdr:cNvPr id="107" name="【図書館】&#10;一人当たり面積平均値テキスト"/>
        <xdr:cNvSpPr txBox="1"/>
      </xdr:nvSpPr>
      <xdr:spPr>
        <a:xfrm>
          <a:off x="10515600" y="6782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73406</xdr:rowOff>
    </xdr:from>
    <xdr:to>
      <xdr:col>55</xdr:col>
      <xdr:colOff>50800</xdr:colOff>
      <xdr:row>41</xdr:row>
      <xdr:rowOff>3556</xdr:rowOff>
    </xdr:to>
    <xdr:sp macro="" textlink="">
      <xdr:nvSpPr>
        <xdr:cNvPr id="108" name="フローチャート: 判断 107"/>
        <xdr:cNvSpPr/>
      </xdr:nvSpPr>
      <xdr:spPr>
        <a:xfrm>
          <a:off x="10426700" y="693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57404</xdr:rowOff>
    </xdr:from>
    <xdr:to>
      <xdr:col>50</xdr:col>
      <xdr:colOff>165100</xdr:colOff>
      <xdr:row>40</xdr:row>
      <xdr:rowOff>159004</xdr:rowOff>
    </xdr:to>
    <xdr:sp macro="" textlink="">
      <xdr:nvSpPr>
        <xdr:cNvPr id="109" name="フローチャート: 判断 108"/>
        <xdr:cNvSpPr/>
      </xdr:nvSpPr>
      <xdr:spPr>
        <a:xfrm>
          <a:off x="9588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146558</xdr:rowOff>
    </xdr:from>
    <xdr:to>
      <xdr:col>46</xdr:col>
      <xdr:colOff>38100</xdr:colOff>
      <xdr:row>40</xdr:row>
      <xdr:rowOff>76708</xdr:rowOff>
    </xdr:to>
    <xdr:sp macro="" textlink="">
      <xdr:nvSpPr>
        <xdr:cNvPr id="110" name="フローチャート: 判断 109"/>
        <xdr:cNvSpPr/>
      </xdr:nvSpPr>
      <xdr:spPr>
        <a:xfrm>
          <a:off x="8699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153416</xdr:rowOff>
    </xdr:from>
    <xdr:to>
      <xdr:col>55</xdr:col>
      <xdr:colOff>50800</xdr:colOff>
      <xdr:row>41</xdr:row>
      <xdr:rowOff>83566</xdr:rowOff>
    </xdr:to>
    <xdr:sp macro="" textlink="">
      <xdr:nvSpPr>
        <xdr:cNvPr id="116" name="楕円 115"/>
        <xdr:cNvSpPr/>
      </xdr:nvSpPr>
      <xdr:spPr>
        <a:xfrm>
          <a:off x="10426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68343</xdr:rowOff>
    </xdr:from>
    <xdr:ext cx="469744" cy="259045"/>
    <xdr:sp macro="" textlink="">
      <xdr:nvSpPr>
        <xdr:cNvPr id="117" name="【図書館】&#10;一人当たり面積該当値テキスト"/>
        <xdr:cNvSpPr txBox="1"/>
      </xdr:nvSpPr>
      <xdr:spPr>
        <a:xfrm>
          <a:off x="105156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155702</xdr:rowOff>
    </xdr:from>
    <xdr:to>
      <xdr:col>50</xdr:col>
      <xdr:colOff>165100</xdr:colOff>
      <xdr:row>41</xdr:row>
      <xdr:rowOff>85852</xdr:rowOff>
    </xdr:to>
    <xdr:sp macro="" textlink="">
      <xdr:nvSpPr>
        <xdr:cNvPr id="118" name="楕円 117"/>
        <xdr:cNvSpPr/>
      </xdr:nvSpPr>
      <xdr:spPr>
        <a:xfrm>
          <a:off x="9588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32766</xdr:rowOff>
    </xdr:from>
    <xdr:to>
      <xdr:col>55</xdr:col>
      <xdr:colOff>0</xdr:colOff>
      <xdr:row>41</xdr:row>
      <xdr:rowOff>35052</xdr:rowOff>
    </xdr:to>
    <xdr:cxnSp macro="">
      <xdr:nvCxnSpPr>
        <xdr:cNvPr id="119" name="直線コネクタ 118"/>
        <xdr:cNvCxnSpPr/>
      </xdr:nvCxnSpPr>
      <xdr:spPr>
        <a:xfrm flipV="1">
          <a:off x="9639300" y="70622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157988</xdr:rowOff>
    </xdr:from>
    <xdr:to>
      <xdr:col>46</xdr:col>
      <xdr:colOff>38100</xdr:colOff>
      <xdr:row>41</xdr:row>
      <xdr:rowOff>88138</xdr:rowOff>
    </xdr:to>
    <xdr:sp macro="" textlink="">
      <xdr:nvSpPr>
        <xdr:cNvPr id="120" name="楕円 119"/>
        <xdr:cNvSpPr/>
      </xdr:nvSpPr>
      <xdr:spPr>
        <a:xfrm>
          <a:off x="8699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35052</xdr:rowOff>
    </xdr:from>
    <xdr:to>
      <xdr:col>50</xdr:col>
      <xdr:colOff>114300</xdr:colOff>
      <xdr:row>41</xdr:row>
      <xdr:rowOff>37338</xdr:rowOff>
    </xdr:to>
    <xdr:cxnSp macro="">
      <xdr:nvCxnSpPr>
        <xdr:cNvPr id="121" name="直線コネクタ 120"/>
        <xdr:cNvCxnSpPr/>
      </xdr:nvCxnSpPr>
      <xdr:spPr>
        <a:xfrm flipV="1">
          <a:off x="8750300" y="70645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4081</xdr:rowOff>
    </xdr:from>
    <xdr:ext cx="469744" cy="259045"/>
    <xdr:sp macro="" textlink="">
      <xdr:nvSpPr>
        <xdr:cNvPr id="122" name="n_1aveValue【図書館】&#10;一人当たり面積"/>
        <xdr:cNvSpPr txBox="1"/>
      </xdr:nvSpPr>
      <xdr:spPr>
        <a:xfrm>
          <a:off x="93917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93235</xdr:rowOff>
    </xdr:from>
    <xdr:ext cx="469744" cy="259045"/>
    <xdr:sp macro="" textlink="">
      <xdr:nvSpPr>
        <xdr:cNvPr id="123" name="n_2aveValue【図書館】&#10;一人当たり面積"/>
        <xdr:cNvSpPr txBox="1"/>
      </xdr:nvSpPr>
      <xdr:spPr>
        <a:xfrm>
          <a:off x="8515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76979</xdr:rowOff>
    </xdr:from>
    <xdr:ext cx="469744" cy="259045"/>
    <xdr:sp macro="" textlink="">
      <xdr:nvSpPr>
        <xdr:cNvPr id="124" name="n_1mainValue【図書館】&#10;一人当たり面積"/>
        <xdr:cNvSpPr txBox="1"/>
      </xdr:nvSpPr>
      <xdr:spPr>
        <a:xfrm>
          <a:off x="93917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79265</xdr:rowOff>
    </xdr:from>
    <xdr:ext cx="469744" cy="259045"/>
    <xdr:sp macro="" textlink="">
      <xdr:nvSpPr>
        <xdr:cNvPr id="125" name="n_2mainValue【図書館】&#10;一人当たり面積"/>
        <xdr:cNvSpPr txBox="1"/>
      </xdr:nvSpPr>
      <xdr:spPr>
        <a:xfrm>
          <a:off x="8515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150" name="直線コネクタ 149"/>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151"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152" name="直線コネクタ 151"/>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53"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54" name="直線コネクタ 153"/>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155"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56" name="フローチャート: 判断 155"/>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57" name="フローチャート: 判断 156"/>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168275</xdr:rowOff>
    </xdr:from>
    <xdr:to>
      <xdr:col>15</xdr:col>
      <xdr:colOff>101600</xdr:colOff>
      <xdr:row>60</xdr:row>
      <xdr:rowOff>98425</xdr:rowOff>
    </xdr:to>
    <xdr:sp macro="" textlink="">
      <xdr:nvSpPr>
        <xdr:cNvPr id="158" name="フローチャート: 判断 157"/>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63500</xdr:rowOff>
    </xdr:from>
    <xdr:to>
      <xdr:col>24</xdr:col>
      <xdr:colOff>114300</xdr:colOff>
      <xdr:row>55</xdr:row>
      <xdr:rowOff>165100</xdr:rowOff>
    </xdr:to>
    <xdr:sp macro="" textlink="">
      <xdr:nvSpPr>
        <xdr:cNvPr id="164" name="楕円 163"/>
        <xdr:cNvSpPr/>
      </xdr:nvSpPr>
      <xdr:spPr>
        <a:xfrm>
          <a:off x="45847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16527</xdr:rowOff>
    </xdr:from>
    <xdr:ext cx="405111" cy="259045"/>
    <xdr:sp macro="" textlink="">
      <xdr:nvSpPr>
        <xdr:cNvPr id="165" name="【体育館・プール】&#10;有形固定資産減価償却率該当値テキスト"/>
        <xdr:cNvSpPr txBox="1"/>
      </xdr:nvSpPr>
      <xdr:spPr>
        <a:xfrm>
          <a:off x="4673600" y="944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113030</xdr:rowOff>
    </xdr:from>
    <xdr:to>
      <xdr:col>20</xdr:col>
      <xdr:colOff>38100</xdr:colOff>
      <xdr:row>56</xdr:row>
      <xdr:rowOff>43180</xdr:rowOff>
    </xdr:to>
    <xdr:sp macro="" textlink="">
      <xdr:nvSpPr>
        <xdr:cNvPr id="166" name="楕円 165"/>
        <xdr:cNvSpPr/>
      </xdr:nvSpPr>
      <xdr:spPr>
        <a:xfrm>
          <a:off x="3746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114300</xdr:rowOff>
    </xdr:from>
    <xdr:to>
      <xdr:col>24</xdr:col>
      <xdr:colOff>63500</xdr:colOff>
      <xdr:row>55</xdr:row>
      <xdr:rowOff>163830</xdr:rowOff>
    </xdr:to>
    <xdr:cxnSp macro="">
      <xdr:nvCxnSpPr>
        <xdr:cNvPr id="167" name="直線コネクタ 166"/>
        <xdr:cNvCxnSpPr/>
      </xdr:nvCxnSpPr>
      <xdr:spPr>
        <a:xfrm flipV="1">
          <a:off x="3797300" y="95440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xdr:rowOff>
    </xdr:from>
    <xdr:to>
      <xdr:col>15</xdr:col>
      <xdr:colOff>101600</xdr:colOff>
      <xdr:row>57</xdr:row>
      <xdr:rowOff>115570</xdr:rowOff>
    </xdr:to>
    <xdr:sp macro="" textlink="">
      <xdr:nvSpPr>
        <xdr:cNvPr id="168" name="楕円 167"/>
        <xdr:cNvSpPr/>
      </xdr:nvSpPr>
      <xdr:spPr>
        <a:xfrm>
          <a:off x="2857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163830</xdr:rowOff>
    </xdr:from>
    <xdr:to>
      <xdr:col>19</xdr:col>
      <xdr:colOff>177800</xdr:colOff>
      <xdr:row>57</xdr:row>
      <xdr:rowOff>64770</xdr:rowOff>
    </xdr:to>
    <xdr:cxnSp macro="">
      <xdr:nvCxnSpPr>
        <xdr:cNvPr id="169" name="直線コネクタ 168"/>
        <xdr:cNvCxnSpPr/>
      </xdr:nvCxnSpPr>
      <xdr:spPr>
        <a:xfrm flipV="1">
          <a:off x="2908300" y="95935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60977</xdr:rowOff>
    </xdr:from>
    <xdr:ext cx="405111" cy="259045"/>
    <xdr:sp macro="" textlink="">
      <xdr:nvSpPr>
        <xdr:cNvPr id="170"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89552</xdr:rowOff>
    </xdr:from>
    <xdr:ext cx="405111" cy="259045"/>
    <xdr:sp macro="" textlink="">
      <xdr:nvSpPr>
        <xdr:cNvPr id="171" name="n_2aveValue【体育館・プール】&#10;有形固定資産減価償却率"/>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59707</xdr:rowOff>
    </xdr:from>
    <xdr:ext cx="405111" cy="259045"/>
    <xdr:sp macro="" textlink="">
      <xdr:nvSpPr>
        <xdr:cNvPr id="172" name="n_1mainValue【体育館・プール】&#10;有形固定資産減価償却率"/>
        <xdr:cNvSpPr txBox="1"/>
      </xdr:nvSpPr>
      <xdr:spPr>
        <a:xfrm>
          <a:off x="3582044"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132097</xdr:rowOff>
    </xdr:from>
    <xdr:ext cx="405111" cy="259045"/>
    <xdr:sp macro="" textlink="">
      <xdr:nvSpPr>
        <xdr:cNvPr id="173" name="n_2mainValue【体育館・プール】&#10;有形固定資産減価償却率"/>
        <xdr:cNvSpPr txBox="1"/>
      </xdr:nvSpPr>
      <xdr:spPr>
        <a:xfrm>
          <a:off x="2705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4" name="直線コネクタ 18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5" name="テキスト ボックス 18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8" name="直線コネクタ 18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89" name="テキスト ボックス 188"/>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1" name="テキスト ボックス 19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93" name="直線コネクタ 192"/>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94"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95" name="直線コネクタ 194"/>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96"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97" name="直線コネクタ 196"/>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107522</xdr:rowOff>
    </xdr:from>
    <xdr:ext cx="469744" cy="259045"/>
    <xdr:sp macro="" textlink="">
      <xdr:nvSpPr>
        <xdr:cNvPr id="198" name="【体育館・プール】&#10;一人当たり面積平均値テキスト"/>
        <xdr:cNvSpPr txBox="1"/>
      </xdr:nvSpPr>
      <xdr:spPr>
        <a:xfrm>
          <a:off x="10515600" y="10394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99" name="フローチャート: 判断 198"/>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200" name="フローチャート: 判断 199"/>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90360</xdr:rowOff>
    </xdr:from>
    <xdr:to>
      <xdr:col>46</xdr:col>
      <xdr:colOff>38100</xdr:colOff>
      <xdr:row>62</xdr:row>
      <xdr:rowOff>20510</xdr:rowOff>
    </xdr:to>
    <xdr:sp macro="" textlink="">
      <xdr:nvSpPr>
        <xdr:cNvPr id="201" name="フローチャート: 判断 200"/>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207" name="楕円 206"/>
        <xdr:cNvSpPr/>
      </xdr:nvSpPr>
      <xdr:spPr>
        <a:xfrm>
          <a:off x="10426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24147</xdr:rowOff>
    </xdr:from>
    <xdr:ext cx="469744" cy="259045"/>
    <xdr:sp macro="" textlink="">
      <xdr:nvSpPr>
        <xdr:cNvPr id="208" name="【体育館・プール】&#10;一人当たり面積該当値テキスト"/>
        <xdr:cNvSpPr txBox="1"/>
      </xdr:nvSpPr>
      <xdr:spPr>
        <a:xfrm>
          <a:off x="10515600"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110363</xdr:rowOff>
    </xdr:from>
    <xdr:to>
      <xdr:col>50</xdr:col>
      <xdr:colOff>165100</xdr:colOff>
      <xdr:row>63</xdr:row>
      <xdr:rowOff>40513</xdr:rowOff>
    </xdr:to>
    <xdr:sp macro="" textlink="">
      <xdr:nvSpPr>
        <xdr:cNvPr id="209" name="楕円 208"/>
        <xdr:cNvSpPr/>
      </xdr:nvSpPr>
      <xdr:spPr>
        <a:xfrm>
          <a:off x="9588500" y="107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160020</xdr:rowOff>
    </xdr:from>
    <xdr:to>
      <xdr:col>55</xdr:col>
      <xdr:colOff>0</xdr:colOff>
      <xdr:row>62</xdr:row>
      <xdr:rowOff>161163</xdr:rowOff>
    </xdr:to>
    <xdr:cxnSp macro="">
      <xdr:nvCxnSpPr>
        <xdr:cNvPr id="210" name="直線コネクタ 209"/>
        <xdr:cNvCxnSpPr/>
      </xdr:nvCxnSpPr>
      <xdr:spPr>
        <a:xfrm flipV="1">
          <a:off x="9639300" y="1078992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62357</xdr:rowOff>
    </xdr:from>
    <xdr:to>
      <xdr:col>46</xdr:col>
      <xdr:colOff>38100</xdr:colOff>
      <xdr:row>61</xdr:row>
      <xdr:rowOff>163957</xdr:rowOff>
    </xdr:to>
    <xdr:sp macro="" textlink="">
      <xdr:nvSpPr>
        <xdr:cNvPr id="211" name="楕円 210"/>
        <xdr:cNvSpPr/>
      </xdr:nvSpPr>
      <xdr:spPr>
        <a:xfrm>
          <a:off x="8699500" y="1052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113157</xdr:rowOff>
    </xdr:from>
    <xdr:to>
      <xdr:col>50</xdr:col>
      <xdr:colOff>114300</xdr:colOff>
      <xdr:row>62</xdr:row>
      <xdr:rowOff>161163</xdr:rowOff>
    </xdr:to>
    <xdr:cxnSp macro="">
      <xdr:nvCxnSpPr>
        <xdr:cNvPr id="212" name="直線コネクタ 211"/>
        <xdr:cNvCxnSpPr/>
      </xdr:nvCxnSpPr>
      <xdr:spPr>
        <a:xfrm>
          <a:off x="8750300" y="10571607"/>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160482</xdr:rowOff>
    </xdr:from>
    <xdr:ext cx="469744" cy="259045"/>
    <xdr:sp macro="" textlink="">
      <xdr:nvSpPr>
        <xdr:cNvPr id="213"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11637</xdr:rowOff>
    </xdr:from>
    <xdr:ext cx="469744" cy="259045"/>
    <xdr:sp macro="" textlink="">
      <xdr:nvSpPr>
        <xdr:cNvPr id="214" name="n_2aveValue【体育館・プール】&#10;一人当たり面積"/>
        <xdr:cNvSpPr txBox="1"/>
      </xdr:nvSpPr>
      <xdr:spPr>
        <a:xfrm>
          <a:off x="8515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31640</xdr:rowOff>
    </xdr:from>
    <xdr:ext cx="469744" cy="259045"/>
    <xdr:sp macro="" textlink="">
      <xdr:nvSpPr>
        <xdr:cNvPr id="215" name="n_1mainValue【体育館・プール】&#10;一人当たり面積"/>
        <xdr:cNvSpPr txBox="1"/>
      </xdr:nvSpPr>
      <xdr:spPr>
        <a:xfrm>
          <a:off x="9391727" y="108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9034</xdr:rowOff>
    </xdr:from>
    <xdr:ext cx="469744" cy="259045"/>
    <xdr:sp macro="" textlink="">
      <xdr:nvSpPr>
        <xdr:cNvPr id="216" name="n_2mainValue【体育館・プール】&#10;一人当たり面積"/>
        <xdr:cNvSpPr txBox="1"/>
      </xdr:nvSpPr>
      <xdr:spPr>
        <a:xfrm>
          <a:off x="8515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3" name="正方形/長方形 2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4" name="正方形/長方形 2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5" name="正方形/長方形 2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6" name="正方形/長方形 2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7" name="正方形/長方形 2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8" name="正方形/長方形 2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9" name="正方形/長方形 2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0" name="正方形/長方形 23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1" name="テキスト ボックス 24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2" name="直線コネクタ 24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43" name="直線コネクタ 24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44" name="テキスト ボックス 24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5" name="直線コネクタ 24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6" name="テキスト ボックス 24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7" name="直線コネクタ 24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8" name="テキスト ボックス 24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9" name="直線コネクタ 24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0" name="テキスト ボックス 24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1" name="直線コネクタ 25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2" name="テキスト ボックス 25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3" name="直線コネクタ 25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54" name="テキスト ボックス 25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5" name="直線コネクタ 25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6" name="テキスト ボックス 25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50074</xdr:rowOff>
    </xdr:to>
    <xdr:cxnSp macro="">
      <xdr:nvCxnSpPr>
        <xdr:cNvPr id="258" name="直線コネクタ 257"/>
        <xdr:cNvCxnSpPr/>
      </xdr:nvCxnSpPr>
      <xdr:spPr>
        <a:xfrm flipV="1">
          <a:off x="4634865" y="1709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53901</xdr:rowOff>
    </xdr:from>
    <xdr:ext cx="340478" cy="259045"/>
    <xdr:sp macro="" textlink="">
      <xdr:nvSpPr>
        <xdr:cNvPr id="259" name="【市民会館】&#10;有形固定資産減価償却率最小値テキスト"/>
        <xdr:cNvSpPr txBox="1"/>
      </xdr:nvSpPr>
      <xdr:spPr>
        <a:xfrm>
          <a:off x="4673600" y="1857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50074</xdr:rowOff>
    </xdr:from>
    <xdr:to>
      <xdr:col>24</xdr:col>
      <xdr:colOff>152400</xdr:colOff>
      <xdr:row>108</xdr:row>
      <xdr:rowOff>50074</xdr:rowOff>
    </xdr:to>
    <xdr:cxnSp macro="">
      <xdr:nvCxnSpPr>
        <xdr:cNvPr id="260" name="直線コネクタ 259"/>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61"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62" name="直線コネクタ 26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7093</xdr:rowOff>
    </xdr:from>
    <xdr:ext cx="405111" cy="259045"/>
    <xdr:sp macro="" textlink="">
      <xdr:nvSpPr>
        <xdr:cNvPr id="263" name="【市民会館】&#10;有形固定資産減価償却率平均値テキスト"/>
        <xdr:cNvSpPr txBox="1"/>
      </xdr:nvSpPr>
      <xdr:spPr>
        <a:xfrm>
          <a:off x="4673600" y="1783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264" name="フローチャート: 判断 263"/>
        <xdr:cNvSpPr/>
      </xdr:nvSpPr>
      <xdr:spPr>
        <a:xfrm>
          <a:off x="45847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265" name="フローチャート: 判断 264"/>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151130</xdr:rowOff>
    </xdr:from>
    <xdr:to>
      <xdr:col>15</xdr:col>
      <xdr:colOff>101600</xdr:colOff>
      <xdr:row>105</xdr:row>
      <xdr:rowOff>81280</xdr:rowOff>
    </xdr:to>
    <xdr:sp macro="" textlink="">
      <xdr:nvSpPr>
        <xdr:cNvPr id="266" name="フローチャート: 判断 265"/>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7" name="テキスト ボックス 2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8" name="テキスト ボックス 2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9" name="テキスト ボックス 2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0" name="テキスト ボックス 2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1" name="テキスト ボックス 2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272" name="楕円 271"/>
        <xdr:cNvSpPr/>
      </xdr:nvSpPr>
      <xdr:spPr>
        <a:xfrm>
          <a:off x="45847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66239</xdr:rowOff>
    </xdr:from>
    <xdr:ext cx="405111" cy="259045"/>
    <xdr:sp macro="" textlink="">
      <xdr:nvSpPr>
        <xdr:cNvPr id="273" name="【市民会館】&#10;有形固定資産減価償却率該当値テキスト"/>
        <xdr:cNvSpPr txBox="1"/>
      </xdr:nvSpPr>
      <xdr:spPr>
        <a:xfrm>
          <a:off x="4673600" y="1755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87449</xdr:rowOff>
    </xdr:from>
    <xdr:to>
      <xdr:col>20</xdr:col>
      <xdr:colOff>38100</xdr:colOff>
      <xdr:row>104</xdr:row>
      <xdr:rowOff>17599</xdr:rowOff>
    </xdr:to>
    <xdr:sp macro="" textlink="">
      <xdr:nvSpPr>
        <xdr:cNvPr id="274" name="楕円 273"/>
        <xdr:cNvSpPr/>
      </xdr:nvSpPr>
      <xdr:spPr>
        <a:xfrm>
          <a:off x="3746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94162</xdr:rowOff>
    </xdr:from>
    <xdr:to>
      <xdr:col>24</xdr:col>
      <xdr:colOff>63500</xdr:colOff>
      <xdr:row>103</xdr:row>
      <xdr:rowOff>138249</xdr:rowOff>
    </xdr:to>
    <xdr:cxnSp macro="">
      <xdr:nvCxnSpPr>
        <xdr:cNvPr id="275" name="直線コネクタ 274"/>
        <xdr:cNvCxnSpPr/>
      </xdr:nvCxnSpPr>
      <xdr:spPr>
        <a:xfrm flipV="1">
          <a:off x="3797300" y="1775351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149498</xdr:rowOff>
    </xdr:from>
    <xdr:to>
      <xdr:col>15</xdr:col>
      <xdr:colOff>101600</xdr:colOff>
      <xdr:row>104</xdr:row>
      <xdr:rowOff>79648</xdr:rowOff>
    </xdr:to>
    <xdr:sp macro="" textlink="">
      <xdr:nvSpPr>
        <xdr:cNvPr id="276" name="楕円 275"/>
        <xdr:cNvSpPr/>
      </xdr:nvSpPr>
      <xdr:spPr>
        <a:xfrm>
          <a:off x="2857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138249</xdr:rowOff>
    </xdr:from>
    <xdr:to>
      <xdr:col>19</xdr:col>
      <xdr:colOff>177800</xdr:colOff>
      <xdr:row>104</xdr:row>
      <xdr:rowOff>28848</xdr:rowOff>
    </xdr:to>
    <xdr:cxnSp macro="">
      <xdr:nvCxnSpPr>
        <xdr:cNvPr id="277" name="直線コネクタ 276"/>
        <xdr:cNvCxnSpPr/>
      </xdr:nvCxnSpPr>
      <xdr:spPr>
        <a:xfrm flipV="1">
          <a:off x="2908300" y="1779759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90369</xdr:rowOff>
    </xdr:from>
    <xdr:ext cx="405111" cy="259045"/>
    <xdr:sp macro="" textlink="">
      <xdr:nvSpPr>
        <xdr:cNvPr id="278" name="n_1aveValue【市民会館】&#10;有形固定資産減価償却率"/>
        <xdr:cNvSpPr txBox="1"/>
      </xdr:nvSpPr>
      <xdr:spPr>
        <a:xfrm>
          <a:off x="35820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72407</xdr:rowOff>
    </xdr:from>
    <xdr:ext cx="405111" cy="259045"/>
    <xdr:sp macro="" textlink="">
      <xdr:nvSpPr>
        <xdr:cNvPr id="279" name="n_2aveValue【市民会館】&#10;有形固定資産減価償却率"/>
        <xdr:cNvSpPr txBox="1"/>
      </xdr:nvSpPr>
      <xdr:spPr>
        <a:xfrm>
          <a:off x="2705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34126</xdr:rowOff>
    </xdr:from>
    <xdr:ext cx="405111" cy="259045"/>
    <xdr:sp macro="" textlink="">
      <xdr:nvSpPr>
        <xdr:cNvPr id="280" name="n_1mainValue【市民会館】&#10;有形固定資産減価償却率"/>
        <xdr:cNvSpPr txBox="1"/>
      </xdr:nvSpPr>
      <xdr:spPr>
        <a:xfrm>
          <a:off x="3582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96175</xdr:rowOff>
    </xdr:from>
    <xdr:ext cx="405111" cy="259045"/>
    <xdr:sp macro="" textlink="">
      <xdr:nvSpPr>
        <xdr:cNvPr id="281" name="n_2mainValue【市民会館】&#10;有形固定資産減価償却率"/>
        <xdr:cNvSpPr txBox="1"/>
      </xdr:nvSpPr>
      <xdr:spPr>
        <a:xfrm>
          <a:off x="2705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0" name="テキスト ボックス 2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1" name="直線コネクタ 2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2" name="直線コネクタ 29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3" name="テキスト ボックス 29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4" name="直線コネクタ 29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5" name="テキスト ボックス 29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6" name="直線コネクタ 29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7" name="テキスト ボックス 29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8" name="直線コネクタ 29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99" name="テキスト ボックス 29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0" name="直線コネクタ 29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1" name="テキスト ボックス 30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2" name="直線コネクタ 30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3" name="テキスト ボックス 30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xdr:rowOff>
    </xdr:from>
    <xdr:to>
      <xdr:col>54</xdr:col>
      <xdr:colOff>189865</xdr:colOff>
      <xdr:row>108</xdr:row>
      <xdr:rowOff>121158</xdr:rowOff>
    </xdr:to>
    <xdr:cxnSp macro="">
      <xdr:nvCxnSpPr>
        <xdr:cNvPr id="305" name="直線コネクタ 304"/>
        <xdr:cNvCxnSpPr/>
      </xdr:nvCxnSpPr>
      <xdr:spPr>
        <a:xfrm flipV="1">
          <a:off x="10476865" y="17317974"/>
          <a:ext cx="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124985</xdr:rowOff>
    </xdr:from>
    <xdr:ext cx="469744" cy="259045"/>
    <xdr:sp macro="" textlink="">
      <xdr:nvSpPr>
        <xdr:cNvPr id="306" name="【市民会館】&#10;一人当たり面積最小値テキスト"/>
        <xdr:cNvSpPr txBox="1"/>
      </xdr:nvSpPr>
      <xdr:spPr>
        <a:xfrm>
          <a:off x="10515600"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121158</xdr:rowOff>
    </xdr:from>
    <xdr:to>
      <xdr:col>55</xdr:col>
      <xdr:colOff>88900</xdr:colOff>
      <xdr:row>108</xdr:row>
      <xdr:rowOff>121158</xdr:rowOff>
    </xdr:to>
    <xdr:cxnSp macro="">
      <xdr:nvCxnSpPr>
        <xdr:cNvPr id="307" name="直線コネクタ 306"/>
        <xdr:cNvCxnSpPr/>
      </xdr:nvCxnSpPr>
      <xdr:spPr>
        <a:xfrm>
          <a:off x="10388600" y="186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119651</xdr:rowOff>
    </xdr:from>
    <xdr:ext cx="469744" cy="259045"/>
    <xdr:sp macro="" textlink="">
      <xdr:nvSpPr>
        <xdr:cNvPr id="308" name="【市民会館】&#10;一人当たり面積最大値テキスト"/>
        <xdr:cNvSpPr txBox="1"/>
      </xdr:nvSpPr>
      <xdr:spPr>
        <a:xfrm>
          <a:off x="10515600" y="170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1524</xdr:rowOff>
    </xdr:from>
    <xdr:to>
      <xdr:col>55</xdr:col>
      <xdr:colOff>88900</xdr:colOff>
      <xdr:row>101</xdr:row>
      <xdr:rowOff>1524</xdr:rowOff>
    </xdr:to>
    <xdr:cxnSp macro="">
      <xdr:nvCxnSpPr>
        <xdr:cNvPr id="309" name="直線コネクタ 308"/>
        <xdr:cNvCxnSpPr/>
      </xdr:nvCxnSpPr>
      <xdr:spPr>
        <a:xfrm>
          <a:off x="10388600" y="173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91712</xdr:rowOff>
    </xdr:from>
    <xdr:ext cx="469744" cy="259045"/>
    <xdr:sp macro="" textlink="">
      <xdr:nvSpPr>
        <xdr:cNvPr id="310" name="【市民会館】&#10;一人当たり面積平均値テキスト"/>
        <xdr:cNvSpPr txBox="1"/>
      </xdr:nvSpPr>
      <xdr:spPr>
        <a:xfrm>
          <a:off x="10515600" y="1809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68835</xdr:rowOff>
    </xdr:from>
    <xdr:to>
      <xdr:col>55</xdr:col>
      <xdr:colOff>50800</xdr:colOff>
      <xdr:row>106</xdr:row>
      <xdr:rowOff>170435</xdr:rowOff>
    </xdr:to>
    <xdr:sp macro="" textlink="">
      <xdr:nvSpPr>
        <xdr:cNvPr id="311" name="フローチャート: 判断 310"/>
        <xdr:cNvSpPr/>
      </xdr:nvSpPr>
      <xdr:spPr>
        <a:xfrm>
          <a:off x="104267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98552</xdr:rowOff>
    </xdr:from>
    <xdr:to>
      <xdr:col>50</xdr:col>
      <xdr:colOff>165100</xdr:colOff>
      <xdr:row>107</xdr:row>
      <xdr:rowOff>28702</xdr:rowOff>
    </xdr:to>
    <xdr:sp macro="" textlink="">
      <xdr:nvSpPr>
        <xdr:cNvPr id="312" name="フローチャート: 判断 311"/>
        <xdr:cNvSpPr/>
      </xdr:nvSpPr>
      <xdr:spPr>
        <a:xfrm>
          <a:off x="9588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13" name="フローチャート: 判断 312"/>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4" name="テキスト ボックス 31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5" name="テキスト ボックス 31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6" name="テキスト ボックス 31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7" name="テキスト ボックス 31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8" name="テキスト ボックス 31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13208</xdr:rowOff>
    </xdr:from>
    <xdr:to>
      <xdr:col>55</xdr:col>
      <xdr:colOff>50800</xdr:colOff>
      <xdr:row>108</xdr:row>
      <xdr:rowOff>114808</xdr:rowOff>
    </xdr:to>
    <xdr:sp macro="" textlink="">
      <xdr:nvSpPr>
        <xdr:cNvPr id="319" name="楕円 318"/>
        <xdr:cNvSpPr/>
      </xdr:nvSpPr>
      <xdr:spPr>
        <a:xfrm>
          <a:off x="10426700" y="185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99585</xdr:rowOff>
    </xdr:from>
    <xdr:ext cx="469744" cy="259045"/>
    <xdr:sp macro="" textlink="">
      <xdr:nvSpPr>
        <xdr:cNvPr id="320" name="【市民会館】&#10;一人当たり面積該当値テキスト"/>
        <xdr:cNvSpPr txBox="1"/>
      </xdr:nvSpPr>
      <xdr:spPr>
        <a:xfrm>
          <a:off x="10515600" y="1844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13970</xdr:rowOff>
    </xdr:from>
    <xdr:to>
      <xdr:col>50</xdr:col>
      <xdr:colOff>165100</xdr:colOff>
      <xdr:row>108</xdr:row>
      <xdr:rowOff>115570</xdr:rowOff>
    </xdr:to>
    <xdr:sp macro="" textlink="">
      <xdr:nvSpPr>
        <xdr:cNvPr id="321" name="楕円 320"/>
        <xdr:cNvSpPr/>
      </xdr:nvSpPr>
      <xdr:spPr>
        <a:xfrm>
          <a:off x="9588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64008</xdr:rowOff>
    </xdr:from>
    <xdr:to>
      <xdr:col>55</xdr:col>
      <xdr:colOff>0</xdr:colOff>
      <xdr:row>108</xdr:row>
      <xdr:rowOff>64770</xdr:rowOff>
    </xdr:to>
    <xdr:cxnSp macro="">
      <xdr:nvCxnSpPr>
        <xdr:cNvPr id="322" name="直線コネクタ 321"/>
        <xdr:cNvCxnSpPr/>
      </xdr:nvCxnSpPr>
      <xdr:spPr>
        <a:xfrm flipV="1">
          <a:off x="9639300" y="1858060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15494</xdr:rowOff>
    </xdr:from>
    <xdr:to>
      <xdr:col>46</xdr:col>
      <xdr:colOff>38100</xdr:colOff>
      <xdr:row>108</xdr:row>
      <xdr:rowOff>117094</xdr:rowOff>
    </xdr:to>
    <xdr:sp macro="" textlink="">
      <xdr:nvSpPr>
        <xdr:cNvPr id="323" name="楕円 322"/>
        <xdr:cNvSpPr/>
      </xdr:nvSpPr>
      <xdr:spPr>
        <a:xfrm>
          <a:off x="8699500" y="185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64770</xdr:rowOff>
    </xdr:from>
    <xdr:to>
      <xdr:col>50</xdr:col>
      <xdr:colOff>114300</xdr:colOff>
      <xdr:row>108</xdr:row>
      <xdr:rowOff>66294</xdr:rowOff>
    </xdr:to>
    <xdr:cxnSp macro="">
      <xdr:nvCxnSpPr>
        <xdr:cNvPr id="324" name="直線コネクタ 323"/>
        <xdr:cNvCxnSpPr/>
      </xdr:nvCxnSpPr>
      <xdr:spPr>
        <a:xfrm flipV="1">
          <a:off x="8750300" y="185813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45229</xdr:rowOff>
    </xdr:from>
    <xdr:ext cx="469744" cy="259045"/>
    <xdr:sp macro="" textlink="">
      <xdr:nvSpPr>
        <xdr:cNvPr id="325" name="n_1aveValue【市民会館】&#10;一人当たり面積"/>
        <xdr:cNvSpPr txBox="1"/>
      </xdr:nvSpPr>
      <xdr:spPr>
        <a:xfrm>
          <a:off x="93917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326" name="n_2aveValue【市民会館】&#10;一人当たり面積"/>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106697</xdr:rowOff>
    </xdr:from>
    <xdr:ext cx="469744" cy="259045"/>
    <xdr:sp macro="" textlink="">
      <xdr:nvSpPr>
        <xdr:cNvPr id="327" name="n_1mainValue【市民会館】&#10;一人当たり面積"/>
        <xdr:cNvSpPr txBox="1"/>
      </xdr:nvSpPr>
      <xdr:spPr>
        <a:xfrm>
          <a:off x="9391727" y="186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108221</xdr:rowOff>
    </xdr:from>
    <xdr:ext cx="469744" cy="259045"/>
    <xdr:sp macro="" textlink="">
      <xdr:nvSpPr>
        <xdr:cNvPr id="328" name="n_2mainValue【市民会館】&#10;一人当たり面積"/>
        <xdr:cNvSpPr txBox="1"/>
      </xdr:nvSpPr>
      <xdr:spPr>
        <a:xfrm>
          <a:off x="8515427" y="186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5" name="正方形/長方形 3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6" name="正方形/長方形 3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7" name="正方形/長方形 3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8" name="正方形/長方形 3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9" name="正方形/長方形 3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0" name="正方形/長方形 3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1" name="正方形/長方形 3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2" name="正方形/長方形 35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3" name="正方形/長方形 3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4" name="正方形/長方形 3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5" name="正方形/長方形 3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6" name="正方形/長方形 3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7" name="正方形/長方形 3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8" name="正方形/長方形 3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9" name="正方形/長方形 3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0" name="正方形/長方形 35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1" name="正方形/長方形 3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2" name="正方形/長方形 3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3" name="正方形/長方形 3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4" name="正方形/長方形 3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5" name="正方形/長方形 3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6" name="正方形/長方形 3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7" name="正方形/長方形 3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8" name="正方形/長方形 36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69" name="正方形/長方形 3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0" name="正方形/長方形 3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1" name="正方形/長方形 3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2" name="正方形/長方形 3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3" name="正方形/長方形 3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4" name="正方形/長方形 3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5" name="正方形/長方形 3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6" name="正方形/長方形 37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77" name="正方形/長方形 3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8" name="正方形/長方形 3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79" name="正方形/長方形 3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0" name="正方形/長方形 3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1" name="正方形/長方形 3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82" name="正方形/長方形 3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83" name="正方形/長方形 3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84" name="正方形/長方形 3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85" name="テキスト ボックス 3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6" name="直線コネクタ 3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387" name="テキスト ボックス 38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388" name="直線コネクタ 38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389" name="テキスト ボックス 38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390" name="直線コネクタ 38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391" name="テキスト ボックス 39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392" name="直線コネクタ 39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393" name="テキスト ボックス 39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394" name="直線コネクタ 39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395" name="テキスト ボックス 39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96" name="直線コネクタ 3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97" name="テキスト ボックス 3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9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399" name="直線コネクタ 398"/>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400"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401" name="直線コネクタ 400"/>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02"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03" name="直線コネクタ 402"/>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61992</xdr:rowOff>
    </xdr:from>
    <xdr:ext cx="405111" cy="259045"/>
    <xdr:sp macro="" textlink="">
      <xdr:nvSpPr>
        <xdr:cNvPr id="404" name="【庁舎】&#10;有形固定資産減価償却率平均値テキスト"/>
        <xdr:cNvSpPr txBox="1"/>
      </xdr:nvSpPr>
      <xdr:spPr>
        <a:xfrm>
          <a:off x="16357600" y="1789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405" name="フローチャート: 判断 404"/>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406" name="フローチャート: 判断 405"/>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29972</xdr:rowOff>
    </xdr:from>
    <xdr:to>
      <xdr:col>76</xdr:col>
      <xdr:colOff>165100</xdr:colOff>
      <xdr:row>106</xdr:row>
      <xdr:rowOff>131572</xdr:rowOff>
    </xdr:to>
    <xdr:sp macro="" textlink="">
      <xdr:nvSpPr>
        <xdr:cNvPr id="407" name="フローチャート: 判断 406"/>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08" name="テキスト ボックス 4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9" name="テキスト ボックス 4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10" name="テキスト ボックス 4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11" name="テキスト ボックス 4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12" name="テキスト ボックス 4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413" name="楕円 412"/>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414" name="【庁舎】&#10;有形固定資産減価償却率該当値テキスト"/>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415" name="楕円 414"/>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107</xdr:row>
      <xdr:rowOff>19050</xdr:rowOff>
    </xdr:to>
    <xdr:cxnSp macro="">
      <xdr:nvCxnSpPr>
        <xdr:cNvPr id="416" name="直線コネクタ 415"/>
        <xdr:cNvCxnSpPr/>
      </xdr:nvCxnSpPr>
      <xdr:spPr>
        <a:xfrm flipV="1">
          <a:off x="15481300" y="18307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39115</xdr:rowOff>
    </xdr:from>
    <xdr:to>
      <xdr:col>76</xdr:col>
      <xdr:colOff>165100</xdr:colOff>
      <xdr:row>107</xdr:row>
      <xdr:rowOff>140715</xdr:rowOff>
    </xdr:to>
    <xdr:sp macro="" textlink="">
      <xdr:nvSpPr>
        <xdr:cNvPr id="417" name="楕円 416"/>
        <xdr:cNvSpPr/>
      </xdr:nvSpPr>
      <xdr:spPr>
        <a:xfrm>
          <a:off x="14541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89915</xdr:rowOff>
    </xdr:to>
    <xdr:cxnSp macro="">
      <xdr:nvCxnSpPr>
        <xdr:cNvPr id="418" name="直線コネクタ 417"/>
        <xdr:cNvCxnSpPr/>
      </xdr:nvCxnSpPr>
      <xdr:spPr>
        <a:xfrm flipV="1">
          <a:off x="14592300" y="18364200"/>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63516</xdr:rowOff>
    </xdr:from>
    <xdr:ext cx="405111" cy="259045"/>
    <xdr:sp macro="" textlink="">
      <xdr:nvSpPr>
        <xdr:cNvPr id="419" name="n_1aveValue【庁舎】&#10;有形固定資産減価償却率"/>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148099</xdr:rowOff>
    </xdr:from>
    <xdr:ext cx="405111" cy="259045"/>
    <xdr:sp macro="" textlink="">
      <xdr:nvSpPr>
        <xdr:cNvPr id="420" name="n_2aveValue【庁舎】&#10;有形固定資産減価償却率"/>
        <xdr:cNvSpPr txBox="1"/>
      </xdr:nvSpPr>
      <xdr:spPr>
        <a:xfrm>
          <a:off x="14389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421" name="n_1mainValue【庁舎】&#10;有形固定資産減価償却率"/>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131842</xdr:rowOff>
    </xdr:from>
    <xdr:ext cx="405111" cy="259045"/>
    <xdr:sp macro="" textlink="">
      <xdr:nvSpPr>
        <xdr:cNvPr id="422" name="n_2mainValue【庁舎】&#10;有形固定資産減価償却率"/>
        <xdr:cNvSpPr txBox="1"/>
      </xdr:nvSpPr>
      <xdr:spPr>
        <a:xfrm>
          <a:off x="14389744" y="184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23" name="正方形/長方形 4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24" name="正方形/長方形 4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25" name="正方形/長方形 4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26" name="正方形/長方形 4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27" name="正方形/長方形 4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28" name="正方形/長方形 4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29" name="正方形/長方形 4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30" name="正方形/長方形 4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31" name="テキスト ボックス 4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32" name="直線コネクタ 4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33" name="テキスト ボックス 43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434" name="直線コネクタ 43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35" name="テキスト ボックス 43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36" name="直線コネクタ 43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37" name="テキスト ボックス 43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38" name="直線コネクタ 43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39" name="テキスト ボックス 43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40" name="直線コネクタ 43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41" name="テキスト ボックス 44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42" name="直線コネクタ 44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43" name="テキスト ボックス 44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44" name="直線コネクタ 44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45" name="テキスト ボックス 44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46" name="直線コネクタ 4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47" name="テキスト ボックス 4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449" name="直線コネクタ 448"/>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450"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451" name="直線コネクタ 450"/>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452"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453" name="直線コネクタ 452"/>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147519</xdr:rowOff>
    </xdr:from>
    <xdr:ext cx="469744" cy="259045"/>
    <xdr:sp macro="" textlink="">
      <xdr:nvSpPr>
        <xdr:cNvPr id="454" name="【庁舎】&#10;一人当たり面積平均値テキスト"/>
        <xdr:cNvSpPr txBox="1"/>
      </xdr:nvSpPr>
      <xdr:spPr>
        <a:xfrm>
          <a:off x="22199600" y="18149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455" name="フローチャート: 判断 454"/>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456" name="フローチャート: 判断 455"/>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30299</xdr:rowOff>
    </xdr:from>
    <xdr:to>
      <xdr:col>107</xdr:col>
      <xdr:colOff>101600</xdr:colOff>
      <xdr:row>106</xdr:row>
      <xdr:rowOff>131899</xdr:rowOff>
    </xdr:to>
    <xdr:sp macro="" textlink="">
      <xdr:nvSpPr>
        <xdr:cNvPr id="457" name="フローチャート: 判断 456"/>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58" name="テキスト ボックス 4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59" name="テキスト ボックス 4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60" name="テキスト ボックス 4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61" name="テキスト ボックス 4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62" name="テキスト ボックス 4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85816</xdr:rowOff>
    </xdr:from>
    <xdr:to>
      <xdr:col>116</xdr:col>
      <xdr:colOff>114300</xdr:colOff>
      <xdr:row>105</xdr:row>
      <xdr:rowOff>15966</xdr:rowOff>
    </xdr:to>
    <xdr:sp macro="" textlink="">
      <xdr:nvSpPr>
        <xdr:cNvPr id="463" name="楕円 462"/>
        <xdr:cNvSpPr/>
      </xdr:nvSpPr>
      <xdr:spPr>
        <a:xfrm>
          <a:off x="221107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108693</xdr:rowOff>
    </xdr:from>
    <xdr:ext cx="469744" cy="259045"/>
    <xdr:sp macro="" textlink="">
      <xdr:nvSpPr>
        <xdr:cNvPr id="464" name="【庁舎】&#10;一人当たり面積該当値テキスト"/>
        <xdr:cNvSpPr txBox="1"/>
      </xdr:nvSpPr>
      <xdr:spPr>
        <a:xfrm>
          <a:off x="22199600" y="177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102144</xdr:rowOff>
    </xdr:from>
    <xdr:to>
      <xdr:col>112</xdr:col>
      <xdr:colOff>38100</xdr:colOff>
      <xdr:row>105</xdr:row>
      <xdr:rowOff>32294</xdr:rowOff>
    </xdr:to>
    <xdr:sp macro="" textlink="">
      <xdr:nvSpPr>
        <xdr:cNvPr id="465" name="楕円 464"/>
        <xdr:cNvSpPr/>
      </xdr:nvSpPr>
      <xdr:spPr>
        <a:xfrm>
          <a:off x="21272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136616</xdr:rowOff>
    </xdr:from>
    <xdr:to>
      <xdr:col>116</xdr:col>
      <xdr:colOff>63500</xdr:colOff>
      <xdr:row>104</xdr:row>
      <xdr:rowOff>152944</xdr:rowOff>
    </xdr:to>
    <xdr:cxnSp macro="">
      <xdr:nvCxnSpPr>
        <xdr:cNvPr id="466" name="直線コネクタ 465"/>
        <xdr:cNvCxnSpPr/>
      </xdr:nvCxnSpPr>
      <xdr:spPr>
        <a:xfrm flipV="1">
          <a:off x="21323300" y="1796741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120106</xdr:rowOff>
    </xdr:from>
    <xdr:to>
      <xdr:col>107</xdr:col>
      <xdr:colOff>101600</xdr:colOff>
      <xdr:row>105</xdr:row>
      <xdr:rowOff>50256</xdr:rowOff>
    </xdr:to>
    <xdr:sp macro="" textlink="">
      <xdr:nvSpPr>
        <xdr:cNvPr id="467" name="楕円 466"/>
        <xdr:cNvSpPr/>
      </xdr:nvSpPr>
      <xdr:spPr>
        <a:xfrm>
          <a:off x="20383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152944</xdr:rowOff>
    </xdr:from>
    <xdr:to>
      <xdr:col>111</xdr:col>
      <xdr:colOff>177800</xdr:colOff>
      <xdr:row>104</xdr:row>
      <xdr:rowOff>170906</xdr:rowOff>
    </xdr:to>
    <xdr:cxnSp macro="">
      <xdr:nvCxnSpPr>
        <xdr:cNvPr id="468" name="直線コネクタ 467"/>
        <xdr:cNvCxnSpPr/>
      </xdr:nvCxnSpPr>
      <xdr:spPr>
        <a:xfrm flipV="1">
          <a:off x="20434300" y="179837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95266</xdr:rowOff>
    </xdr:from>
    <xdr:ext cx="469744" cy="259045"/>
    <xdr:sp macro="" textlink="">
      <xdr:nvSpPr>
        <xdr:cNvPr id="469" name="n_1ave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123026</xdr:rowOff>
    </xdr:from>
    <xdr:ext cx="469744" cy="259045"/>
    <xdr:sp macro="" textlink="">
      <xdr:nvSpPr>
        <xdr:cNvPr id="470" name="n_2aveValue【庁舎】&#10;一人当たり面積"/>
        <xdr:cNvSpPr txBox="1"/>
      </xdr:nvSpPr>
      <xdr:spPr>
        <a:xfrm>
          <a:off x="201994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48821</xdr:rowOff>
    </xdr:from>
    <xdr:ext cx="469744" cy="259045"/>
    <xdr:sp macro="" textlink="">
      <xdr:nvSpPr>
        <xdr:cNvPr id="471" name="n_1mainValue【庁舎】&#10;一人当たり面積"/>
        <xdr:cNvSpPr txBox="1"/>
      </xdr:nvSpPr>
      <xdr:spPr>
        <a:xfrm>
          <a:off x="21075727" y="1770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472" name="n_2mainValue【庁舎】&#10;一人当たり面積"/>
        <xdr:cNvSpPr txBox="1"/>
      </xdr:nvSpPr>
      <xdr:spPr>
        <a:xfrm>
          <a:off x="20199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73" name="正方形/長方形 4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74" name="正方形/長方形 4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75" name="テキスト ボックス 4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類似団体と比較して有形固定資産減価償却率が高くなっている施設は、体育館・プール、市民会館である。</a:t>
          </a:r>
        </a:p>
        <a:p>
          <a:r>
            <a:rPr kumimoji="1" lang="ja-JP" altLang="en-US" sz="1300">
              <a:latin typeface="ＭＳ Ｐゴシック" panose="020B0600070205080204" pitchFamily="50" charset="-128"/>
              <a:ea typeface="ＭＳ Ｐゴシック" panose="020B0600070205080204" pitchFamily="50" charset="-128"/>
            </a:rPr>
            <a:t>　いずれの施設も、東西に長い町域であることから、多くの地区で体育館や地域総合センターを保有しているためである。</a:t>
          </a:r>
        </a:p>
        <a:p>
          <a:r>
            <a:rPr kumimoji="1" lang="ja-JP" altLang="en-US" sz="1300">
              <a:latin typeface="ＭＳ Ｐゴシック" panose="020B0600070205080204" pitchFamily="50" charset="-128"/>
              <a:ea typeface="ＭＳ Ｐゴシック" panose="020B0600070205080204" pitchFamily="50" charset="-128"/>
            </a:rPr>
            <a:t>　そのため、現在策定作業中の個別施設計画でしっかりとした議論を行う必要がある。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9,574
9,484
362.86
7,300,920
7,148,247
128,703
4,578,680
9,119,593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月末</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41.4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％）に加え、町内に立地する企業が少ないことなどにより、財政基盤が弱く、類似団体平均を下回っている。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引き続き、職員の定員管理適正化と人件費抑制に努めるとともに、緊急性や住民ニーズを的確に把握した事業の選択によるまちづくりを展開し、財政の健全化を図る。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xdr:cNvCxnSpPr/>
      </xdr:nvCxnSpPr>
      <xdr:spPr>
        <a:xfrm>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dk1"/>
              </a:solidFill>
              <a:effectLst/>
              <a:latin typeface="+mn-lt"/>
              <a:ea typeface="+mn-ea"/>
              <a:cs typeface="+mn-cs"/>
            </a:rPr>
            <a:t>　</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大きく</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上回り、前年度と比較し</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4.6</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％悪化している。これは</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、報徳病院の診療所化に伴い、企業会計を廃止し一般会計へ編入したことにより、人件費を始めとする義務的経費が増加したことと、</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公債費が</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増加傾向にある</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ことが主な要因である。</a:t>
          </a:r>
          <a:endParaRPr lang="ja-JP" altLang="ja-JP" sz="1050">
            <a:effectLst/>
            <a:latin typeface="ＭＳ ゴシック" panose="020B0609070205080204" pitchFamily="49" charset="-128"/>
            <a:ea typeface="ＭＳ ゴシック" panose="020B0609070205080204" pitchFamily="49" charset="-128"/>
          </a:endParaRPr>
        </a:p>
        <a:p>
          <a:pPr rtl="0" fontAlgn="base"/>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今後は、人件費の削減を推進する</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ため</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に、従来から実施してきた技能労務職員の退職不補充と、報徳病院の診療所化に伴い民間の老人保健施設へ派遣を行っている医療職員（看護師）の退職不補充に加え、一般行政職員の新規採用</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抑制を行う。</a:t>
          </a:r>
          <a:endParaRPr lang="ja-JP" altLang="ja-JP" sz="1050">
            <a:effectLst/>
            <a:latin typeface="ＭＳ ゴシック" panose="020B0609070205080204" pitchFamily="49" charset="-128"/>
            <a:ea typeface="ＭＳ ゴシック" panose="020B0609070205080204" pitchFamily="49" charset="-128"/>
          </a:endParaRPr>
        </a:p>
        <a:p>
          <a:pPr rtl="0" fontAlgn="base"/>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また、交付税の完全一本算定を迎える平成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年に向け、事務事業の必要性・優先度について内部検証を行い、事業の廃止・縮小を検討するなど経常経費の削減に努める。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105198</xdr:rowOff>
    </xdr:from>
    <xdr:to>
      <xdr:col>23</xdr:col>
      <xdr:colOff>133350</xdr:colOff>
      <xdr:row>66</xdr:row>
      <xdr:rowOff>118745</xdr:rowOff>
    </xdr:to>
    <xdr:cxnSp macro="">
      <xdr:nvCxnSpPr>
        <xdr:cNvPr id="133" name="直線コネクタ 132"/>
        <xdr:cNvCxnSpPr/>
      </xdr:nvCxnSpPr>
      <xdr:spPr>
        <a:xfrm>
          <a:off x="4114800" y="11249448"/>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635</xdr:rowOff>
    </xdr:from>
    <xdr:to>
      <xdr:col>19</xdr:col>
      <xdr:colOff>133350</xdr:colOff>
      <xdr:row>65</xdr:row>
      <xdr:rowOff>105198</xdr:rowOff>
    </xdr:to>
    <xdr:cxnSp macro="">
      <xdr:nvCxnSpPr>
        <xdr:cNvPr id="136" name="直線コネクタ 135"/>
        <xdr:cNvCxnSpPr/>
      </xdr:nvCxnSpPr>
      <xdr:spPr>
        <a:xfrm>
          <a:off x="3225800" y="11144885"/>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71544</xdr:rowOff>
    </xdr:from>
    <xdr:to>
      <xdr:col>15</xdr:col>
      <xdr:colOff>82550</xdr:colOff>
      <xdr:row>65</xdr:row>
      <xdr:rowOff>635</xdr:rowOff>
    </xdr:to>
    <xdr:cxnSp macro="">
      <xdr:nvCxnSpPr>
        <xdr:cNvPr id="139" name="直線コネクタ 138"/>
        <xdr:cNvCxnSpPr/>
      </xdr:nvCxnSpPr>
      <xdr:spPr>
        <a:xfrm>
          <a:off x="2336800" y="1104434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118321</xdr:rowOff>
    </xdr:from>
    <xdr:to>
      <xdr:col>11</xdr:col>
      <xdr:colOff>31750</xdr:colOff>
      <xdr:row>64</xdr:row>
      <xdr:rowOff>71544</xdr:rowOff>
    </xdr:to>
    <xdr:cxnSp macro="">
      <xdr:nvCxnSpPr>
        <xdr:cNvPr id="142" name="直線コネクタ 141"/>
        <xdr:cNvCxnSpPr/>
      </xdr:nvCxnSpPr>
      <xdr:spPr>
        <a:xfrm>
          <a:off x="1447800" y="10919671"/>
          <a:ext cx="8890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48895</xdr:rowOff>
    </xdr:from>
    <xdr:to>
      <xdr:col>11</xdr:col>
      <xdr:colOff>82550</xdr:colOff>
      <xdr:row>64</xdr:row>
      <xdr:rowOff>150495</xdr:rowOff>
    </xdr:to>
    <xdr:sp macro="" textlink="">
      <xdr:nvSpPr>
        <xdr:cNvPr id="143" name="フローチャート: 判断 142"/>
        <xdr:cNvSpPr/>
      </xdr:nvSpPr>
      <xdr:spPr>
        <a:xfrm>
          <a:off x="2286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135272</xdr:rowOff>
    </xdr:from>
    <xdr:ext cx="762000" cy="259045"/>
    <xdr:sp macro="" textlink="">
      <xdr:nvSpPr>
        <xdr:cNvPr id="144" name="テキスト ボックス 143"/>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macro="" textlink="">
      <xdr:nvSpPr>
        <xdr:cNvPr id="145" name="フローチャート: 判断 144"/>
        <xdr:cNvSpPr/>
      </xdr:nvSpPr>
      <xdr:spPr>
        <a:xfrm>
          <a:off x="1397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95056</xdr:rowOff>
    </xdr:from>
    <xdr:ext cx="762000" cy="259045"/>
    <xdr:sp macro="" textlink="">
      <xdr:nvSpPr>
        <xdr:cNvPr id="146" name="テキスト ボックス 145"/>
        <xdr:cNvSpPr txBox="1"/>
      </xdr:nvSpPr>
      <xdr:spPr>
        <a:xfrm>
          <a:off x="1066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67945</xdr:rowOff>
    </xdr:from>
    <xdr:to>
      <xdr:col>23</xdr:col>
      <xdr:colOff>184150</xdr:colOff>
      <xdr:row>66</xdr:row>
      <xdr:rowOff>169545</xdr:rowOff>
    </xdr:to>
    <xdr:sp macro="" textlink="">
      <xdr:nvSpPr>
        <xdr:cNvPr id="152" name="楕円 151"/>
        <xdr:cNvSpPr/>
      </xdr:nvSpPr>
      <xdr:spPr>
        <a:xfrm>
          <a:off x="49022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40022</xdr:rowOff>
    </xdr:from>
    <xdr:ext cx="762000" cy="259045"/>
    <xdr:sp macro="" textlink="">
      <xdr:nvSpPr>
        <xdr:cNvPr id="153" name="財政構造の弾力性該当値テキスト"/>
        <xdr:cNvSpPr txBox="1"/>
      </xdr:nvSpPr>
      <xdr:spPr>
        <a:xfrm>
          <a:off x="5041900" y="1135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54398</xdr:rowOff>
    </xdr:from>
    <xdr:to>
      <xdr:col>19</xdr:col>
      <xdr:colOff>184150</xdr:colOff>
      <xdr:row>65</xdr:row>
      <xdr:rowOff>155998</xdr:rowOff>
    </xdr:to>
    <xdr:sp macro="" textlink="">
      <xdr:nvSpPr>
        <xdr:cNvPr id="154" name="楕円 153"/>
        <xdr:cNvSpPr/>
      </xdr:nvSpPr>
      <xdr:spPr>
        <a:xfrm>
          <a:off x="4064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140775</xdr:rowOff>
    </xdr:from>
    <xdr:ext cx="736600" cy="259045"/>
    <xdr:sp macro="" textlink="">
      <xdr:nvSpPr>
        <xdr:cNvPr id="155" name="テキスト ボックス 154"/>
        <xdr:cNvSpPr txBox="1"/>
      </xdr:nvSpPr>
      <xdr:spPr>
        <a:xfrm>
          <a:off x="3733800" y="1128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121285</xdr:rowOff>
    </xdr:from>
    <xdr:to>
      <xdr:col>15</xdr:col>
      <xdr:colOff>133350</xdr:colOff>
      <xdr:row>65</xdr:row>
      <xdr:rowOff>51435</xdr:rowOff>
    </xdr:to>
    <xdr:sp macro="" textlink="">
      <xdr:nvSpPr>
        <xdr:cNvPr id="156" name="楕円 155"/>
        <xdr:cNvSpPr/>
      </xdr:nvSpPr>
      <xdr:spPr>
        <a:xfrm>
          <a:off x="3175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36212</xdr:rowOff>
    </xdr:from>
    <xdr:ext cx="762000" cy="259045"/>
    <xdr:sp macro="" textlink="">
      <xdr:nvSpPr>
        <xdr:cNvPr id="157" name="テキスト ボックス 156"/>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20744</xdr:rowOff>
    </xdr:from>
    <xdr:to>
      <xdr:col>11</xdr:col>
      <xdr:colOff>82550</xdr:colOff>
      <xdr:row>64</xdr:row>
      <xdr:rowOff>122344</xdr:rowOff>
    </xdr:to>
    <xdr:sp macro="" textlink="">
      <xdr:nvSpPr>
        <xdr:cNvPr id="158" name="楕円 157"/>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132521</xdr:rowOff>
    </xdr:from>
    <xdr:ext cx="762000" cy="259045"/>
    <xdr:sp macro="" textlink="">
      <xdr:nvSpPr>
        <xdr:cNvPr id="159" name="テキスト ボックス 158"/>
        <xdr:cNvSpPr txBox="1"/>
      </xdr:nvSpPr>
      <xdr:spPr>
        <a:xfrm>
          <a:off x="1955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67521</xdr:rowOff>
    </xdr:from>
    <xdr:to>
      <xdr:col>7</xdr:col>
      <xdr:colOff>31750</xdr:colOff>
      <xdr:row>63</xdr:row>
      <xdr:rowOff>169121</xdr:rowOff>
    </xdr:to>
    <xdr:sp macro="" textlink="">
      <xdr:nvSpPr>
        <xdr:cNvPr id="160" name="楕円 159"/>
        <xdr:cNvSpPr/>
      </xdr:nvSpPr>
      <xdr:spPr>
        <a:xfrm>
          <a:off x="1397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7848</xdr:rowOff>
    </xdr:from>
    <xdr:ext cx="762000" cy="259045"/>
    <xdr:sp macro="" textlink="">
      <xdr:nvSpPr>
        <xdr:cNvPr id="161" name="テキスト ボックス 160"/>
        <xdr:cNvSpPr txBox="1"/>
      </xdr:nvSpPr>
      <xdr:spPr>
        <a:xfrm>
          <a:off x="1066800" y="1063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人件費、物件費及び維持補修費の合計額の人口</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人当たりの金額は、類似団体平均とほぼ同水準となっている。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引き続き勧奨退職制度の推進や、技能労務職員と民間の老人保健施設へ派遣している医療職員（看護師）の退職不補充、業務の民間委託の推進を実施しつつ、一般行政職員の新規採用者の抑制を図るなど、より一層の定員管理に努めるとともに、行政全般において、業務の見直しや効率化等により物件費の抑制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78880</xdr:rowOff>
    </xdr:from>
    <xdr:to>
      <xdr:col>23</xdr:col>
      <xdr:colOff>133350</xdr:colOff>
      <xdr:row>83</xdr:row>
      <xdr:rowOff>89791</xdr:rowOff>
    </xdr:to>
    <xdr:cxnSp macro="">
      <xdr:nvCxnSpPr>
        <xdr:cNvPr id="196" name="直線コネクタ 195"/>
        <xdr:cNvCxnSpPr/>
      </xdr:nvCxnSpPr>
      <xdr:spPr>
        <a:xfrm flipV="1">
          <a:off x="4114800" y="14309230"/>
          <a:ext cx="838200" cy="1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83702</xdr:rowOff>
    </xdr:from>
    <xdr:to>
      <xdr:col>19</xdr:col>
      <xdr:colOff>133350</xdr:colOff>
      <xdr:row>83</xdr:row>
      <xdr:rowOff>89791</xdr:rowOff>
    </xdr:to>
    <xdr:cxnSp macro="">
      <xdr:nvCxnSpPr>
        <xdr:cNvPr id="199" name="直線コネクタ 198"/>
        <xdr:cNvCxnSpPr/>
      </xdr:nvCxnSpPr>
      <xdr:spPr>
        <a:xfrm>
          <a:off x="3225800" y="14314052"/>
          <a:ext cx="8890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92300</xdr:rowOff>
    </xdr:from>
    <xdr:to>
      <xdr:col>15</xdr:col>
      <xdr:colOff>82550</xdr:colOff>
      <xdr:row>83</xdr:row>
      <xdr:rowOff>83702</xdr:rowOff>
    </xdr:to>
    <xdr:cxnSp macro="">
      <xdr:nvCxnSpPr>
        <xdr:cNvPr id="202" name="直線コネクタ 201"/>
        <xdr:cNvCxnSpPr/>
      </xdr:nvCxnSpPr>
      <xdr:spPr>
        <a:xfrm>
          <a:off x="2336800" y="14151200"/>
          <a:ext cx="889000" cy="16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110202</xdr:rowOff>
    </xdr:from>
    <xdr:ext cx="762000" cy="259045"/>
    <xdr:sp macro="" textlink="">
      <xdr:nvSpPr>
        <xdr:cNvPr id="204" name="テキスト ボックス 203"/>
        <xdr:cNvSpPr txBox="1"/>
      </xdr:nvSpPr>
      <xdr:spPr>
        <a:xfrm>
          <a:off x="2844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53240</xdr:rowOff>
    </xdr:from>
    <xdr:to>
      <xdr:col>11</xdr:col>
      <xdr:colOff>31750</xdr:colOff>
      <xdr:row>82</xdr:row>
      <xdr:rowOff>92300</xdr:rowOff>
    </xdr:to>
    <xdr:cxnSp macro="">
      <xdr:nvCxnSpPr>
        <xdr:cNvPr id="205" name="直線コネクタ 204"/>
        <xdr:cNvCxnSpPr/>
      </xdr:nvCxnSpPr>
      <xdr:spPr>
        <a:xfrm>
          <a:off x="1447800" y="14112140"/>
          <a:ext cx="889000" cy="3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6" name="フローチャート: 判断 205"/>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7" name="テキスト ボックス 206"/>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8" name="フローチャート: 判断 207"/>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09" name="テキスト ボックス 208"/>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28080</xdr:rowOff>
    </xdr:from>
    <xdr:to>
      <xdr:col>23</xdr:col>
      <xdr:colOff>184150</xdr:colOff>
      <xdr:row>83</xdr:row>
      <xdr:rowOff>129680</xdr:rowOff>
    </xdr:to>
    <xdr:sp macro="" textlink="">
      <xdr:nvSpPr>
        <xdr:cNvPr id="215" name="楕円 214"/>
        <xdr:cNvSpPr/>
      </xdr:nvSpPr>
      <xdr:spPr>
        <a:xfrm>
          <a:off x="4902200" y="1425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44607</xdr:rowOff>
    </xdr:from>
    <xdr:ext cx="762000" cy="259045"/>
    <xdr:sp macro="" textlink="">
      <xdr:nvSpPr>
        <xdr:cNvPr id="216" name="人件費・物件費等の状況該当値テキスト"/>
        <xdr:cNvSpPr txBox="1"/>
      </xdr:nvSpPr>
      <xdr:spPr>
        <a:xfrm>
          <a:off x="5041900" y="1410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38991</xdr:rowOff>
    </xdr:from>
    <xdr:to>
      <xdr:col>19</xdr:col>
      <xdr:colOff>184150</xdr:colOff>
      <xdr:row>83</xdr:row>
      <xdr:rowOff>140591</xdr:rowOff>
    </xdr:to>
    <xdr:sp macro="" textlink="">
      <xdr:nvSpPr>
        <xdr:cNvPr id="217" name="楕円 216"/>
        <xdr:cNvSpPr/>
      </xdr:nvSpPr>
      <xdr:spPr>
        <a:xfrm>
          <a:off x="4064000" y="142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150768</xdr:rowOff>
    </xdr:from>
    <xdr:ext cx="736600" cy="259045"/>
    <xdr:sp macro="" textlink="">
      <xdr:nvSpPr>
        <xdr:cNvPr id="218" name="テキスト ボックス 217"/>
        <xdr:cNvSpPr txBox="1"/>
      </xdr:nvSpPr>
      <xdr:spPr>
        <a:xfrm>
          <a:off x="3733800" y="140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32902</xdr:rowOff>
    </xdr:from>
    <xdr:to>
      <xdr:col>15</xdr:col>
      <xdr:colOff>133350</xdr:colOff>
      <xdr:row>83</xdr:row>
      <xdr:rowOff>134502</xdr:rowOff>
    </xdr:to>
    <xdr:sp macro="" textlink="">
      <xdr:nvSpPr>
        <xdr:cNvPr id="219" name="楕円 218"/>
        <xdr:cNvSpPr/>
      </xdr:nvSpPr>
      <xdr:spPr>
        <a:xfrm>
          <a:off x="3175000" y="142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119279</xdr:rowOff>
    </xdr:from>
    <xdr:ext cx="762000" cy="259045"/>
    <xdr:sp macro="" textlink="">
      <xdr:nvSpPr>
        <xdr:cNvPr id="220" name="テキスト ボックス 219"/>
        <xdr:cNvSpPr txBox="1"/>
      </xdr:nvSpPr>
      <xdr:spPr>
        <a:xfrm>
          <a:off x="2844800" y="1434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41500</xdr:rowOff>
    </xdr:from>
    <xdr:to>
      <xdr:col>11</xdr:col>
      <xdr:colOff>82550</xdr:colOff>
      <xdr:row>82</xdr:row>
      <xdr:rowOff>143100</xdr:rowOff>
    </xdr:to>
    <xdr:sp macro="" textlink="">
      <xdr:nvSpPr>
        <xdr:cNvPr id="221" name="楕円 220"/>
        <xdr:cNvSpPr/>
      </xdr:nvSpPr>
      <xdr:spPr>
        <a:xfrm>
          <a:off x="2286000" y="141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127877</xdr:rowOff>
    </xdr:from>
    <xdr:ext cx="762000" cy="259045"/>
    <xdr:sp macro="" textlink="">
      <xdr:nvSpPr>
        <xdr:cNvPr id="222" name="テキスト ボックス 221"/>
        <xdr:cNvSpPr txBox="1"/>
      </xdr:nvSpPr>
      <xdr:spPr>
        <a:xfrm>
          <a:off x="1955800" y="141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2440</xdr:rowOff>
    </xdr:from>
    <xdr:to>
      <xdr:col>7</xdr:col>
      <xdr:colOff>31750</xdr:colOff>
      <xdr:row>82</xdr:row>
      <xdr:rowOff>104040</xdr:rowOff>
    </xdr:to>
    <xdr:sp macro="" textlink="">
      <xdr:nvSpPr>
        <xdr:cNvPr id="223" name="楕円 222"/>
        <xdr:cNvSpPr/>
      </xdr:nvSpPr>
      <xdr:spPr>
        <a:xfrm>
          <a:off x="1397000" y="140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88817</xdr:rowOff>
    </xdr:from>
    <xdr:ext cx="762000" cy="259045"/>
    <xdr:sp macro="" textlink="">
      <xdr:nvSpPr>
        <xdr:cNvPr id="224" name="テキスト ボックス 223"/>
        <xdr:cNvSpPr txBox="1"/>
      </xdr:nvSpPr>
      <xdr:spPr>
        <a:xfrm>
          <a:off x="1066800" y="141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pPr rtl="0" eaLnBrk="1" fontAlgn="base"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類似団体平均とは、ほぼ同水準となっており、今後も引き続き、人事院勧告を踏まえて、職員給与の適正化に努める。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の数値については、前年度数値を引用している。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89202</xdr:rowOff>
    </xdr:from>
    <xdr:to>
      <xdr:col>81</xdr:col>
      <xdr:colOff>44450</xdr:colOff>
      <xdr:row>85</xdr:row>
      <xdr:rowOff>89202</xdr:rowOff>
    </xdr:to>
    <xdr:cxnSp macro="">
      <xdr:nvCxnSpPr>
        <xdr:cNvPr id="260" name="直線コネクタ 259"/>
        <xdr:cNvCxnSpPr/>
      </xdr:nvCxnSpPr>
      <xdr:spPr>
        <a:xfrm>
          <a:off x="16179800" y="146624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89202</xdr:rowOff>
    </xdr:to>
    <xdr:cxnSp macro="">
      <xdr:nvCxnSpPr>
        <xdr:cNvPr id="263" name="直線コネクタ 262"/>
        <xdr:cNvCxnSpPr/>
      </xdr:nvCxnSpPr>
      <xdr:spPr>
        <a:xfrm>
          <a:off x="15290800" y="14536057"/>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53823</xdr:rowOff>
    </xdr:from>
    <xdr:to>
      <xdr:col>72</xdr:col>
      <xdr:colOff>203200</xdr:colOff>
      <xdr:row>84</xdr:row>
      <xdr:rowOff>134257</xdr:rowOff>
    </xdr:to>
    <xdr:cxnSp macro="">
      <xdr:nvCxnSpPr>
        <xdr:cNvPr id="266" name="直線コネクタ 265"/>
        <xdr:cNvCxnSpPr/>
      </xdr:nvCxnSpPr>
      <xdr:spPr>
        <a:xfrm>
          <a:off x="14401800" y="1445562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53823</xdr:rowOff>
    </xdr:from>
    <xdr:to>
      <xdr:col>68</xdr:col>
      <xdr:colOff>152400</xdr:colOff>
      <xdr:row>84</xdr:row>
      <xdr:rowOff>76805</xdr:rowOff>
    </xdr:to>
    <xdr:cxnSp macro="">
      <xdr:nvCxnSpPr>
        <xdr:cNvPr id="269" name="直線コネクタ 268"/>
        <xdr:cNvCxnSpPr/>
      </xdr:nvCxnSpPr>
      <xdr:spPr>
        <a:xfrm flipV="1">
          <a:off x="13512800" y="144556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2" name="フローチャート: 判断 271"/>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3" name="テキスト ボックス 272"/>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38402</xdr:rowOff>
    </xdr:from>
    <xdr:to>
      <xdr:col>81</xdr:col>
      <xdr:colOff>95250</xdr:colOff>
      <xdr:row>85</xdr:row>
      <xdr:rowOff>140002</xdr:rowOff>
    </xdr:to>
    <xdr:sp macro="" textlink="">
      <xdr:nvSpPr>
        <xdr:cNvPr id="279" name="楕円 278"/>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10479</xdr:rowOff>
    </xdr:from>
    <xdr:ext cx="762000" cy="259045"/>
    <xdr:sp macro="" textlink="">
      <xdr:nvSpPr>
        <xdr:cNvPr id="280" name="給与水準   （国との比較）該当値テキスト"/>
        <xdr:cNvSpPr txBox="1"/>
      </xdr:nvSpPr>
      <xdr:spPr>
        <a:xfrm>
          <a:off x="17106900" y="14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81" name="楕円 280"/>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124779</xdr:rowOff>
    </xdr:from>
    <xdr:ext cx="736600" cy="259045"/>
    <xdr:sp macro="" textlink="">
      <xdr:nvSpPr>
        <xdr:cNvPr id="282" name="テキスト ボックス 281"/>
        <xdr:cNvSpPr txBox="1"/>
      </xdr:nvSpPr>
      <xdr:spPr>
        <a:xfrm>
          <a:off x="15798800" y="1469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3" name="楕円 282"/>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4" name="テキスト ボックス 283"/>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3023</xdr:rowOff>
    </xdr:from>
    <xdr:to>
      <xdr:col>68</xdr:col>
      <xdr:colOff>203200</xdr:colOff>
      <xdr:row>84</xdr:row>
      <xdr:rowOff>104623</xdr:rowOff>
    </xdr:to>
    <xdr:sp macro="" textlink="">
      <xdr:nvSpPr>
        <xdr:cNvPr id="285" name="楕円 284"/>
        <xdr:cNvSpPr/>
      </xdr:nvSpPr>
      <xdr:spPr>
        <a:xfrm>
          <a:off x="14351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114800</xdr:rowOff>
    </xdr:from>
    <xdr:ext cx="762000" cy="259045"/>
    <xdr:sp macro="" textlink="">
      <xdr:nvSpPr>
        <xdr:cNvPr id="286" name="テキスト ボックス 285"/>
        <xdr:cNvSpPr txBox="1"/>
      </xdr:nvSpPr>
      <xdr:spPr>
        <a:xfrm>
          <a:off x="14020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26005</xdr:rowOff>
    </xdr:from>
    <xdr:to>
      <xdr:col>64</xdr:col>
      <xdr:colOff>152400</xdr:colOff>
      <xdr:row>84</xdr:row>
      <xdr:rowOff>127605</xdr:rowOff>
    </xdr:to>
    <xdr:sp macro="" textlink="">
      <xdr:nvSpPr>
        <xdr:cNvPr id="287" name="楕円 286"/>
        <xdr:cNvSpPr/>
      </xdr:nvSpPr>
      <xdr:spPr>
        <a:xfrm>
          <a:off x="13462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137782</xdr:rowOff>
    </xdr:from>
    <xdr:ext cx="762000" cy="259045"/>
    <xdr:sp macro="" textlink="">
      <xdr:nvSpPr>
        <xdr:cNvPr id="288" name="テキスト ボックス 287"/>
        <xdr:cNvSpPr txBox="1"/>
      </xdr:nvSpPr>
      <xdr:spPr>
        <a:xfrm>
          <a:off x="13131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人口千人当たり職員数が類似団体平均を上回っている要因</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、町域が広く分散し、支所、出張所、学校、保育園などの配置が多いことや、診療所に従事する医療職員が含</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ま</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れていることからである。</a:t>
          </a:r>
          <a:endParaRPr lang="ja-JP" altLang="ja-JP" sz="1400">
            <a:effectLst/>
            <a:latin typeface="ＭＳ ゴシック" panose="020B0609070205080204" pitchFamily="49" charset="-128"/>
            <a:ea typeface="ＭＳ ゴシック" panose="020B0609070205080204" pitchFamily="49" charset="-128"/>
          </a:endParaRPr>
        </a:p>
        <a:p>
          <a:pPr fontAlgn="base"/>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今後は、引き続き勧奨退職制度の推進や、技能労務職員と民間の老人保健施設へ派遣している医療職員（看護師）の退職不補充、業務の民間委託の推進</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を実施しつつ、一般行政職員の新規採用者の抑制を図るなど、より一層の定員管理に努める。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30522</xdr:rowOff>
    </xdr:from>
    <xdr:to>
      <xdr:col>81</xdr:col>
      <xdr:colOff>44450</xdr:colOff>
      <xdr:row>64</xdr:row>
      <xdr:rowOff>52239</xdr:rowOff>
    </xdr:to>
    <xdr:cxnSp macro="">
      <xdr:nvCxnSpPr>
        <xdr:cNvPr id="323" name="直線コネクタ 322"/>
        <xdr:cNvCxnSpPr/>
      </xdr:nvCxnSpPr>
      <xdr:spPr>
        <a:xfrm>
          <a:off x="16179800" y="11003322"/>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31894</xdr:rowOff>
    </xdr:from>
    <xdr:ext cx="762000" cy="259045"/>
    <xdr:sp macro="" textlink="">
      <xdr:nvSpPr>
        <xdr:cNvPr id="324" name="定員管理の状況平均値テキスト"/>
        <xdr:cNvSpPr txBox="1"/>
      </xdr:nvSpPr>
      <xdr:spPr>
        <a:xfrm>
          <a:off x="17106900" y="104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22479</xdr:rowOff>
    </xdr:from>
    <xdr:to>
      <xdr:col>77</xdr:col>
      <xdr:colOff>44450</xdr:colOff>
      <xdr:row>64</xdr:row>
      <xdr:rowOff>30522</xdr:rowOff>
    </xdr:to>
    <xdr:cxnSp macro="">
      <xdr:nvCxnSpPr>
        <xdr:cNvPr id="326" name="直線コネクタ 325"/>
        <xdr:cNvCxnSpPr/>
      </xdr:nvCxnSpPr>
      <xdr:spPr>
        <a:xfrm>
          <a:off x="15290800" y="1099527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28" name="テキスト ボックス 327"/>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146473</xdr:rowOff>
    </xdr:from>
    <xdr:to>
      <xdr:col>72</xdr:col>
      <xdr:colOff>203200</xdr:colOff>
      <xdr:row>64</xdr:row>
      <xdr:rowOff>22479</xdr:rowOff>
    </xdr:to>
    <xdr:cxnSp macro="">
      <xdr:nvCxnSpPr>
        <xdr:cNvPr id="329" name="直線コネクタ 328"/>
        <xdr:cNvCxnSpPr/>
      </xdr:nvCxnSpPr>
      <xdr:spPr>
        <a:xfrm>
          <a:off x="14401800" y="10947823"/>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70841</xdr:rowOff>
    </xdr:from>
    <xdr:ext cx="762000" cy="259045"/>
    <xdr:sp macro="" textlink="">
      <xdr:nvSpPr>
        <xdr:cNvPr id="331" name="テキスト ボックス 330"/>
        <xdr:cNvSpPr txBox="1"/>
      </xdr:nvSpPr>
      <xdr:spPr>
        <a:xfrm>
          <a:off x="14909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59732</xdr:rowOff>
    </xdr:from>
    <xdr:to>
      <xdr:col>68</xdr:col>
      <xdr:colOff>152400</xdr:colOff>
      <xdr:row>63</xdr:row>
      <xdr:rowOff>146473</xdr:rowOff>
    </xdr:to>
    <xdr:cxnSp macro="">
      <xdr:nvCxnSpPr>
        <xdr:cNvPr id="332" name="直線コネクタ 331"/>
        <xdr:cNvCxnSpPr/>
      </xdr:nvCxnSpPr>
      <xdr:spPr>
        <a:xfrm>
          <a:off x="13512800" y="10689632"/>
          <a:ext cx="889000" cy="2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85598</xdr:rowOff>
    </xdr:from>
    <xdr:to>
      <xdr:col>68</xdr:col>
      <xdr:colOff>203200</xdr:colOff>
      <xdr:row>61</xdr:row>
      <xdr:rowOff>15748</xdr:rowOff>
    </xdr:to>
    <xdr:sp macro="" textlink="">
      <xdr:nvSpPr>
        <xdr:cNvPr id="333" name="フローチャート: 判断 332"/>
        <xdr:cNvSpPr/>
      </xdr:nvSpPr>
      <xdr:spPr>
        <a:xfrm>
          <a:off x="14351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25925</xdr:rowOff>
    </xdr:from>
    <xdr:ext cx="762000" cy="259045"/>
    <xdr:sp macro="" textlink="">
      <xdr:nvSpPr>
        <xdr:cNvPr id="334" name="テキスト ボックス 333"/>
        <xdr:cNvSpPr txBox="1"/>
      </xdr:nvSpPr>
      <xdr:spPr>
        <a:xfrm>
          <a:off x="14020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76750</xdr:rowOff>
    </xdr:from>
    <xdr:to>
      <xdr:col>64</xdr:col>
      <xdr:colOff>152400</xdr:colOff>
      <xdr:row>61</xdr:row>
      <xdr:rowOff>6900</xdr:rowOff>
    </xdr:to>
    <xdr:sp macro="" textlink="">
      <xdr:nvSpPr>
        <xdr:cNvPr id="335" name="フローチャート: 判断 334"/>
        <xdr:cNvSpPr/>
      </xdr:nvSpPr>
      <xdr:spPr>
        <a:xfrm>
          <a:off x="13462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17077</xdr:rowOff>
    </xdr:from>
    <xdr:ext cx="762000" cy="259045"/>
    <xdr:sp macro="" textlink="">
      <xdr:nvSpPr>
        <xdr:cNvPr id="336" name="テキスト ボックス 335"/>
        <xdr:cNvSpPr txBox="1"/>
      </xdr:nvSpPr>
      <xdr:spPr>
        <a:xfrm>
          <a:off x="13131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1439</xdr:rowOff>
    </xdr:from>
    <xdr:to>
      <xdr:col>81</xdr:col>
      <xdr:colOff>95250</xdr:colOff>
      <xdr:row>64</xdr:row>
      <xdr:rowOff>103039</xdr:rowOff>
    </xdr:to>
    <xdr:sp macro="" textlink="">
      <xdr:nvSpPr>
        <xdr:cNvPr id="342" name="楕円 341"/>
        <xdr:cNvSpPr/>
      </xdr:nvSpPr>
      <xdr:spPr>
        <a:xfrm>
          <a:off x="16967200" y="109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144966</xdr:rowOff>
    </xdr:from>
    <xdr:ext cx="762000" cy="259045"/>
    <xdr:sp macro="" textlink="">
      <xdr:nvSpPr>
        <xdr:cNvPr id="343" name="定員管理の状況該当値テキスト"/>
        <xdr:cNvSpPr txBox="1"/>
      </xdr:nvSpPr>
      <xdr:spPr>
        <a:xfrm>
          <a:off x="17106900" y="1094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151172</xdr:rowOff>
    </xdr:from>
    <xdr:to>
      <xdr:col>77</xdr:col>
      <xdr:colOff>95250</xdr:colOff>
      <xdr:row>64</xdr:row>
      <xdr:rowOff>81322</xdr:rowOff>
    </xdr:to>
    <xdr:sp macro="" textlink="">
      <xdr:nvSpPr>
        <xdr:cNvPr id="344" name="楕円 343"/>
        <xdr:cNvSpPr/>
      </xdr:nvSpPr>
      <xdr:spPr>
        <a:xfrm>
          <a:off x="16129000" y="1095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66099</xdr:rowOff>
    </xdr:from>
    <xdr:ext cx="736600" cy="259045"/>
    <xdr:sp macro="" textlink="">
      <xdr:nvSpPr>
        <xdr:cNvPr id="345" name="テキスト ボックス 344"/>
        <xdr:cNvSpPr txBox="1"/>
      </xdr:nvSpPr>
      <xdr:spPr>
        <a:xfrm>
          <a:off x="15798800" y="11038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143129</xdr:rowOff>
    </xdr:from>
    <xdr:to>
      <xdr:col>73</xdr:col>
      <xdr:colOff>44450</xdr:colOff>
      <xdr:row>64</xdr:row>
      <xdr:rowOff>73279</xdr:rowOff>
    </xdr:to>
    <xdr:sp macro="" textlink="">
      <xdr:nvSpPr>
        <xdr:cNvPr id="346" name="楕円 345"/>
        <xdr:cNvSpPr/>
      </xdr:nvSpPr>
      <xdr:spPr>
        <a:xfrm>
          <a:off x="15240000" y="109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58056</xdr:rowOff>
    </xdr:from>
    <xdr:ext cx="762000" cy="259045"/>
    <xdr:sp macro="" textlink="">
      <xdr:nvSpPr>
        <xdr:cNvPr id="347" name="テキスト ボックス 346"/>
        <xdr:cNvSpPr txBox="1"/>
      </xdr:nvSpPr>
      <xdr:spPr>
        <a:xfrm>
          <a:off x="14909800" y="1103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95673</xdr:rowOff>
    </xdr:from>
    <xdr:to>
      <xdr:col>68</xdr:col>
      <xdr:colOff>203200</xdr:colOff>
      <xdr:row>64</xdr:row>
      <xdr:rowOff>25823</xdr:rowOff>
    </xdr:to>
    <xdr:sp macro="" textlink="">
      <xdr:nvSpPr>
        <xdr:cNvPr id="348" name="楕円 347"/>
        <xdr:cNvSpPr/>
      </xdr:nvSpPr>
      <xdr:spPr>
        <a:xfrm>
          <a:off x="14351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10600</xdr:rowOff>
    </xdr:from>
    <xdr:ext cx="762000" cy="259045"/>
    <xdr:sp macro="" textlink="">
      <xdr:nvSpPr>
        <xdr:cNvPr id="349" name="テキスト ボックス 348"/>
        <xdr:cNvSpPr txBox="1"/>
      </xdr:nvSpPr>
      <xdr:spPr>
        <a:xfrm>
          <a:off x="14020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8932</xdr:rowOff>
    </xdr:from>
    <xdr:to>
      <xdr:col>64</xdr:col>
      <xdr:colOff>152400</xdr:colOff>
      <xdr:row>62</xdr:row>
      <xdr:rowOff>110532</xdr:rowOff>
    </xdr:to>
    <xdr:sp macro="" textlink="">
      <xdr:nvSpPr>
        <xdr:cNvPr id="350" name="楕円 349"/>
        <xdr:cNvSpPr/>
      </xdr:nvSpPr>
      <xdr:spPr>
        <a:xfrm>
          <a:off x="13462000" y="106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95309</xdr:rowOff>
    </xdr:from>
    <xdr:ext cx="762000" cy="259045"/>
    <xdr:sp macro="" textlink="">
      <xdr:nvSpPr>
        <xdr:cNvPr id="351" name="テキスト ボックス 350"/>
        <xdr:cNvSpPr txBox="1"/>
      </xdr:nvSpPr>
      <xdr:spPr>
        <a:xfrm>
          <a:off x="13131800" y="1072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３ヵ年平均により求める実質公債費比率においては、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経年比較において近年改善傾向にあるが、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単年度ベースでは再び悪化傾向にあり、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今後は統合簡易水道整備事業、大台厚生新病院整備に対する支援、メディカルセンターの整備などに要した地方債に係る公債費の増加などにより、悪化していくことが見込まれる。</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今後は、繰上げ償還の実施</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を検討しつつ、大台町総合計画に基づき、普通建設事業等の選択と集中を図り、過度に地方債に頼ることのない財政運営に努める。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78740</xdr:rowOff>
    </xdr:to>
    <xdr:cxnSp macro="">
      <xdr:nvCxnSpPr>
        <xdr:cNvPr id="385" name="直線コネクタ 384"/>
        <xdr:cNvCxnSpPr/>
      </xdr:nvCxnSpPr>
      <xdr:spPr>
        <a:xfrm flipV="1">
          <a:off x="16179800" y="68884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151130</xdr:rowOff>
    </xdr:to>
    <xdr:cxnSp macro="">
      <xdr:nvCxnSpPr>
        <xdr:cNvPr id="388" name="直線コネクタ 387"/>
        <xdr:cNvCxnSpPr/>
      </xdr:nvCxnSpPr>
      <xdr:spPr>
        <a:xfrm flipV="1">
          <a:off x="15290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84244</xdr:rowOff>
    </xdr:to>
    <xdr:cxnSp macro="">
      <xdr:nvCxnSpPr>
        <xdr:cNvPr id="391" name="直線コネクタ 390"/>
        <xdr:cNvCxnSpPr/>
      </xdr:nvCxnSpPr>
      <xdr:spPr>
        <a:xfrm flipV="1">
          <a:off x="14401800" y="700913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41</xdr:row>
      <xdr:rowOff>116417</xdr:rowOff>
    </xdr:to>
    <xdr:cxnSp macro="">
      <xdr:nvCxnSpPr>
        <xdr:cNvPr id="394" name="直線コネクタ 393"/>
        <xdr:cNvCxnSpPr/>
      </xdr:nvCxnSpPr>
      <xdr:spPr>
        <a:xfrm flipV="1">
          <a:off x="13512800" y="711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5" name="フローチャート: 判断 394"/>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6" name="テキスト ボックス 395"/>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397" name="フローチャート: 判断 396"/>
        <xdr:cNvSpPr/>
      </xdr:nvSpPr>
      <xdr:spPr>
        <a:xfrm>
          <a:off x="13462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398" name="テキスト ボックス 397"/>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4" name="楕円 403"/>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123207</xdr:rowOff>
    </xdr:from>
    <xdr:ext cx="762000" cy="259045"/>
    <xdr:sp macro="" textlink="">
      <xdr:nvSpPr>
        <xdr:cNvPr id="405" name="公債費負担の状況該当値テキスト"/>
        <xdr:cNvSpPr txBox="1"/>
      </xdr:nvSpPr>
      <xdr:spPr>
        <a:xfrm>
          <a:off x="17106900" y="680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6" name="楕円 405"/>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7" name="テキスト ボックス 406"/>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8" name="楕円 407"/>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409" name="テキスト ボックス 408"/>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10" name="楕円 409"/>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411" name="テキスト ボックス 410"/>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2" name="楕円 411"/>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3" name="テキスト ボックス 412"/>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統合簡易水道整備事業、大台厚生新病院整備に対する支援、メディカルセンターの整備などに係る地方債の発行による地方債残高の増加により、平成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年度から数値が悪化したが、地方債の発行抑制に努めてきたことから、数値</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改善傾向にある。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は、充当可能基金の減少も見込まれていることから、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大台町総合計画に基づき</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普通建設事業の選択と集中により地方債の発行抑制を図り、財政の健全化に努める。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54762</xdr:rowOff>
    </xdr:from>
    <xdr:to>
      <xdr:col>81</xdr:col>
      <xdr:colOff>44450</xdr:colOff>
      <xdr:row>17</xdr:row>
      <xdr:rowOff>72136</xdr:rowOff>
    </xdr:to>
    <xdr:cxnSp macro="">
      <xdr:nvCxnSpPr>
        <xdr:cNvPr id="445" name="直線コネクタ 444"/>
        <xdr:cNvCxnSpPr/>
      </xdr:nvCxnSpPr>
      <xdr:spPr>
        <a:xfrm flipV="1">
          <a:off x="16179800" y="2969412"/>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72136</xdr:rowOff>
    </xdr:from>
    <xdr:to>
      <xdr:col>77</xdr:col>
      <xdr:colOff>44450</xdr:colOff>
      <xdr:row>18</xdr:row>
      <xdr:rowOff>106274</xdr:rowOff>
    </xdr:to>
    <xdr:cxnSp macro="">
      <xdr:nvCxnSpPr>
        <xdr:cNvPr id="448" name="直線コネクタ 447"/>
        <xdr:cNvCxnSpPr/>
      </xdr:nvCxnSpPr>
      <xdr:spPr>
        <a:xfrm flipV="1">
          <a:off x="15290800" y="2986786"/>
          <a:ext cx="889000" cy="2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98552</xdr:rowOff>
    </xdr:from>
    <xdr:to>
      <xdr:col>72</xdr:col>
      <xdr:colOff>203200</xdr:colOff>
      <xdr:row>18</xdr:row>
      <xdr:rowOff>106274</xdr:rowOff>
    </xdr:to>
    <xdr:cxnSp macro="">
      <xdr:nvCxnSpPr>
        <xdr:cNvPr id="451" name="直線コネクタ 450"/>
        <xdr:cNvCxnSpPr/>
      </xdr:nvCxnSpPr>
      <xdr:spPr>
        <a:xfrm>
          <a:off x="14401800" y="3184652"/>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14224</xdr:rowOff>
    </xdr:from>
    <xdr:to>
      <xdr:col>68</xdr:col>
      <xdr:colOff>152400</xdr:colOff>
      <xdr:row>18</xdr:row>
      <xdr:rowOff>98552</xdr:rowOff>
    </xdr:to>
    <xdr:cxnSp macro="">
      <xdr:nvCxnSpPr>
        <xdr:cNvPr id="454" name="直線コネクタ 453"/>
        <xdr:cNvCxnSpPr/>
      </xdr:nvCxnSpPr>
      <xdr:spPr>
        <a:xfrm>
          <a:off x="13512800" y="2928874"/>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98450</xdr:rowOff>
    </xdr:from>
    <xdr:to>
      <xdr:col>68</xdr:col>
      <xdr:colOff>203200</xdr:colOff>
      <xdr:row>15</xdr:row>
      <xdr:rowOff>28600</xdr:rowOff>
    </xdr:to>
    <xdr:sp macro="" textlink="">
      <xdr:nvSpPr>
        <xdr:cNvPr id="455" name="フローチャート: 判断 454"/>
        <xdr:cNvSpPr/>
      </xdr:nvSpPr>
      <xdr:spPr>
        <a:xfrm>
          <a:off x="14351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38777</xdr:rowOff>
    </xdr:from>
    <xdr:ext cx="762000" cy="259045"/>
    <xdr:sp macro="" textlink="">
      <xdr:nvSpPr>
        <xdr:cNvPr id="456" name="テキスト ボックス 455"/>
        <xdr:cNvSpPr txBox="1"/>
      </xdr:nvSpPr>
      <xdr:spPr>
        <a:xfrm>
          <a:off x="14020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10973</xdr:rowOff>
    </xdr:from>
    <xdr:to>
      <xdr:col>64</xdr:col>
      <xdr:colOff>152400</xdr:colOff>
      <xdr:row>15</xdr:row>
      <xdr:rowOff>112573</xdr:rowOff>
    </xdr:to>
    <xdr:sp macro="" textlink="">
      <xdr:nvSpPr>
        <xdr:cNvPr id="457" name="フローチャート: 判断 456"/>
        <xdr:cNvSpPr/>
      </xdr:nvSpPr>
      <xdr:spPr>
        <a:xfrm>
          <a:off x="13462000" y="258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122750</xdr:rowOff>
    </xdr:from>
    <xdr:ext cx="762000" cy="259045"/>
    <xdr:sp macro="" textlink="">
      <xdr:nvSpPr>
        <xdr:cNvPr id="458" name="テキスト ボックス 457"/>
        <xdr:cNvSpPr txBox="1"/>
      </xdr:nvSpPr>
      <xdr:spPr>
        <a:xfrm>
          <a:off x="13131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3962</xdr:rowOff>
    </xdr:from>
    <xdr:to>
      <xdr:col>81</xdr:col>
      <xdr:colOff>95250</xdr:colOff>
      <xdr:row>17</xdr:row>
      <xdr:rowOff>105562</xdr:rowOff>
    </xdr:to>
    <xdr:sp macro="" textlink="">
      <xdr:nvSpPr>
        <xdr:cNvPr id="464" name="楕円 463"/>
        <xdr:cNvSpPr/>
      </xdr:nvSpPr>
      <xdr:spPr>
        <a:xfrm>
          <a:off x="16967200" y="29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147489</xdr:rowOff>
    </xdr:from>
    <xdr:ext cx="762000" cy="259045"/>
    <xdr:sp macro="" textlink="">
      <xdr:nvSpPr>
        <xdr:cNvPr id="465" name="将来負担の状況該当値テキスト"/>
        <xdr:cNvSpPr txBox="1"/>
      </xdr:nvSpPr>
      <xdr:spPr>
        <a:xfrm>
          <a:off x="17106900" y="2890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21336</xdr:rowOff>
    </xdr:from>
    <xdr:to>
      <xdr:col>77</xdr:col>
      <xdr:colOff>95250</xdr:colOff>
      <xdr:row>17</xdr:row>
      <xdr:rowOff>122936</xdr:rowOff>
    </xdr:to>
    <xdr:sp macro="" textlink="">
      <xdr:nvSpPr>
        <xdr:cNvPr id="466" name="楕円 465"/>
        <xdr:cNvSpPr/>
      </xdr:nvSpPr>
      <xdr:spPr>
        <a:xfrm>
          <a:off x="16129000" y="29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107713</xdr:rowOff>
    </xdr:from>
    <xdr:ext cx="736600" cy="259045"/>
    <xdr:sp macro="" textlink="">
      <xdr:nvSpPr>
        <xdr:cNvPr id="467" name="テキスト ボックス 466"/>
        <xdr:cNvSpPr txBox="1"/>
      </xdr:nvSpPr>
      <xdr:spPr>
        <a:xfrm>
          <a:off x="15798800" y="302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55474</xdr:rowOff>
    </xdr:from>
    <xdr:to>
      <xdr:col>73</xdr:col>
      <xdr:colOff>44450</xdr:colOff>
      <xdr:row>18</xdr:row>
      <xdr:rowOff>157074</xdr:rowOff>
    </xdr:to>
    <xdr:sp macro="" textlink="">
      <xdr:nvSpPr>
        <xdr:cNvPr id="468" name="楕円 467"/>
        <xdr:cNvSpPr/>
      </xdr:nvSpPr>
      <xdr:spPr>
        <a:xfrm>
          <a:off x="15240000" y="314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141851</xdr:rowOff>
    </xdr:from>
    <xdr:ext cx="762000" cy="259045"/>
    <xdr:sp macro="" textlink="">
      <xdr:nvSpPr>
        <xdr:cNvPr id="469" name="テキスト ボックス 468"/>
        <xdr:cNvSpPr txBox="1"/>
      </xdr:nvSpPr>
      <xdr:spPr>
        <a:xfrm>
          <a:off x="14909800" y="322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47752</xdr:rowOff>
    </xdr:from>
    <xdr:to>
      <xdr:col>68</xdr:col>
      <xdr:colOff>203200</xdr:colOff>
      <xdr:row>18</xdr:row>
      <xdr:rowOff>149352</xdr:rowOff>
    </xdr:to>
    <xdr:sp macro="" textlink="">
      <xdr:nvSpPr>
        <xdr:cNvPr id="470" name="楕円 469"/>
        <xdr:cNvSpPr/>
      </xdr:nvSpPr>
      <xdr:spPr>
        <a:xfrm>
          <a:off x="14351000" y="31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134129</xdr:rowOff>
    </xdr:from>
    <xdr:ext cx="762000" cy="259045"/>
    <xdr:sp macro="" textlink="">
      <xdr:nvSpPr>
        <xdr:cNvPr id="471" name="テキスト ボックス 470"/>
        <xdr:cNvSpPr txBox="1"/>
      </xdr:nvSpPr>
      <xdr:spPr>
        <a:xfrm>
          <a:off x="14020800" y="322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134874</xdr:rowOff>
    </xdr:from>
    <xdr:to>
      <xdr:col>64</xdr:col>
      <xdr:colOff>152400</xdr:colOff>
      <xdr:row>17</xdr:row>
      <xdr:rowOff>65024</xdr:rowOff>
    </xdr:to>
    <xdr:sp macro="" textlink="">
      <xdr:nvSpPr>
        <xdr:cNvPr id="472" name="楕円 471"/>
        <xdr:cNvSpPr/>
      </xdr:nvSpPr>
      <xdr:spPr>
        <a:xfrm>
          <a:off x="13462000" y="28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49801</xdr:rowOff>
    </xdr:from>
    <xdr:ext cx="762000" cy="259045"/>
    <xdr:sp macro="" textlink="">
      <xdr:nvSpPr>
        <xdr:cNvPr id="473" name="テキスト ボックス 472"/>
        <xdr:cNvSpPr txBox="1"/>
      </xdr:nvSpPr>
      <xdr:spPr>
        <a:xfrm>
          <a:off x="13131800" y="29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9,574
9,484
362.86
7,300,920
7,148,247
128,703
4,578,680
9,119,593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類似団体平均と比較すると、人件費に係る経常収支比率は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ほぼ同水準である。</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引き続き</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勧奨退職制度の推進や、技能労務職員と民間の老人保健施設へ派遣している医療職員（看護師）の退職不補充、業務の民間委託の推進を実施しつつ、一般行政職員の新規採用者の抑制を図るなど、より一層の定員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106426</xdr:rowOff>
    </xdr:to>
    <xdr:cxnSp macro="">
      <xdr:nvCxnSpPr>
        <xdr:cNvPr id="64" name="直線コネクタ 63"/>
        <xdr:cNvCxnSpPr/>
      </xdr:nvCxnSpPr>
      <xdr:spPr>
        <a:xfrm flipV="1">
          <a:off x="3987800" y="64180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106426</xdr:rowOff>
    </xdr:to>
    <xdr:cxnSp macro="">
      <xdr:nvCxnSpPr>
        <xdr:cNvPr id="67" name="直線コネクタ 66"/>
        <xdr:cNvCxnSpPr/>
      </xdr:nvCxnSpPr>
      <xdr:spPr>
        <a:xfrm>
          <a:off x="3098800" y="64363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92710</xdr:rowOff>
    </xdr:to>
    <xdr:cxnSp macro="">
      <xdr:nvCxnSpPr>
        <xdr:cNvPr id="70" name="直線コネクタ 69"/>
        <xdr:cNvCxnSpPr/>
      </xdr:nvCxnSpPr>
      <xdr:spPr>
        <a:xfrm>
          <a:off x="2209800" y="62306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58420</xdr:rowOff>
    </xdr:to>
    <xdr:cxnSp macro="">
      <xdr:nvCxnSpPr>
        <xdr:cNvPr id="73" name="直線コネクタ 72"/>
        <xdr:cNvCxnSpPr/>
      </xdr:nvCxnSpPr>
      <xdr:spPr>
        <a:xfrm>
          <a:off x="1320800" y="6216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40149</xdr:rowOff>
    </xdr:from>
    <xdr:ext cx="762000" cy="259045"/>
    <xdr:sp macro="" textlink="">
      <xdr:nvSpPr>
        <xdr:cNvPr id="84" name="人件費該当値テキスト"/>
        <xdr:cNvSpPr txBox="1"/>
      </xdr:nvSpPr>
      <xdr:spPr>
        <a:xfrm>
          <a:off x="4914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物件費に係る経常収支比率は、類似団体と比較して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ほぼ同水準となっている。　　　</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fontAlgn="base"/>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年度においては、臨時職員の常勤から非常勤への制度変更に伴う性質区分振替え分の増に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伴い、前年対比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今後は行政全般において、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事業</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の見直しや効率化等により物件費の抑制に努める。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52705</xdr:rowOff>
    </xdr:from>
    <xdr:to>
      <xdr:col>82</xdr:col>
      <xdr:colOff>107950</xdr:colOff>
      <xdr:row>15</xdr:row>
      <xdr:rowOff>58420</xdr:rowOff>
    </xdr:to>
    <xdr:cxnSp macro="">
      <xdr:nvCxnSpPr>
        <xdr:cNvPr id="121" name="直線コネクタ 120"/>
        <xdr:cNvCxnSpPr/>
      </xdr:nvCxnSpPr>
      <xdr:spPr>
        <a:xfrm>
          <a:off x="15671800" y="2453005"/>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52705</xdr:rowOff>
    </xdr:from>
    <xdr:to>
      <xdr:col>78</xdr:col>
      <xdr:colOff>69850</xdr:colOff>
      <xdr:row>14</xdr:row>
      <xdr:rowOff>121285</xdr:rowOff>
    </xdr:to>
    <xdr:cxnSp macro="">
      <xdr:nvCxnSpPr>
        <xdr:cNvPr id="124" name="直線コネクタ 123"/>
        <xdr:cNvCxnSpPr/>
      </xdr:nvCxnSpPr>
      <xdr:spPr>
        <a:xfrm flipV="1">
          <a:off x="14782800" y="24530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86995</xdr:rowOff>
    </xdr:from>
    <xdr:to>
      <xdr:col>73</xdr:col>
      <xdr:colOff>180975</xdr:colOff>
      <xdr:row>14</xdr:row>
      <xdr:rowOff>121285</xdr:rowOff>
    </xdr:to>
    <xdr:cxnSp macro="">
      <xdr:nvCxnSpPr>
        <xdr:cNvPr id="127" name="直線コネクタ 126"/>
        <xdr:cNvCxnSpPr/>
      </xdr:nvCxnSpPr>
      <xdr:spPr>
        <a:xfrm>
          <a:off x="13893800" y="24872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46990</xdr:rowOff>
    </xdr:from>
    <xdr:to>
      <xdr:col>69</xdr:col>
      <xdr:colOff>92075</xdr:colOff>
      <xdr:row>14</xdr:row>
      <xdr:rowOff>86995</xdr:rowOff>
    </xdr:to>
    <xdr:cxnSp macro="">
      <xdr:nvCxnSpPr>
        <xdr:cNvPr id="130" name="直線コネクタ 129"/>
        <xdr:cNvCxnSpPr/>
      </xdr:nvCxnSpPr>
      <xdr:spPr>
        <a:xfrm>
          <a:off x="13004800" y="24472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150495</xdr:rowOff>
    </xdr:from>
    <xdr:to>
      <xdr:col>69</xdr:col>
      <xdr:colOff>142875</xdr:colOff>
      <xdr:row>15</xdr:row>
      <xdr:rowOff>80645</xdr:rowOff>
    </xdr:to>
    <xdr:sp macro="" textlink="">
      <xdr:nvSpPr>
        <xdr:cNvPr id="131" name="フローチャート: 判断 130"/>
        <xdr:cNvSpPr/>
      </xdr:nvSpPr>
      <xdr:spPr>
        <a:xfrm>
          <a:off x="13843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65422</xdr:rowOff>
    </xdr:from>
    <xdr:ext cx="762000" cy="259045"/>
    <xdr:sp macro="" textlink="">
      <xdr:nvSpPr>
        <xdr:cNvPr id="132" name="テキスト ボックス 131"/>
        <xdr:cNvSpPr txBox="1"/>
      </xdr:nvSpPr>
      <xdr:spPr>
        <a:xfrm>
          <a:off x="13512800" y="263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xdr:rowOff>
    </xdr:from>
    <xdr:to>
      <xdr:col>82</xdr:col>
      <xdr:colOff>158750</xdr:colOff>
      <xdr:row>15</xdr:row>
      <xdr:rowOff>109220</xdr:rowOff>
    </xdr:to>
    <xdr:sp macro="" textlink="">
      <xdr:nvSpPr>
        <xdr:cNvPr id="140" name="楕円 139"/>
        <xdr:cNvSpPr/>
      </xdr:nvSpPr>
      <xdr:spPr>
        <a:xfrm>
          <a:off x="164592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24147</xdr:rowOff>
    </xdr:from>
    <xdr:ext cx="762000" cy="259045"/>
    <xdr:sp macro="" textlink="">
      <xdr:nvSpPr>
        <xdr:cNvPr id="141" name="物件費該当値テキスト"/>
        <xdr:cNvSpPr txBox="1"/>
      </xdr:nvSpPr>
      <xdr:spPr>
        <a:xfrm>
          <a:off x="165989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1905</xdr:rowOff>
    </xdr:from>
    <xdr:to>
      <xdr:col>78</xdr:col>
      <xdr:colOff>120650</xdr:colOff>
      <xdr:row>14</xdr:row>
      <xdr:rowOff>103505</xdr:rowOff>
    </xdr:to>
    <xdr:sp macro="" textlink="">
      <xdr:nvSpPr>
        <xdr:cNvPr id="142" name="楕円 141"/>
        <xdr:cNvSpPr/>
      </xdr:nvSpPr>
      <xdr:spPr>
        <a:xfrm>
          <a:off x="15621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113682</xdr:rowOff>
    </xdr:from>
    <xdr:ext cx="736600" cy="259045"/>
    <xdr:sp macro="" textlink="">
      <xdr:nvSpPr>
        <xdr:cNvPr id="143" name="テキスト ボックス 142"/>
        <xdr:cNvSpPr txBox="1"/>
      </xdr:nvSpPr>
      <xdr:spPr>
        <a:xfrm>
          <a:off x="15290800" y="2171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70485</xdr:rowOff>
    </xdr:from>
    <xdr:to>
      <xdr:col>74</xdr:col>
      <xdr:colOff>31750</xdr:colOff>
      <xdr:row>15</xdr:row>
      <xdr:rowOff>635</xdr:rowOff>
    </xdr:to>
    <xdr:sp macro="" textlink="">
      <xdr:nvSpPr>
        <xdr:cNvPr id="144" name="楕円 143"/>
        <xdr:cNvSpPr/>
      </xdr:nvSpPr>
      <xdr:spPr>
        <a:xfrm>
          <a:off x="14732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10812</xdr:rowOff>
    </xdr:from>
    <xdr:ext cx="762000" cy="259045"/>
    <xdr:sp macro="" textlink="">
      <xdr:nvSpPr>
        <xdr:cNvPr id="145" name="テキスト ボックス 144"/>
        <xdr:cNvSpPr txBox="1"/>
      </xdr:nvSpPr>
      <xdr:spPr>
        <a:xfrm>
          <a:off x="14401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36195</xdr:rowOff>
    </xdr:from>
    <xdr:to>
      <xdr:col>69</xdr:col>
      <xdr:colOff>142875</xdr:colOff>
      <xdr:row>14</xdr:row>
      <xdr:rowOff>137795</xdr:rowOff>
    </xdr:to>
    <xdr:sp macro="" textlink="">
      <xdr:nvSpPr>
        <xdr:cNvPr id="146" name="楕円 145"/>
        <xdr:cNvSpPr/>
      </xdr:nvSpPr>
      <xdr:spPr>
        <a:xfrm>
          <a:off x="13843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147972</xdr:rowOff>
    </xdr:from>
    <xdr:ext cx="762000" cy="259045"/>
    <xdr:sp macro="" textlink="">
      <xdr:nvSpPr>
        <xdr:cNvPr id="147" name="テキスト ボックス 146"/>
        <xdr:cNvSpPr txBox="1"/>
      </xdr:nvSpPr>
      <xdr:spPr>
        <a:xfrm>
          <a:off x="13512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167640</xdr:rowOff>
    </xdr:from>
    <xdr:to>
      <xdr:col>65</xdr:col>
      <xdr:colOff>53975</xdr:colOff>
      <xdr:row>14</xdr:row>
      <xdr:rowOff>97790</xdr:rowOff>
    </xdr:to>
    <xdr:sp macro="" textlink="">
      <xdr:nvSpPr>
        <xdr:cNvPr id="148" name="楕円 147"/>
        <xdr:cNvSpPr/>
      </xdr:nvSpPr>
      <xdr:spPr>
        <a:xfrm>
          <a:off x="12954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107967</xdr:rowOff>
    </xdr:from>
    <xdr:ext cx="762000" cy="259045"/>
    <xdr:sp macro="" textlink="">
      <xdr:nvSpPr>
        <xdr:cNvPr id="149" name="テキスト ボックス 148"/>
        <xdr:cNvSpPr txBox="1"/>
      </xdr:nvSpPr>
      <xdr:spPr>
        <a:xfrm>
          <a:off x="12623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類似団体平均と比較すると低い水準</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で推移しているが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住民の高齢化に伴う老人福祉費等に係る扶助費の増加が懸念され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る。ラジオ体操の推奨や各種検診の受診率向上を図るなど、</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健康</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寿命の延伸に係る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施策を推進し扶助費の抑制に努め</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112713</xdr:rowOff>
    </xdr:from>
    <xdr:to>
      <xdr:col>24</xdr:col>
      <xdr:colOff>25400</xdr:colOff>
      <xdr:row>55</xdr:row>
      <xdr:rowOff>155575</xdr:rowOff>
    </xdr:to>
    <xdr:cxnSp macro="">
      <xdr:nvCxnSpPr>
        <xdr:cNvPr id="185" name="直線コネクタ 184"/>
        <xdr:cNvCxnSpPr/>
      </xdr:nvCxnSpPr>
      <xdr:spPr>
        <a:xfrm flipV="1">
          <a:off x="3987800" y="9542463"/>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19702</xdr:rowOff>
    </xdr:from>
    <xdr:ext cx="762000" cy="259045"/>
    <xdr:sp macro="" textlink="">
      <xdr:nvSpPr>
        <xdr:cNvPr id="186" name="扶助費平均値テキスト"/>
        <xdr:cNvSpPr txBox="1"/>
      </xdr:nvSpPr>
      <xdr:spPr>
        <a:xfrm>
          <a:off x="4914900" y="962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155575</xdr:rowOff>
    </xdr:to>
    <xdr:cxnSp macro="">
      <xdr:nvCxnSpPr>
        <xdr:cNvPr id="188" name="直線コネクタ 187"/>
        <xdr:cNvCxnSpPr/>
      </xdr:nvCxnSpPr>
      <xdr:spPr>
        <a:xfrm>
          <a:off x="3098800" y="95567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0" name="テキスト ボックス 189"/>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127000</xdr:rowOff>
    </xdr:to>
    <xdr:cxnSp macro="">
      <xdr:nvCxnSpPr>
        <xdr:cNvPr id="191" name="直線コネクタ 190"/>
        <xdr:cNvCxnSpPr/>
      </xdr:nvCxnSpPr>
      <xdr:spPr>
        <a:xfrm>
          <a:off x="2209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26988</xdr:rowOff>
    </xdr:from>
    <xdr:to>
      <xdr:col>11</xdr:col>
      <xdr:colOff>9525</xdr:colOff>
      <xdr:row>55</xdr:row>
      <xdr:rowOff>69850</xdr:rowOff>
    </xdr:to>
    <xdr:cxnSp macro="">
      <xdr:nvCxnSpPr>
        <xdr:cNvPr id="194" name="直線コネクタ 193"/>
        <xdr:cNvCxnSpPr/>
      </xdr:nvCxnSpPr>
      <xdr:spPr>
        <a:xfrm>
          <a:off x="1320800" y="945673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90488</xdr:rowOff>
    </xdr:from>
    <xdr:to>
      <xdr:col>11</xdr:col>
      <xdr:colOff>60325</xdr:colOff>
      <xdr:row>57</xdr:row>
      <xdr:rowOff>20638</xdr:rowOff>
    </xdr:to>
    <xdr:sp macro="" textlink="">
      <xdr:nvSpPr>
        <xdr:cNvPr id="195" name="フローチャート: 判断 194"/>
        <xdr:cNvSpPr/>
      </xdr:nvSpPr>
      <xdr:spPr>
        <a:xfrm>
          <a:off x="2159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5415</xdr:rowOff>
    </xdr:from>
    <xdr:ext cx="762000" cy="259045"/>
    <xdr:sp macro="" textlink="">
      <xdr:nvSpPr>
        <xdr:cNvPr id="196" name="テキスト ボックス 195"/>
        <xdr:cNvSpPr txBox="1"/>
      </xdr:nvSpPr>
      <xdr:spPr>
        <a:xfrm>
          <a:off x="1828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61913</xdr:rowOff>
    </xdr:from>
    <xdr:to>
      <xdr:col>6</xdr:col>
      <xdr:colOff>171450</xdr:colOff>
      <xdr:row>56</xdr:row>
      <xdr:rowOff>163513</xdr:rowOff>
    </xdr:to>
    <xdr:sp macro="" textlink="">
      <xdr:nvSpPr>
        <xdr:cNvPr id="197" name="フローチャート: 判断 196"/>
        <xdr:cNvSpPr/>
      </xdr:nvSpPr>
      <xdr:spPr>
        <a:xfrm>
          <a:off x="1270000" y="966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148290</xdr:rowOff>
    </xdr:from>
    <xdr:ext cx="762000" cy="259045"/>
    <xdr:sp macro="" textlink="">
      <xdr:nvSpPr>
        <xdr:cNvPr id="198" name="テキスト ボックス 197"/>
        <xdr:cNvSpPr txBox="1"/>
      </xdr:nvSpPr>
      <xdr:spPr>
        <a:xfrm>
          <a:off x="939800" y="97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61913</xdr:rowOff>
    </xdr:from>
    <xdr:to>
      <xdr:col>24</xdr:col>
      <xdr:colOff>76200</xdr:colOff>
      <xdr:row>55</xdr:row>
      <xdr:rowOff>163513</xdr:rowOff>
    </xdr:to>
    <xdr:sp macro="" textlink="">
      <xdr:nvSpPr>
        <xdr:cNvPr id="204" name="楕円 203"/>
        <xdr:cNvSpPr/>
      </xdr:nvSpPr>
      <xdr:spPr>
        <a:xfrm>
          <a:off x="47752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78440</xdr:rowOff>
    </xdr:from>
    <xdr:ext cx="762000" cy="259045"/>
    <xdr:sp macro="" textlink="">
      <xdr:nvSpPr>
        <xdr:cNvPr id="205" name="扶助費該当値テキスト"/>
        <xdr:cNvSpPr txBox="1"/>
      </xdr:nvSpPr>
      <xdr:spPr>
        <a:xfrm>
          <a:off x="4914900" y="933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104775</xdr:rowOff>
    </xdr:from>
    <xdr:to>
      <xdr:col>20</xdr:col>
      <xdr:colOff>38100</xdr:colOff>
      <xdr:row>56</xdr:row>
      <xdr:rowOff>34925</xdr:rowOff>
    </xdr:to>
    <xdr:sp macro="" textlink="">
      <xdr:nvSpPr>
        <xdr:cNvPr id="206" name="楕円 205"/>
        <xdr:cNvSpPr/>
      </xdr:nvSpPr>
      <xdr:spPr>
        <a:xfrm>
          <a:off x="3937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45102</xdr:rowOff>
    </xdr:from>
    <xdr:ext cx="736600" cy="259045"/>
    <xdr:sp macro="" textlink="">
      <xdr:nvSpPr>
        <xdr:cNvPr id="207" name="テキスト ボックス 206"/>
        <xdr:cNvSpPr txBox="1"/>
      </xdr:nvSpPr>
      <xdr:spPr>
        <a:xfrm>
          <a:off x="3606800" y="930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8" name="楕円 207"/>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9" name="テキスト ボックス 208"/>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1" name="テキスト ボックス 21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147638</xdr:rowOff>
    </xdr:from>
    <xdr:to>
      <xdr:col>6</xdr:col>
      <xdr:colOff>171450</xdr:colOff>
      <xdr:row>55</xdr:row>
      <xdr:rowOff>77788</xdr:rowOff>
    </xdr:to>
    <xdr:sp macro="" textlink="">
      <xdr:nvSpPr>
        <xdr:cNvPr id="212" name="楕円 211"/>
        <xdr:cNvSpPr/>
      </xdr:nvSpPr>
      <xdr:spPr>
        <a:xfrm>
          <a:off x="1270000" y="94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87965</xdr:rowOff>
    </xdr:from>
    <xdr:ext cx="762000" cy="259045"/>
    <xdr:sp macro="" textlink="">
      <xdr:nvSpPr>
        <xdr:cNvPr id="213" name="テキスト ボックス 212"/>
        <xdr:cNvSpPr txBox="1"/>
      </xdr:nvSpPr>
      <xdr:spPr>
        <a:xfrm>
          <a:off x="939800" y="91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その他に係る経常収支比率は、類似団体平均</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を若干下回っている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年度において、数値が改善した要因は、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法適化に伴う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旧簡易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水道事業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特別</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に対する繰出金の補助費等への振替えによるものである。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fontAlgn="base"/>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介護</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給付費</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増に伴う介護保険特別会計への繰出金の増加が見込まれる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ため、</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給付費の抑制を図るべく新しい介護予防・日常生活支援総合事業を推進してい</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57</xdr:row>
      <xdr:rowOff>24130</xdr:rowOff>
    </xdr:to>
    <xdr:cxnSp macro="">
      <xdr:nvCxnSpPr>
        <xdr:cNvPr id="246" name="直線コネクタ 245"/>
        <xdr:cNvCxnSpPr/>
      </xdr:nvCxnSpPr>
      <xdr:spPr>
        <a:xfrm flipV="1">
          <a:off x="15671800" y="96520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24130</xdr:rowOff>
    </xdr:to>
    <xdr:cxnSp macro="">
      <xdr:nvCxnSpPr>
        <xdr:cNvPr id="249" name="直線コネクタ 248"/>
        <xdr:cNvCxnSpPr/>
      </xdr:nvCxnSpPr>
      <xdr:spPr>
        <a:xfrm>
          <a:off x="14782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85090</xdr:rowOff>
    </xdr:to>
    <xdr:cxnSp macro="">
      <xdr:nvCxnSpPr>
        <xdr:cNvPr id="252" name="直線コネクタ 251"/>
        <xdr:cNvCxnSpPr/>
      </xdr:nvCxnSpPr>
      <xdr:spPr>
        <a:xfrm flipV="1">
          <a:off x="13893800" y="9758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85090</xdr:rowOff>
    </xdr:to>
    <xdr:cxnSp macro="">
      <xdr:nvCxnSpPr>
        <xdr:cNvPr id="255" name="直線コネクタ 254"/>
        <xdr:cNvCxnSpPr/>
      </xdr:nvCxnSpPr>
      <xdr:spPr>
        <a:xfrm>
          <a:off x="13004800" y="9796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6" name="フローチャート: 判断 255"/>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57" name="テキスト ボックス 256"/>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58" name="フローチャート: 判断 257"/>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59" name="テキスト ボックス 258"/>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5" name="楕円 264"/>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6"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7" name="楕円 266"/>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8" name="テキスト ボックス 267"/>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69" name="楕円 268"/>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70" name="テキスト ボックス 269"/>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1" name="楕円 270"/>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2" name="テキスト ボックス 271"/>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3" name="楕円 272"/>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4" name="テキスト ボックス 273"/>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広域消防やし尿･ごみ処理等の業務に係る一部事務組合に対する負担金が多く、その結果、経常収支比率が類似団体</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平均</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を上回っている。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年度において、数値が悪化した要因は、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法適化に伴う水道事業会計負担金及び補助金の皆増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120,649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a:effectLst/>
            <a:latin typeface="ＭＳ ゴシック" panose="020B0609070205080204" pitchFamily="49" charset="-128"/>
            <a:ea typeface="ＭＳ ゴシック" panose="020B0609070205080204" pitchFamily="49" charset="-128"/>
          </a:endParaRPr>
        </a:p>
        <a:p>
          <a:pPr rtl="0" fontAlgn="base"/>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水道事業会計及び</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一部事務組合等には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引き続き徹底した行財政改革による負担金の抑制を求め、補助費等の抑制に努める。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38</xdr:row>
      <xdr:rowOff>40132</xdr:rowOff>
    </xdr:to>
    <xdr:cxnSp macro="">
      <xdr:nvCxnSpPr>
        <xdr:cNvPr id="304" name="直線コネクタ 303"/>
        <xdr:cNvCxnSpPr/>
      </xdr:nvCxnSpPr>
      <xdr:spPr>
        <a:xfrm>
          <a:off x="15671800" y="645007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106426</xdr:rowOff>
    </xdr:to>
    <xdr:cxnSp macro="">
      <xdr:nvCxnSpPr>
        <xdr:cNvPr id="307" name="直線コネクタ 306"/>
        <xdr:cNvCxnSpPr/>
      </xdr:nvCxnSpPr>
      <xdr:spPr>
        <a:xfrm>
          <a:off x="14782800" y="64363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138430</xdr:rowOff>
    </xdr:to>
    <xdr:cxnSp macro="">
      <xdr:nvCxnSpPr>
        <xdr:cNvPr id="310" name="直線コネクタ 309"/>
        <xdr:cNvCxnSpPr/>
      </xdr:nvCxnSpPr>
      <xdr:spPr>
        <a:xfrm flipV="1">
          <a:off x="13893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37</xdr:row>
      <xdr:rowOff>138430</xdr:rowOff>
    </xdr:to>
    <xdr:cxnSp macro="">
      <xdr:nvCxnSpPr>
        <xdr:cNvPr id="313" name="直線コネクタ 312"/>
        <xdr:cNvCxnSpPr/>
      </xdr:nvCxnSpPr>
      <xdr:spPr>
        <a:xfrm>
          <a:off x="13004800" y="6477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4" name="フローチャート: 判断 313"/>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5" name="テキスト ボックス 314"/>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3" name="楕円 322"/>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4" name="補助費等該当値テキスト"/>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5" name="楕円 324"/>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6" name="テキスト ボックス 325"/>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7" name="楕円 326"/>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8" name="テキスト ボックス 327"/>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9" name="楕円 328"/>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0" name="テキスト ボックス 329"/>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1" name="楕円 330"/>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2" name="テキスト ボックス 331"/>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公債費に係る経常収支比率は、近年好転傾向にあったが、平成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年度の大台厚生新病院に対する支援、メディカルセンターの整備事業に要した公債費の増により再び悪化している。</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公債費のピークは、平成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年度になると見込まれ、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普通交付税の合併算定替え特例の廃止と重なり、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今後厳しい財政運営となることが予想される。</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今後は、大台町総合計画に基づき、緊急性と住民のニーズを把握した事業の選択と集中により、計画的な町債発行に努める。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91077</xdr:rowOff>
    </xdr:from>
    <xdr:to>
      <xdr:col>24</xdr:col>
      <xdr:colOff>25400</xdr:colOff>
      <xdr:row>76</xdr:row>
      <xdr:rowOff>159657</xdr:rowOff>
    </xdr:to>
    <xdr:cxnSp macro="">
      <xdr:nvCxnSpPr>
        <xdr:cNvPr id="366" name="直線コネクタ 365"/>
        <xdr:cNvCxnSpPr/>
      </xdr:nvCxnSpPr>
      <xdr:spPr>
        <a:xfrm>
          <a:off x="3987800" y="1312127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9434</xdr:rowOff>
    </xdr:from>
    <xdr:to>
      <xdr:col>19</xdr:col>
      <xdr:colOff>187325</xdr:colOff>
      <xdr:row>76</xdr:row>
      <xdr:rowOff>91077</xdr:rowOff>
    </xdr:to>
    <xdr:cxnSp macro="">
      <xdr:nvCxnSpPr>
        <xdr:cNvPr id="369" name="直線コネクタ 368"/>
        <xdr:cNvCxnSpPr/>
      </xdr:nvCxnSpPr>
      <xdr:spPr>
        <a:xfrm>
          <a:off x="3098800" y="1303963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18160</xdr:rowOff>
    </xdr:from>
    <xdr:ext cx="736600" cy="259045"/>
    <xdr:sp macro="" textlink="">
      <xdr:nvSpPr>
        <xdr:cNvPr id="371" name="テキスト ボックス 370"/>
        <xdr:cNvSpPr txBox="1"/>
      </xdr:nvSpPr>
      <xdr:spPr>
        <a:xfrm>
          <a:off x="3606800" y="1270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9434</xdr:rowOff>
    </xdr:from>
    <xdr:to>
      <xdr:col>15</xdr:col>
      <xdr:colOff>98425</xdr:colOff>
      <xdr:row>76</xdr:row>
      <xdr:rowOff>32294</xdr:rowOff>
    </xdr:to>
    <xdr:cxnSp macro="">
      <xdr:nvCxnSpPr>
        <xdr:cNvPr id="372" name="直線コネクタ 371"/>
        <xdr:cNvCxnSpPr/>
      </xdr:nvCxnSpPr>
      <xdr:spPr>
        <a:xfrm flipV="1">
          <a:off x="2209800" y="130396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2902</xdr:rowOff>
    </xdr:from>
    <xdr:to>
      <xdr:col>11</xdr:col>
      <xdr:colOff>9525</xdr:colOff>
      <xdr:row>76</xdr:row>
      <xdr:rowOff>32294</xdr:rowOff>
    </xdr:to>
    <xdr:cxnSp macro="">
      <xdr:nvCxnSpPr>
        <xdr:cNvPr id="375" name="直線コネクタ 374"/>
        <xdr:cNvCxnSpPr/>
      </xdr:nvCxnSpPr>
      <xdr:spPr>
        <a:xfrm>
          <a:off x="1320800" y="1303310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74567</xdr:rowOff>
    </xdr:from>
    <xdr:to>
      <xdr:col>11</xdr:col>
      <xdr:colOff>60325</xdr:colOff>
      <xdr:row>76</xdr:row>
      <xdr:rowOff>4716</xdr:rowOff>
    </xdr:to>
    <xdr:sp macro="" textlink="">
      <xdr:nvSpPr>
        <xdr:cNvPr id="376" name="フローチャート: 判断 375"/>
        <xdr:cNvSpPr/>
      </xdr:nvSpPr>
      <xdr:spPr>
        <a:xfrm>
          <a:off x="2159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14894</xdr:rowOff>
    </xdr:from>
    <xdr:ext cx="762000" cy="259045"/>
    <xdr:sp macro="" textlink="">
      <xdr:nvSpPr>
        <xdr:cNvPr id="377" name="テキスト ボックス 376"/>
        <xdr:cNvSpPr txBox="1"/>
      </xdr:nvSpPr>
      <xdr:spPr>
        <a:xfrm>
          <a:off x="1828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78" name="フローチャート: 判断 377"/>
        <xdr:cNvSpPr/>
      </xdr:nvSpPr>
      <xdr:spPr>
        <a:xfrm>
          <a:off x="1270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79" name="テキスト ボックス 378"/>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108857</xdr:rowOff>
    </xdr:from>
    <xdr:to>
      <xdr:col>24</xdr:col>
      <xdr:colOff>76200</xdr:colOff>
      <xdr:row>77</xdr:row>
      <xdr:rowOff>39007</xdr:rowOff>
    </xdr:to>
    <xdr:sp macro="" textlink="">
      <xdr:nvSpPr>
        <xdr:cNvPr id="385" name="楕円 384"/>
        <xdr:cNvSpPr/>
      </xdr:nvSpPr>
      <xdr:spPr>
        <a:xfrm>
          <a:off x="47752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80934</xdr:rowOff>
    </xdr:from>
    <xdr:ext cx="762000" cy="259045"/>
    <xdr:sp macro="" textlink="">
      <xdr:nvSpPr>
        <xdr:cNvPr id="386" name="公債費該当値テキスト"/>
        <xdr:cNvSpPr txBox="1"/>
      </xdr:nvSpPr>
      <xdr:spPr>
        <a:xfrm>
          <a:off x="49149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40277</xdr:rowOff>
    </xdr:from>
    <xdr:to>
      <xdr:col>20</xdr:col>
      <xdr:colOff>38100</xdr:colOff>
      <xdr:row>76</xdr:row>
      <xdr:rowOff>141877</xdr:rowOff>
    </xdr:to>
    <xdr:sp macro="" textlink="">
      <xdr:nvSpPr>
        <xdr:cNvPr id="387" name="楕円 386"/>
        <xdr:cNvSpPr/>
      </xdr:nvSpPr>
      <xdr:spPr>
        <a:xfrm>
          <a:off x="3937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126654</xdr:rowOff>
    </xdr:from>
    <xdr:ext cx="736600" cy="259045"/>
    <xdr:sp macro="" textlink="">
      <xdr:nvSpPr>
        <xdr:cNvPr id="388" name="テキスト ボックス 387"/>
        <xdr:cNvSpPr txBox="1"/>
      </xdr:nvSpPr>
      <xdr:spPr>
        <a:xfrm>
          <a:off x="3606800" y="131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130084</xdr:rowOff>
    </xdr:from>
    <xdr:to>
      <xdr:col>15</xdr:col>
      <xdr:colOff>149225</xdr:colOff>
      <xdr:row>76</xdr:row>
      <xdr:rowOff>60235</xdr:rowOff>
    </xdr:to>
    <xdr:sp macro="" textlink="">
      <xdr:nvSpPr>
        <xdr:cNvPr id="389" name="楕円 388"/>
        <xdr:cNvSpPr/>
      </xdr:nvSpPr>
      <xdr:spPr>
        <a:xfrm>
          <a:off x="3048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45011</xdr:rowOff>
    </xdr:from>
    <xdr:ext cx="762000" cy="259045"/>
    <xdr:sp macro="" textlink="">
      <xdr:nvSpPr>
        <xdr:cNvPr id="390" name="テキスト ボックス 389"/>
        <xdr:cNvSpPr txBox="1"/>
      </xdr:nvSpPr>
      <xdr:spPr>
        <a:xfrm>
          <a:off x="2717800" y="1307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152944</xdr:rowOff>
    </xdr:from>
    <xdr:to>
      <xdr:col>11</xdr:col>
      <xdr:colOff>60325</xdr:colOff>
      <xdr:row>76</xdr:row>
      <xdr:rowOff>83094</xdr:rowOff>
    </xdr:to>
    <xdr:sp macro="" textlink="">
      <xdr:nvSpPr>
        <xdr:cNvPr id="391" name="楕円 390"/>
        <xdr:cNvSpPr/>
      </xdr:nvSpPr>
      <xdr:spPr>
        <a:xfrm>
          <a:off x="2159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67871</xdr:rowOff>
    </xdr:from>
    <xdr:ext cx="762000" cy="259045"/>
    <xdr:sp macro="" textlink="">
      <xdr:nvSpPr>
        <xdr:cNvPr id="392" name="テキスト ボックス 391"/>
        <xdr:cNvSpPr txBox="1"/>
      </xdr:nvSpPr>
      <xdr:spPr>
        <a:xfrm>
          <a:off x="1828800" y="1309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123553</xdr:rowOff>
    </xdr:from>
    <xdr:to>
      <xdr:col>6</xdr:col>
      <xdr:colOff>171450</xdr:colOff>
      <xdr:row>76</xdr:row>
      <xdr:rowOff>53702</xdr:rowOff>
    </xdr:to>
    <xdr:sp macro="" textlink="">
      <xdr:nvSpPr>
        <xdr:cNvPr id="393" name="楕円 392"/>
        <xdr:cNvSpPr/>
      </xdr:nvSpPr>
      <xdr:spPr>
        <a:xfrm>
          <a:off x="12700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38479</xdr:rowOff>
    </xdr:from>
    <xdr:ext cx="762000" cy="259045"/>
    <xdr:sp macro="" textlink="">
      <xdr:nvSpPr>
        <xdr:cNvPr id="394" name="テキスト ボックス 393"/>
        <xdr:cNvSpPr txBox="1"/>
      </xdr:nvSpPr>
      <xdr:spPr>
        <a:xfrm>
          <a:off x="939800" y="1306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95.9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％のうち公債費（</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22.5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％）以外では、人件費が（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25.1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％）、維持補修費（</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18.1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％）となっており、類似団体平均</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と同水準である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引き続き行政の効率化等による経費抑制に努める。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78</xdr:row>
      <xdr:rowOff>27939</xdr:rowOff>
    </xdr:to>
    <xdr:cxnSp macro="">
      <xdr:nvCxnSpPr>
        <xdr:cNvPr id="427" name="直線コネクタ 426"/>
        <xdr:cNvCxnSpPr/>
      </xdr:nvCxnSpPr>
      <xdr:spPr>
        <a:xfrm>
          <a:off x="15671800" y="1330578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100330</xdr:rowOff>
    </xdr:from>
    <xdr:to>
      <xdr:col>78</xdr:col>
      <xdr:colOff>69850</xdr:colOff>
      <xdr:row>77</xdr:row>
      <xdr:rowOff>104139</xdr:rowOff>
    </xdr:to>
    <xdr:cxnSp macro="">
      <xdr:nvCxnSpPr>
        <xdr:cNvPr id="430" name="直線コネクタ 429"/>
        <xdr:cNvCxnSpPr/>
      </xdr:nvCxnSpPr>
      <xdr:spPr>
        <a:xfrm>
          <a:off x="14782800" y="13301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32" name="テキスト ボックス 431"/>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100330</xdr:rowOff>
    </xdr:to>
    <xdr:cxnSp macro="">
      <xdr:nvCxnSpPr>
        <xdr:cNvPr id="433" name="直線コネクタ 432"/>
        <xdr:cNvCxnSpPr/>
      </xdr:nvCxnSpPr>
      <xdr:spPr>
        <a:xfrm>
          <a:off x="13893800" y="131800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154957</xdr:rowOff>
    </xdr:from>
    <xdr:ext cx="762000" cy="259045"/>
    <xdr:sp macro="" textlink="">
      <xdr:nvSpPr>
        <xdr:cNvPr id="435" name="テキスト ボックス 434"/>
        <xdr:cNvSpPr txBox="1"/>
      </xdr:nvSpPr>
      <xdr:spPr>
        <a:xfrm>
          <a:off x="14401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76</xdr:row>
      <xdr:rowOff>149861</xdr:rowOff>
    </xdr:to>
    <xdr:cxnSp macro="">
      <xdr:nvCxnSpPr>
        <xdr:cNvPr id="436" name="直線コネクタ 435"/>
        <xdr:cNvCxnSpPr/>
      </xdr:nvCxnSpPr>
      <xdr:spPr>
        <a:xfrm>
          <a:off x="13004800" y="130962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38" name="テキスト ボックス 437"/>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163830</xdr:rowOff>
    </xdr:from>
    <xdr:to>
      <xdr:col>65</xdr:col>
      <xdr:colOff>53975</xdr:colOff>
      <xdr:row>77</xdr:row>
      <xdr:rowOff>93980</xdr:rowOff>
    </xdr:to>
    <xdr:sp macro="" textlink="">
      <xdr:nvSpPr>
        <xdr:cNvPr id="439" name="フローチャート: 判断 438"/>
        <xdr:cNvSpPr/>
      </xdr:nvSpPr>
      <xdr:spPr>
        <a:xfrm>
          <a:off x="12954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78757</xdr:rowOff>
    </xdr:from>
    <xdr:ext cx="762000" cy="259045"/>
    <xdr:sp macro="" textlink="">
      <xdr:nvSpPr>
        <xdr:cNvPr id="440" name="テキスト ボックス 439"/>
        <xdr:cNvSpPr txBox="1"/>
      </xdr:nvSpPr>
      <xdr:spPr>
        <a:xfrm>
          <a:off x="12623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46" name="楕円 445"/>
        <xdr:cNvSpPr/>
      </xdr:nvSpPr>
      <xdr:spPr>
        <a:xfrm>
          <a:off x="16459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120666</xdr:rowOff>
    </xdr:from>
    <xdr:ext cx="762000" cy="259045"/>
    <xdr:sp macro="" textlink="">
      <xdr:nvSpPr>
        <xdr:cNvPr id="447" name="公債費以外該当値テキスト"/>
        <xdr:cNvSpPr txBox="1"/>
      </xdr:nvSpPr>
      <xdr:spPr>
        <a:xfrm>
          <a:off x="16598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48" name="楕円 447"/>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165116</xdr:rowOff>
    </xdr:from>
    <xdr:ext cx="736600" cy="259045"/>
    <xdr:sp macro="" textlink="">
      <xdr:nvSpPr>
        <xdr:cNvPr id="449" name="テキスト ボックス 448"/>
        <xdr:cNvSpPr txBox="1"/>
      </xdr:nvSpPr>
      <xdr:spPr>
        <a:xfrm>
          <a:off x="15290800" y="13023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50" name="楕円 449"/>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51" name="テキスト ボックス 450"/>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2" name="楕円 451"/>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3" name="テキスト ボックス 452"/>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15239</xdr:rowOff>
    </xdr:from>
    <xdr:to>
      <xdr:col>65</xdr:col>
      <xdr:colOff>53975</xdr:colOff>
      <xdr:row>76</xdr:row>
      <xdr:rowOff>116839</xdr:rowOff>
    </xdr:to>
    <xdr:sp macro="" textlink="">
      <xdr:nvSpPr>
        <xdr:cNvPr id="454" name="楕円 453"/>
        <xdr:cNvSpPr/>
      </xdr:nvSpPr>
      <xdr:spPr>
        <a:xfrm>
          <a:off x="12954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127017</xdr:rowOff>
    </xdr:from>
    <xdr:ext cx="762000" cy="259045"/>
    <xdr:sp macro="" textlink="">
      <xdr:nvSpPr>
        <xdr:cNvPr id="455" name="テキスト ボックス 454"/>
        <xdr:cNvSpPr txBox="1"/>
      </xdr:nvSpPr>
      <xdr:spPr>
        <a:xfrm>
          <a:off x="12623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100513</xdr:rowOff>
    </xdr:from>
    <xdr:to>
      <xdr:col>29</xdr:col>
      <xdr:colOff>127000</xdr:colOff>
      <xdr:row>14</xdr:row>
      <xdr:rowOff>108118</xdr:rowOff>
    </xdr:to>
    <xdr:cxnSp macro="">
      <xdr:nvCxnSpPr>
        <xdr:cNvPr id="50" name="直線コネクタ 49"/>
        <xdr:cNvCxnSpPr/>
      </xdr:nvCxnSpPr>
      <xdr:spPr bwMode="auto">
        <a:xfrm flipV="1">
          <a:off x="5003800" y="2548438"/>
          <a:ext cx="647700" cy="7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136227</xdr:rowOff>
    </xdr:from>
    <xdr:ext cx="762000" cy="259045"/>
    <xdr:sp macro="" textlink="">
      <xdr:nvSpPr>
        <xdr:cNvPr id="51" name="人口1人当たり決算額の推移平均値テキスト130"/>
        <xdr:cNvSpPr txBox="1"/>
      </xdr:nvSpPr>
      <xdr:spPr>
        <a:xfrm>
          <a:off x="5740400" y="2755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108118</xdr:rowOff>
    </xdr:from>
    <xdr:to>
      <xdr:col>26</xdr:col>
      <xdr:colOff>50800</xdr:colOff>
      <xdr:row>14</xdr:row>
      <xdr:rowOff>150264</xdr:rowOff>
    </xdr:to>
    <xdr:cxnSp macro="">
      <xdr:nvCxnSpPr>
        <xdr:cNvPr id="53" name="直線コネクタ 52"/>
        <xdr:cNvCxnSpPr/>
      </xdr:nvCxnSpPr>
      <xdr:spPr bwMode="auto">
        <a:xfrm flipV="1">
          <a:off x="4305300" y="2556043"/>
          <a:ext cx="698500" cy="42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103088</xdr:rowOff>
    </xdr:from>
    <xdr:ext cx="736600" cy="259045"/>
    <xdr:sp macro="" textlink="">
      <xdr:nvSpPr>
        <xdr:cNvPr id="55" name="テキスト ボックス 54"/>
        <xdr:cNvSpPr txBox="1"/>
      </xdr:nvSpPr>
      <xdr:spPr>
        <a:xfrm>
          <a:off x="4622800" y="289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150264</xdr:rowOff>
    </xdr:from>
    <xdr:to>
      <xdr:col>22</xdr:col>
      <xdr:colOff>114300</xdr:colOff>
      <xdr:row>16</xdr:row>
      <xdr:rowOff>68471</xdr:rowOff>
    </xdr:to>
    <xdr:cxnSp macro="">
      <xdr:nvCxnSpPr>
        <xdr:cNvPr id="56" name="直線コネクタ 55"/>
        <xdr:cNvCxnSpPr/>
      </xdr:nvCxnSpPr>
      <xdr:spPr bwMode="auto">
        <a:xfrm flipV="1">
          <a:off x="3606800" y="2598189"/>
          <a:ext cx="698500" cy="26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117886</xdr:rowOff>
    </xdr:from>
    <xdr:ext cx="762000" cy="259045"/>
    <xdr:sp macro="" textlink="">
      <xdr:nvSpPr>
        <xdr:cNvPr id="58" name="テキスト ボックス 57"/>
        <xdr:cNvSpPr txBox="1"/>
      </xdr:nvSpPr>
      <xdr:spPr>
        <a:xfrm>
          <a:off x="3924300" y="2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68471</xdr:rowOff>
    </xdr:from>
    <xdr:to>
      <xdr:col>18</xdr:col>
      <xdr:colOff>177800</xdr:colOff>
      <xdr:row>16</xdr:row>
      <xdr:rowOff>76091</xdr:rowOff>
    </xdr:to>
    <xdr:cxnSp macro="">
      <xdr:nvCxnSpPr>
        <xdr:cNvPr id="59" name="直線コネクタ 58"/>
        <xdr:cNvCxnSpPr/>
      </xdr:nvCxnSpPr>
      <xdr:spPr bwMode="auto">
        <a:xfrm flipV="1">
          <a:off x="2908300" y="2859296"/>
          <a:ext cx="698500" cy="7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49713</xdr:rowOff>
    </xdr:from>
    <xdr:to>
      <xdr:col>29</xdr:col>
      <xdr:colOff>177800</xdr:colOff>
      <xdr:row>14</xdr:row>
      <xdr:rowOff>151313</xdr:rowOff>
    </xdr:to>
    <xdr:sp macro="" textlink="">
      <xdr:nvSpPr>
        <xdr:cNvPr id="69" name="楕円 68"/>
        <xdr:cNvSpPr/>
      </xdr:nvSpPr>
      <xdr:spPr bwMode="auto">
        <a:xfrm>
          <a:off x="5600700" y="2497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66240</xdr:rowOff>
    </xdr:from>
    <xdr:ext cx="762000" cy="259045"/>
    <xdr:sp macro="" textlink="">
      <xdr:nvSpPr>
        <xdr:cNvPr id="70" name="人口1人当たり決算額の推移該当値テキスト130"/>
        <xdr:cNvSpPr txBox="1"/>
      </xdr:nvSpPr>
      <xdr:spPr>
        <a:xfrm>
          <a:off x="5740400" y="234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57318</xdr:rowOff>
    </xdr:from>
    <xdr:to>
      <xdr:col>26</xdr:col>
      <xdr:colOff>101600</xdr:colOff>
      <xdr:row>14</xdr:row>
      <xdr:rowOff>158918</xdr:rowOff>
    </xdr:to>
    <xdr:sp macro="" textlink="">
      <xdr:nvSpPr>
        <xdr:cNvPr id="71" name="楕円 70"/>
        <xdr:cNvSpPr/>
      </xdr:nvSpPr>
      <xdr:spPr bwMode="auto">
        <a:xfrm>
          <a:off x="4953000" y="2505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169095</xdr:rowOff>
    </xdr:from>
    <xdr:ext cx="736600" cy="259045"/>
    <xdr:sp macro="" textlink="">
      <xdr:nvSpPr>
        <xdr:cNvPr id="72" name="テキスト ボックス 71"/>
        <xdr:cNvSpPr txBox="1"/>
      </xdr:nvSpPr>
      <xdr:spPr>
        <a:xfrm>
          <a:off x="4622800" y="227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99464</xdr:rowOff>
    </xdr:from>
    <xdr:to>
      <xdr:col>22</xdr:col>
      <xdr:colOff>165100</xdr:colOff>
      <xdr:row>15</xdr:row>
      <xdr:rowOff>29614</xdr:rowOff>
    </xdr:to>
    <xdr:sp macro="" textlink="">
      <xdr:nvSpPr>
        <xdr:cNvPr id="73" name="楕円 72"/>
        <xdr:cNvSpPr/>
      </xdr:nvSpPr>
      <xdr:spPr bwMode="auto">
        <a:xfrm>
          <a:off x="4254500" y="254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39791</xdr:rowOff>
    </xdr:from>
    <xdr:ext cx="762000" cy="259045"/>
    <xdr:sp macro="" textlink="">
      <xdr:nvSpPr>
        <xdr:cNvPr id="74" name="テキスト ボックス 73"/>
        <xdr:cNvSpPr txBox="1"/>
      </xdr:nvSpPr>
      <xdr:spPr>
        <a:xfrm>
          <a:off x="3924300" y="23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17671</xdr:rowOff>
    </xdr:from>
    <xdr:to>
      <xdr:col>19</xdr:col>
      <xdr:colOff>38100</xdr:colOff>
      <xdr:row>16</xdr:row>
      <xdr:rowOff>119271</xdr:rowOff>
    </xdr:to>
    <xdr:sp macro="" textlink="">
      <xdr:nvSpPr>
        <xdr:cNvPr id="75" name="楕円 74"/>
        <xdr:cNvSpPr/>
      </xdr:nvSpPr>
      <xdr:spPr bwMode="auto">
        <a:xfrm>
          <a:off x="3556000" y="2808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129448</xdr:rowOff>
    </xdr:from>
    <xdr:ext cx="762000" cy="259045"/>
    <xdr:sp macro="" textlink="">
      <xdr:nvSpPr>
        <xdr:cNvPr id="76" name="テキスト ボックス 75"/>
        <xdr:cNvSpPr txBox="1"/>
      </xdr:nvSpPr>
      <xdr:spPr>
        <a:xfrm>
          <a:off x="3225800" y="257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25291</xdr:rowOff>
    </xdr:from>
    <xdr:to>
      <xdr:col>15</xdr:col>
      <xdr:colOff>101600</xdr:colOff>
      <xdr:row>16</xdr:row>
      <xdr:rowOff>126891</xdr:rowOff>
    </xdr:to>
    <xdr:sp macro="" textlink="">
      <xdr:nvSpPr>
        <xdr:cNvPr id="77" name="楕円 76"/>
        <xdr:cNvSpPr/>
      </xdr:nvSpPr>
      <xdr:spPr bwMode="auto">
        <a:xfrm>
          <a:off x="2857500" y="2816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137068</xdr:rowOff>
    </xdr:from>
    <xdr:ext cx="762000" cy="259045"/>
    <xdr:sp macro="" textlink="">
      <xdr:nvSpPr>
        <xdr:cNvPr id="78" name="テキスト ボックス 77"/>
        <xdr:cNvSpPr txBox="1"/>
      </xdr:nvSpPr>
      <xdr:spPr>
        <a:xfrm>
          <a:off x="2527300" y="258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256083</xdr:rowOff>
    </xdr:from>
    <xdr:to>
      <xdr:col>29</xdr:col>
      <xdr:colOff>127000</xdr:colOff>
      <xdr:row>35</xdr:row>
      <xdr:rowOff>294183</xdr:rowOff>
    </xdr:to>
    <xdr:cxnSp macro="">
      <xdr:nvCxnSpPr>
        <xdr:cNvPr id="112" name="直線コネクタ 111"/>
        <xdr:cNvCxnSpPr/>
      </xdr:nvCxnSpPr>
      <xdr:spPr bwMode="auto">
        <a:xfrm flipV="1">
          <a:off x="5003800" y="6866433"/>
          <a:ext cx="647700" cy="3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284783</xdr:rowOff>
    </xdr:from>
    <xdr:ext cx="762000" cy="259045"/>
    <xdr:sp macro="" textlink="">
      <xdr:nvSpPr>
        <xdr:cNvPr id="113" name="人口1人当たり決算額の推移平均値テキスト445"/>
        <xdr:cNvSpPr txBox="1"/>
      </xdr:nvSpPr>
      <xdr:spPr>
        <a:xfrm>
          <a:off x="5740400" y="6895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294183</xdr:rowOff>
    </xdr:from>
    <xdr:to>
      <xdr:col>26</xdr:col>
      <xdr:colOff>50800</xdr:colOff>
      <xdr:row>35</xdr:row>
      <xdr:rowOff>334226</xdr:rowOff>
    </xdr:to>
    <xdr:cxnSp macro="">
      <xdr:nvCxnSpPr>
        <xdr:cNvPr id="115" name="直線コネクタ 114"/>
        <xdr:cNvCxnSpPr/>
      </xdr:nvCxnSpPr>
      <xdr:spPr bwMode="auto">
        <a:xfrm flipV="1">
          <a:off x="4305300" y="6904533"/>
          <a:ext cx="698500" cy="40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122371</xdr:rowOff>
    </xdr:from>
    <xdr:to>
      <xdr:col>22</xdr:col>
      <xdr:colOff>114300</xdr:colOff>
      <xdr:row>35</xdr:row>
      <xdr:rowOff>334226</xdr:rowOff>
    </xdr:to>
    <xdr:cxnSp macro="">
      <xdr:nvCxnSpPr>
        <xdr:cNvPr id="118" name="直線コネクタ 117"/>
        <xdr:cNvCxnSpPr/>
      </xdr:nvCxnSpPr>
      <xdr:spPr bwMode="auto">
        <a:xfrm>
          <a:off x="3606800" y="6732721"/>
          <a:ext cx="698500" cy="211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118028</xdr:rowOff>
    </xdr:from>
    <xdr:to>
      <xdr:col>18</xdr:col>
      <xdr:colOff>177800</xdr:colOff>
      <xdr:row>35</xdr:row>
      <xdr:rowOff>122371</xdr:rowOff>
    </xdr:to>
    <xdr:cxnSp macro="">
      <xdr:nvCxnSpPr>
        <xdr:cNvPr id="121" name="直線コネクタ 120"/>
        <xdr:cNvCxnSpPr/>
      </xdr:nvCxnSpPr>
      <xdr:spPr bwMode="auto">
        <a:xfrm>
          <a:off x="2908300" y="6728378"/>
          <a:ext cx="698500" cy="4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107823</xdr:rowOff>
    </xdr:from>
    <xdr:to>
      <xdr:col>19</xdr:col>
      <xdr:colOff>38100</xdr:colOff>
      <xdr:row>37</xdr:row>
      <xdr:rowOff>37973</xdr:rowOff>
    </xdr:to>
    <xdr:sp macro="" textlink="">
      <xdr:nvSpPr>
        <xdr:cNvPr id="122" name="フローチャート: 判断 121"/>
        <xdr:cNvSpPr/>
      </xdr:nvSpPr>
      <xdr:spPr bwMode="auto">
        <a:xfrm>
          <a:off x="35560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22750</xdr:rowOff>
    </xdr:from>
    <xdr:ext cx="762000" cy="259045"/>
    <xdr:sp macro="" textlink="">
      <xdr:nvSpPr>
        <xdr:cNvPr id="123" name="テキスト ボックス 122"/>
        <xdr:cNvSpPr txBox="1"/>
      </xdr:nvSpPr>
      <xdr:spPr>
        <a:xfrm>
          <a:off x="3225800" y="714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62350</xdr:rowOff>
    </xdr:from>
    <xdr:to>
      <xdr:col>15</xdr:col>
      <xdr:colOff>101600</xdr:colOff>
      <xdr:row>36</xdr:row>
      <xdr:rowOff>163950</xdr:rowOff>
    </xdr:to>
    <xdr:sp macro="" textlink="">
      <xdr:nvSpPr>
        <xdr:cNvPr id="124" name="フローチャート: 判断 123"/>
        <xdr:cNvSpPr/>
      </xdr:nvSpPr>
      <xdr:spPr bwMode="auto">
        <a:xfrm>
          <a:off x="2857500" y="7015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148727</xdr:rowOff>
    </xdr:from>
    <xdr:ext cx="762000" cy="259045"/>
    <xdr:sp macro="" textlink="">
      <xdr:nvSpPr>
        <xdr:cNvPr id="125" name="テキスト ボックス 124"/>
        <xdr:cNvSpPr txBox="1"/>
      </xdr:nvSpPr>
      <xdr:spPr>
        <a:xfrm>
          <a:off x="2527300" y="71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205283</xdr:rowOff>
    </xdr:from>
    <xdr:to>
      <xdr:col>29</xdr:col>
      <xdr:colOff>177800</xdr:colOff>
      <xdr:row>35</xdr:row>
      <xdr:rowOff>306883</xdr:rowOff>
    </xdr:to>
    <xdr:sp macro="" textlink="">
      <xdr:nvSpPr>
        <xdr:cNvPr id="131" name="楕円 130"/>
        <xdr:cNvSpPr/>
      </xdr:nvSpPr>
      <xdr:spPr bwMode="auto">
        <a:xfrm>
          <a:off x="5600700" y="6815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50360</xdr:rowOff>
    </xdr:from>
    <xdr:ext cx="762000" cy="259045"/>
    <xdr:sp macro="" textlink="">
      <xdr:nvSpPr>
        <xdr:cNvPr id="132" name="人口1人当たり決算額の推移該当値テキスト445"/>
        <xdr:cNvSpPr txBox="1"/>
      </xdr:nvSpPr>
      <xdr:spPr>
        <a:xfrm>
          <a:off x="5740400" y="666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243383</xdr:rowOff>
    </xdr:from>
    <xdr:to>
      <xdr:col>26</xdr:col>
      <xdr:colOff>101600</xdr:colOff>
      <xdr:row>36</xdr:row>
      <xdr:rowOff>2083</xdr:rowOff>
    </xdr:to>
    <xdr:sp macro="" textlink="">
      <xdr:nvSpPr>
        <xdr:cNvPr id="133" name="楕円 132"/>
        <xdr:cNvSpPr/>
      </xdr:nvSpPr>
      <xdr:spPr bwMode="auto">
        <a:xfrm>
          <a:off x="4953000" y="685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12260</xdr:rowOff>
    </xdr:from>
    <xdr:ext cx="736600" cy="259045"/>
    <xdr:sp macro="" textlink="">
      <xdr:nvSpPr>
        <xdr:cNvPr id="134" name="テキスト ボックス 133"/>
        <xdr:cNvSpPr txBox="1"/>
      </xdr:nvSpPr>
      <xdr:spPr>
        <a:xfrm>
          <a:off x="4622800" y="6622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283426</xdr:rowOff>
    </xdr:from>
    <xdr:to>
      <xdr:col>22</xdr:col>
      <xdr:colOff>165100</xdr:colOff>
      <xdr:row>36</xdr:row>
      <xdr:rowOff>42126</xdr:rowOff>
    </xdr:to>
    <xdr:sp macro="" textlink="">
      <xdr:nvSpPr>
        <xdr:cNvPr id="135" name="楕円 134"/>
        <xdr:cNvSpPr/>
      </xdr:nvSpPr>
      <xdr:spPr bwMode="auto">
        <a:xfrm>
          <a:off x="4254500" y="6893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52303</xdr:rowOff>
    </xdr:from>
    <xdr:ext cx="762000" cy="259045"/>
    <xdr:sp macro="" textlink="">
      <xdr:nvSpPr>
        <xdr:cNvPr id="136" name="テキスト ボックス 135"/>
        <xdr:cNvSpPr txBox="1"/>
      </xdr:nvSpPr>
      <xdr:spPr>
        <a:xfrm>
          <a:off x="3924300" y="666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71571</xdr:rowOff>
    </xdr:from>
    <xdr:to>
      <xdr:col>19</xdr:col>
      <xdr:colOff>38100</xdr:colOff>
      <xdr:row>35</xdr:row>
      <xdr:rowOff>173171</xdr:rowOff>
    </xdr:to>
    <xdr:sp macro="" textlink="">
      <xdr:nvSpPr>
        <xdr:cNvPr id="137" name="楕円 136"/>
        <xdr:cNvSpPr/>
      </xdr:nvSpPr>
      <xdr:spPr bwMode="auto">
        <a:xfrm>
          <a:off x="3556000" y="6681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183348</xdr:rowOff>
    </xdr:from>
    <xdr:ext cx="762000" cy="259045"/>
    <xdr:sp macro="" textlink="">
      <xdr:nvSpPr>
        <xdr:cNvPr id="138" name="テキスト ボックス 137"/>
        <xdr:cNvSpPr txBox="1"/>
      </xdr:nvSpPr>
      <xdr:spPr>
        <a:xfrm>
          <a:off x="3225800" y="645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67228</xdr:rowOff>
    </xdr:from>
    <xdr:to>
      <xdr:col>15</xdr:col>
      <xdr:colOff>101600</xdr:colOff>
      <xdr:row>35</xdr:row>
      <xdr:rowOff>168828</xdr:rowOff>
    </xdr:to>
    <xdr:sp macro="" textlink="">
      <xdr:nvSpPr>
        <xdr:cNvPr id="139" name="楕円 138"/>
        <xdr:cNvSpPr/>
      </xdr:nvSpPr>
      <xdr:spPr bwMode="auto">
        <a:xfrm>
          <a:off x="2857500" y="6677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179005</xdr:rowOff>
    </xdr:from>
    <xdr:ext cx="762000" cy="259045"/>
    <xdr:sp macro="" textlink="">
      <xdr:nvSpPr>
        <xdr:cNvPr id="140" name="テキスト ボックス 139"/>
        <xdr:cNvSpPr txBox="1"/>
      </xdr:nvSpPr>
      <xdr:spPr>
        <a:xfrm>
          <a:off x="2527300" y="644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9,574
9,484
362.86
7,300,920
7,148,247
128,703
4,578,680
9,119,593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20632</xdr:rowOff>
    </xdr:from>
    <xdr:to>
      <xdr:col>24</xdr:col>
      <xdr:colOff>63500</xdr:colOff>
      <xdr:row>34</xdr:row>
      <xdr:rowOff>95994</xdr:rowOff>
    </xdr:to>
    <xdr:cxnSp macro="">
      <xdr:nvCxnSpPr>
        <xdr:cNvPr id="63" name="直線コネクタ 62"/>
        <xdr:cNvCxnSpPr/>
      </xdr:nvCxnSpPr>
      <xdr:spPr>
        <a:xfrm>
          <a:off x="3797300" y="5849932"/>
          <a:ext cx="8382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87563</xdr:rowOff>
    </xdr:from>
    <xdr:ext cx="599010" cy="259045"/>
    <xdr:sp macro="" textlink="">
      <xdr:nvSpPr>
        <xdr:cNvPr id="64" name="人件費平均値テキスト"/>
        <xdr:cNvSpPr txBox="1"/>
      </xdr:nvSpPr>
      <xdr:spPr>
        <a:xfrm>
          <a:off x="4686300" y="608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20632</xdr:rowOff>
    </xdr:from>
    <xdr:to>
      <xdr:col>19</xdr:col>
      <xdr:colOff>177800</xdr:colOff>
      <xdr:row>34</xdr:row>
      <xdr:rowOff>48325</xdr:rowOff>
    </xdr:to>
    <xdr:cxnSp macro="">
      <xdr:nvCxnSpPr>
        <xdr:cNvPr id="66" name="直線コネクタ 65"/>
        <xdr:cNvCxnSpPr/>
      </xdr:nvCxnSpPr>
      <xdr:spPr>
        <a:xfrm flipV="1">
          <a:off x="2908300" y="5849932"/>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46905</xdr:rowOff>
    </xdr:from>
    <xdr:ext cx="599010" cy="259045"/>
    <xdr:sp macro="" textlink="">
      <xdr:nvSpPr>
        <xdr:cNvPr id="68" name="テキスト ボックス 67"/>
        <xdr:cNvSpPr txBox="1"/>
      </xdr:nvSpPr>
      <xdr:spPr>
        <a:xfrm>
          <a:off x="3497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48325</xdr:rowOff>
    </xdr:from>
    <xdr:to>
      <xdr:col>15</xdr:col>
      <xdr:colOff>50800</xdr:colOff>
      <xdr:row>36</xdr:row>
      <xdr:rowOff>91465</xdr:rowOff>
    </xdr:to>
    <xdr:cxnSp macro="">
      <xdr:nvCxnSpPr>
        <xdr:cNvPr id="69" name="直線コネクタ 68"/>
        <xdr:cNvCxnSpPr/>
      </xdr:nvCxnSpPr>
      <xdr:spPr>
        <a:xfrm flipV="1">
          <a:off x="2019300" y="5877625"/>
          <a:ext cx="889000" cy="38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65738</xdr:rowOff>
    </xdr:from>
    <xdr:ext cx="599010" cy="259045"/>
    <xdr:sp macro="" textlink="">
      <xdr:nvSpPr>
        <xdr:cNvPr id="71" name="テキスト ボックス 70"/>
        <xdr:cNvSpPr txBox="1"/>
      </xdr:nvSpPr>
      <xdr:spPr>
        <a:xfrm>
          <a:off x="2608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91465</xdr:rowOff>
    </xdr:from>
    <xdr:to>
      <xdr:col>10</xdr:col>
      <xdr:colOff>114300</xdr:colOff>
      <xdr:row>36</xdr:row>
      <xdr:rowOff>100979</xdr:rowOff>
    </xdr:to>
    <xdr:cxnSp macro="">
      <xdr:nvCxnSpPr>
        <xdr:cNvPr id="72" name="直線コネクタ 71"/>
        <xdr:cNvCxnSpPr/>
      </xdr:nvCxnSpPr>
      <xdr:spPr>
        <a:xfrm flipV="1">
          <a:off x="1130300" y="6263665"/>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68816</xdr:rowOff>
    </xdr:from>
    <xdr:to>
      <xdr:col>10</xdr:col>
      <xdr:colOff>165100</xdr:colOff>
      <xdr:row>37</xdr:row>
      <xdr:rowOff>170416</xdr:rowOff>
    </xdr:to>
    <xdr:sp macro="" textlink="">
      <xdr:nvSpPr>
        <xdr:cNvPr id="73" name="フローチャート: 判断 72"/>
        <xdr:cNvSpPr/>
      </xdr:nvSpPr>
      <xdr:spPr>
        <a:xfrm>
          <a:off x="1968500" y="64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161543</xdr:rowOff>
    </xdr:from>
    <xdr:ext cx="534377" cy="259045"/>
    <xdr:sp macro="" textlink="">
      <xdr:nvSpPr>
        <xdr:cNvPr id="74" name="テキスト ボックス 73"/>
        <xdr:cNvSpPr txBox="1"/>
      </xdr:nvSpPr>
      <xdr:spPr>
        <a:xfrm>
          <a:off x="1752111" y="65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93352</xdr:rowOff>
    </xdr:from>
    <xdr:to>
      <xdr:col>6</xdr:col>
      <xdr:colOff>38100</xdr:colOff>
      <xdr:row>38</xdr:row>
      <xdr:rowOff>23502</xdr:rowOff>
    </xdr:to>
    <xdr:sp macro="" textlink="">
      <xdr:nvSpPr>
        <xdr:cNvPr id="75" name="フローチャート: 判断 74"/>
        <xdr:cNvSpPr/>
      </xdr:nvSpPr>
      <xdr:spPr>
        <a:xfrm>
          <a:off x="1079500" y="643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14629</xdr:rowOff>
    </xdr:from>
    <xdr:ext cx="534377" cy="259045"/>
    <xdr:sp macro="" textlink="">
      <xdr:nvSpPr>
        <xdr:cNvPr id="76" name="テキスト ボックス 75"/>
        <xdr:cNvSpPr txBox="1"/>
      </xdr:nvSpPr>
      <xdr:spPr>
        <a:xfrm>
          <a:off x="863111" y="65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45194</xdr:rowOff>
    </xdr:from>
    <xdr:to>
      <xdr:col>24</xdr:col>
      <xdr:colOff>114300</xdr:colOff>
      <xdr:row>34</xdr:row>
      <xdr:rowOff>146794</xdr:rowOff>
    </xdr:to>
    <xdr:sp macro="" textlink="">
      <xdr:nvSpPr>
        <xdr:cNvPr id="82" name="楕円 81"/>
        <xdr:cNvSpPr/>
      </xdr:nvSpPr>
      <xdr:spPr>
        <a:xfrm>
          <a:off x="4584700" y="587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68071</xdr:rowOff>
    </xdr:from>
    <xdr:ext cx="599010" cy="259045"/>
    <xdr:sp macro="" textlink="">
      <xdr:nvSpPr>
        <xdr:cNvPr id="83" name="人件費該当値テキスト"/>
        <xdr:cNvSpPr txBox="1"/>
      </xdr:nvSpPr>
      <xdr:spPr>
        <a:xfrm>
          <a:off x="4686300" y="572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141282</xdr:rowOff>
    </xdr:from>
    <xdr:to>
      <xdr:col>20</xdr:col>
      <xdr:colOff>38100</xdr:colOff>
      <xdr:row>34</xdr:row>
      <xdr:rowOff>71432</xdr:rowOff>
    </xdr:to>
    <xdr:sp macro="" textlink="">
      <xdr:nvSpPr>
        <xdr:cNvPr id="84" name="楕円 83"/>
        <xdr:cNvSpPr/>
      </xdr:nvSpPr>
      <xdr:spPr>
        <a:xfrm>
          <a:off x="3746500" y="57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87959</xdr:rowOff>
    </xdr:from>
    <xdr:ext cx="599010" cy="259045"/>
    <xdr:sp macro="" textlink="">
      <xdr:nvSpPr>
        <xdr:cNvPr id="85" name="テキスト ボックス 84"/>
        <xdr:cNvSpPr txBox="1"/>
      </xdr:nvSpPr>
      <xdr:spPr>
        <a:xfrm>
          <a:off x="3497795" y="557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168975</xdr:rowOff>
    </xdr:from>
    <xdr:to>
      <xdr:col>15</xdr:col>
      <xdr:colOff>101600</xdr:colOff>
      <xdr:row>34</xdr:row>
      <xdr:rowOff>99125</xdr:rowOff>
    </xdr:to>
    <xdr:sp macro="" textlink="">
      <xdr:nvSpPr>
        <xdr:cNvPr id="86" name="楕円 85"/>
        <xdr:cNvSpPr/>
      </xdr:nvSpPr>
      <xdr:spPr>
        <a:xfrm>
          <a:off x="2857500" y="58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115652</xdr:rowOff>
    </xdr:from>
    <xdr:ext cx="599010" cy="259045"/>
    <xdr:sp macro="" textlink="">
      <xdr:nvSpPr>
        <xdr:cNvPr id="87" name="テキスト ボックス 86"/>
        <xdr:cNvSpPr txBox="1"/>
      </xdr:nvSpPr>
      <xdr:spPr>
        <a:xfrm>
          <a:off x="2608795" y="560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40665</xdr:rowOff>
    </xdr:from>
    <xdr:to>
      <xdr:col>10</xdr:col>
      <xdr:colOff>165100</xdr:colOff>
      <xdr:row>36</xdr:row>
      <xdr:rowOff>142265</xdr:rowOff>
    </xdr:to>
    <xdr:sp macro="" textlink="">
      <xdr:nvSpPr>
        <xdr:cNvPr id="88" name="楕円 87"/>
        <xdr:cNvSpPr/>
      </xdr:nvSpPr>
      <xdr:spPr>
        <a:xfrm>
          <a:off x="1968500" y="62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158792</xdr:rowOff>
    </xdr:from>
    <xdr:ext cx="599010" cy="259045"/>
    <xdr:sp macro="" textlink="">
      <xdr:nvSpPr>
        <xdr:cNvPr id="89" name="テキスト ボックス 88"/>
        <xdr:cNvSpPr txBox="1"/>
      </xdr:nvSpPr>
      <xdr:spPr>
        <a:xfrm>
          <a:off x="1719795" y="598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50179</xdr:rowOff>
    </xdr:from>
    <xdr:to>
      <xdr:col>6</xdr:col>
      <xdr:colOff>38100</xdr:colOff>
      <xdr:row>36</xdr:row>
      <xdr:rowOff>151779</xdr:rowOff>
    </xdr:to>
    <xdr:sp macro="" textlink="">
      <xdr:nvSpPr>
        <xdr:cNvPr id="90" name="楕円 89"/>
        <xdr:cNvSpPr/>
      </xdr:nvSpPr>
      <xdr:spPr>
        <a:xfrm>
          <a:off x="1079500" y="622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168306</xdr:rowOff>
    </xdr:from>
    <xdr:ext cx="599010" cy="259045"/>
    <xdr:sp macro="" textlink="">
      <xdr:nvSpPr>
        <xdr:cNvPr id="91" name="テキスト ボックス 90"/>
        <xdr:cNvSpPr txBox="1"/>
      </xdr:nvSpPr>
      <xdr:spPr>
        <a:xfrm>
          <a:off x="830795" y="599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67764</xdr:rowOff>
    </xdr:from>
    <xdr:to>
      <xdr:col>24</xdr:col>
      <xdr:colOff>63500</xdr:colOff>
      <xdr:row>56</xdr:row>
      <xdr:rowOff>94414</xdr:rowOff>
    </xdr:to>
    <xdr:cxnSp macro="">
      <xdr:nvCxnSpPr>
        <xdr:cNvPr id="118" name="直線コネクタ 117"/>
        <xdr:cNvCxnSpPr/>
      </xdr:nvCxnSpPr>
      <xdr:spPr>
        <a:xfrm flipV="1">
          <a:off x="3797300" y="9668964"/>
          <a:ext cx="838200" cy="2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94414</xdr:rowOff>
    </xdr:from>
    <xdr:to>
      <xdr:col>19</xdr:col>
      <xdr:colOff>177800</xdr:colOff>
      <xdr:row>56</xdr:row>
      <xdr:rowOff>97327</xdr:rowOff>
    </xdr:to>
    <xdr:cxnSp macro="">
      <xdr:nvCxnSpPr>
        <xdr:cNvPr id="121" name="直線コネクタ 120"/>
        <xdr:cNvCxnSpPr/>
      </xdr:nvCxnSpPr>
      <xdr:spPr>
        <a:xfrm flipV="1">
          <a:off x="2908300" y="9695614"/>
          <a:ext cx="889000" cy="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97327</xdr:rowOff>
    </xdr:from>
    <xdr:to>
      <xdr:col>15</xdr:col>
      <xdr:colOff>50800</xdr:colOff>
      <xdr:row>56</xdr:row>
      <xdr:rowOff>134447</xdr:rowOff>
    </xdr:to>
    <xdr:cxnSp macro="">
      <xdr:nvCxnSpPr>
        <xdr:cNvPr id="124" name="直線コネクタ 123"/>
        <xdr:cNvCxnSpPr/>
      </xdr:nvCxnSpPr>
      <xdr:spPr>
        <a:xfrm flipV="1">
          <a:off x="2019300" y="9698527"/>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134447</xdr:rowOff>
    </xdr:from>
    <xdr:to>
      <xdr:col>10</xdr:col>
      <xdr:colOff>114300</xdr:colOff>
      <xdr:row>56</xdr:row>
      <xdr:rowOff>159053</xdr:rowOff>
    </xdr:to>
    <xdr:cxnSp macro="">
      <xdr:nvCxnSpPr>
        <xdr:cNvPr id="127" name="直線コネクタ 126"/>
        <xdr:cNvCxnSpPr/>
      </xdr:nvCxnSpPr>
      <xdr:spPr>
        <a:xfrm flipV="1">
          <a:off x="1130300" y="9735647"/>
          <a:ext cx="889000" cy="2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8" name="フローチャート: 判断 127"/>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8847</xdr:rowOff>
    </xdr:from>
    <xdr:ext cx="534377" cy="259045"/>
    <xdr:sp macro="" textlink="">
      <xdr:nvSpPr>
        <xdr:cNvPr id="129" name="テキスト ボックス 128"/>
        <xdr:cNvSpPr txBox="1"/>
      </xdr:nvSpPr>
      <xdr:spPr>
        <a:xfrm>
          <a:off x="1752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30" name="フローチャート: 判断 129"/>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31" name="テキスト ボックス 130"/>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16964</xdr:rowOff>
    </xdr:from>
    <xdr:to>
      <xdr:col>24</xdr:col>
      <xdr:colOff>114300</xdr:colOff>
      <xdr:row>56</xdr:row>
      <xdr:rowOff>118564</xdr:rowOff>
    </xdr:to>
    <xdr:sp macro="" textlink="">
      <xdr:nvSpPr>
        <xdr:cNvPr id="137" name="楕円 136"/>
        <xdr:cNvSpPr/>
      </xdr:nvSpPr>
      <xdr:spPr>
        <a:xfrm>
          <a:off x="4584700" y="96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166841</xdr:rowOff>
    </xdr:from>
    <xdr:ext cx="534377" cy="259045"/>
    <xdr:sp macro="" textlink="">
      <xdr:nvSpPr>
        <xdr:cNvPr id="138" name="物件費該当値テキスト"/>
        <xdr:cNvSpPr txBox="1"/>
      </xdr:nvSpPr>
      <xdr:spPr>
        <a:xfrm>
          <a:off x="4686300" y="959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43614</xdr:rowOff>
    </xdr:from>
    <xdr:to>
      <xdr:col>20</xdr:col>
      <xdr:colOff>38100</xdr:colOff>
      <xdr:row>56</xdr:row>
      <xdr:rowOff>145214</xdr:rowOff>
    </xdr:to>
    <xdr:sp macro="" textlink="">
      <xdr:nvSpPr>
        <xdr:cNvPr id="139" name="楕円 138"/>
        <xdr:cNvSpPr/>
      </xdr:nvSpPr>
      <xdr:spPr>
        <a:xfrm>
          <a:off x="3746500" y="964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136341</xdr:rowOff>
    </xdr:from>
    <xdr:ext cx="534377" cy="259045"/>
    <xdr:sp macro="" textlink="">
      <xdr:nvSpPr>
        <xdr:cNvPr id="140" name="テキスト ボックス 139"/>
        <xdr:cNvSpPr txBox="1"/>
      </xdr:nvSpPr>
      <xdr:spPr>
        <a:xfrm>
          <a:off x="3530111" y="97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46527</xdr:rowOff>
    </xdr:from>
    <xdr:to>
      <xdr:col>15</xdr:col>
      <xdr:colOff>101600</xdr:colOff>
      <xdr:row>56</xdr:row>
      <xdr:rowOff>148127</xdr:rowOff>
    </xdr:to>
    <xdr:sp macro="" textlink="">
      <xdr:nvSpPr>
        <xdr:cNvPr id="141" name="楕円 140"/>
        <xdr:cNvSpPr/>
      </xdr:nvSpPr>
      <xdr:spPr>
        <a:xfrm>
          <a:off x="2857500" y="96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139254</xdr:rowOff>
    </xdr:from>
    <xdr:ext cx="534377" cy="259045"/>
    <xdr:sp macro="" textlink="">
      <xdr:nvSpPr>
        <xdr:cNvPr id="142" name="テキスト ボックス 141"/>
        <xdr:cNvSpPr txBox="1"/>
      </xdr:nvSpPr>
      <xdr:spPr>
        <a:xfrm>
          <a:off x="2641111" y="97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83647</xdr:rowOff>
    </xdr:from>
    <xdr:to>
      <xdr:col>10</xdr:col>
      <xdr:colOff>165100</xdr:colOff>
      <xdr:row>57</xdr:row>
      <xdr:rowOff>13797</xdr:rowOff>
    </xdr:to>
    <xdr:sp macro="" textlink="">
      <xdr:nvSpPr>
        <xdr:cNvPr id="143" name="楕円 142"/>
        <xdr:cNvSpPr/>
      </xdr:nvSpPr>
      <xdr:spPr>
        <a:xfrm>
          <a:off x="1968500" y="968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30324</xdr:rowOff>
    </xdr:from>
    <xdr:ext cx="534377" cy="259045"/>
    <xdr:sp macro="" textlink="">
      <xdr:nvSpPr>
        <xdr:cNvPr id="144" name="テキスト ボックス 143"/>
        <xdr:cNvSpPr txBox="1"/>
      </xdr:nvSpPr>
      <xdr:spPr>
        <a:xfrm>
          <a:off x="1752111" y="94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108253</xdr:rowOff>
    </xdr:from>
    <xdr:to>
      <xdr:col>6</xdr:col>
      <xdr:colOff>38100</xdr:colOff>
      <xdr:row>57</xdr:row>
      <xdr:rowOff>38403</xdr:rowOff>
    </xdr:to>
    <xdr:sp macro="" textlink="">
      <xdr:nvSpPr>
        <xdr:cNvPr id="145" name="楕円 144"/>
        <xdr:cNvSpPr/>
      </xdr:nvSpPr>
      <xdr:spPr>
        <a:xfrm>
          <a:off x="1079500" y="970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29530</xdr:rowOff>
    </xdr:from>
    <xdr:ext cx="534377" cy="259045"/>
    <xdr:sp macro="" textlink="">
      <xdr:nvSpPr>
        <xdr:cNvPr id="146" name="テキスト ボックス 145"/>
        <xdr:cNvSpPr txBox="1"/>
      </xdr:nvSpPr>
      <xdr:spPr>
        <a:xfrm>
          <a:off x="863111" y="98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144304</xdr:rowOff>
    </xdr:from>
    <xdr:to>
      <xdr:col>24</xdr:col>
      <xdr:colOff>63500</xdr:colOff>
      <xdr:row>78</xdr:row>
      <xdr:rowOff>167850</xdr:rowOff>
    </xdr:to>
    <xdr:cxnSp macro="">
      <xdr:nvCxnSpPr>
        <xdr:cNvPr id="177" name="直線コネクタ 176"/>
        <xdr:cNvCxnSpPr/>
      </xdr:nvCxnSpPr>
      <xdr:spPr>
        <a:xfrm flipV="1">
          <a:off x="3797300" y="13517404"/>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139765</xdr:rowOff>
    </xdr:from>
    <xdr:to>
      <xdr:col>19</xdr:col>
      <xdr:colOff>177800</xdr:colOff>
      <xdr:row>78</xdr:row>
      <xdr:rowOff>167850</xdr:rowOff>
    </xdr:to>
    <xdr:cxnSp macro="">
      <xdr:nvCxnSpPr>
        <xdr:cNvPr id="180" name="直線コネクタ 179"/>
        <xdr:cNvCxnSpPr/>
      </xdr:nvCxnSpPr>
      <xdr:spPr>
        <a:xfrm>
          <a:off x="2908300" y="13512865"/>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139765</xdr:rowOff>
    </xdr:from>
    <xdr:to>
      <xdr:col>15</xdr:col>
      <xdr:colOff>50800</xdr:colOff>
      <xdr:row>78</xdr:row>
      <xdr:rowOff>158772</xdr:rowOff>
    </xdr:to>
    <xdr:cxnSp macro="">
      <xdr:nvCxnSpPr>
        <xdr:cNvPr id="183" name="直線コネクタ 182"/>
        <xdr:cNvCxnSpPr/>
      </xdr:nvCxnSpPr>
      <xdr:spPr>
        <a:xfrm flipV="1">
          <a:off x="2019300" y="13512865"/>
          <a:ext cx="8890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158772</xdr:rowOff>
    </xdr:from>
    <xdr:to>
      <xdr:col>10</xdr:col>
      <xdr:colOff>114300</xdr:colOff>
      <xdr:row>79</xdr:row>
      <xdr:rowOff>16649</xdr:rowOff>
    </xdr:to>
    <xdr:cxnSp macro="">
      <xdr:nvCxnSpPr>
        <xdr:cNvPr id="186" name="直線コネクタ 185"/>
        <xdr:cNvCxnSpPr/>
      </xdr:nvCxnSpPr>
      <xdr:spPr>
        <a:xfrm flipV="1">
          <a:off x="1130300" y="13531872"/>
          <a:ext cx="8890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22704</xdr:rowOff>
    </xdr:from>
    <xdr:to>
      <xdr:col>10</xdr:col>
      <xdr:colOff>165100</xdr:colOff>
      <xdr:row>78</xdr:row>
      <xdr:rowOff>124304</xdr:rowOff>
    </xdr:to>
    <xdr:sp macro="" textlink="">
      <xdr:nvSpPr>
        <xdr:cNvPr id="187" name="フローチャート: 判断 186"/>
        <xdr:cNvSpPr/>
      </xdr:nvSpPr>
      <xdr:spPr>
        <a:xfrm>
          <a:off x="1968500" y="1339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140831</xdr:rowOff>
    </xdr:from>
    <xdr:ext cx="469744" cy="259045"/>
    <xdr:sp macro="" textlink="">
      <xdr:nvSpPr>
        <xdr:cNvPr id="188" name="テキスト ボックス 187"/>
        <xdr:cNvSpPr txBox="1"/>
      </xdr:nvSpPr>
      <xdr:spPr>
        <a:xfrm>
          <a:off x="1784428" y="1317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41188</xdr:rowOff>
    </xdr:from>
    <xdr:to>
      <xdr:col>6</xdr:col>
      <xdr:colOff>38100</xdr:colOff>
      <xdr:row>78</xdr:row>
      <xdr:rowOff>142788</xdr:rowOff>
    </xdr:to>
    <xdr:sp macro="" textlink="">
      <xdr:nvSpPr>
        <xdr:cNvPr id="189" name="フローチャート: 判断 188"/>
        <xdr:cNvSpPr/>
      </xdr:nvSpPr>
      <xdr:spPr>
        <a:xfrm>
          <a:off x="1079500" y="13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159315</xdr:rowOff>
    </xdr:from>
    <xdr:ext cx="469744" cy="259045"/>
    <xdr:sp macro="" textlink="">
      <xdr:nvSpPr>
        <xdr:cNvPr id="190" name="テキスト ボックス 189"/>
        <xdr:cNvSpPr txBox="1"/>
      </xdr:nvSpPr>
      <xdr:spPr>
        <a:xfrm>
          <a:off x="895428" y="1318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93504</xdr:rowOff>
    </xdr:from>
    <xdr:to>
      <xdr:col>24</xdr:col>
      <xdr:colOff>114300</xdr:colOff>
      <xdr:row>79</xdr:row>
      <xdr:rowOff>23654</xdr:rowOff>
    </xdr:to>
    <xdr:sp macro="" textlink="">
      <xdr:nvSpPr>
        <xdr:cNvPr id="196" name="楕円 195"/>
        <xdr:cNvSpPr/>
      </xdr:nvSpPr>
      <xdr:spPr>
        <a:xfrm>
          <a:off x="4584700" y="134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8431</xdr:rowOff>
    </xdr:from>
    <xdr:ext cx="469744" cy="259045"/>
    <xdr:sp macro="" textlink="">
      <xdr:nvSpPr>
        <xdr:cNvPr id="197" name="維持補修費該当値テキスト"/>
        <xdr:cNvSpPr txBox="1"/>
      </xdr:nvSpPr>
      <xdr:spPr>
        <a:xfrm>
          <a:off x="4686300" y="133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117050</xdr:rowOff>
    </xdr:from>
    <xdr:to>
      <xdr:col>20</xdr:col>
      <xdr:colOff>38100</xdr:colOff>
      <xdr:row>79</xdr:row>
      <xdr:rowOff>47200</xdr:rowOff>
    </xdr:to>
    <xdr:sp macro="" textlink="">
      <xdr:nvSpPr>
        <xdr:cNvPr id="198" name="楕円 197"/>
        <xdr:cNvSpPr/>
      </xdr:nvSpPr>
      <xdr:spPr>
        <a:xfrm>
          <a:off x="3746500" y="134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38327</xdr:rowOff>
    </xdr:from>
    <xdr:ext cx="469744" cy="259045"/>
    <xdr:sp macro="" textlink="">
      <xdr:nvSpPr>
        <xdr:cNvPr id="199" name="テキスト ボックス 198"/>
        <xdr:cNvSpPr txBox="1"/>
      </xdr:nvSpPr>
      <xdr:spPr>
        <a:xfrm>
          <a:off x="3562428" y="135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88965</xdr:rowOff>
    </xdr:from>
    <xdr:to>
      <xdr:col>15</xdr:col>
      <xdr:colOff>101600</xdr:colOff>
      <xdr:row>79</xdr:row>
      <xdr:rowOff>19115</xdr:rowOff>
    </xdr:to>
    <xdr:sp macro="" textlink="">
      <xdr:nvSpPr>
        <xdr:cNvPr id="200" name="楕円 199"/>
        <xdr:cNvSpPr/>
      </xdr:nvSpPr>
      <xdr:spPr>
        <a:xfrm>
          <a:off x="2857500" y="134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10242</xdr:rowOff>
    </xdr:from>
    <xdr:ext cx="469744" cy="259045"/>
    <xdr:sp macro="" textlink="">
      <xdr:nvSpPr>
        <xdr:cNvPr id="201" name="テキスト ボックス 200"/>
        <xdr:cNvSpPr txBox="1"/>
      </xdr:nvSpPr>
      <xdr:spPr>
        <a:xfrm>
          <a:off x="2673428" y="135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107972</xdr:rowOff>
    </xdr:from>
    <xdr:to>
      <xdr:col>10</xdr:col>
      <xdr:colOff>165100</xdr:colOff>
      <xdr:row>79</xdr:row>
      <xdr:rowOff>38122</xdr:rowOff>
    </xdr:to>
    <xdr:sp macro="" textlink="">
      <xdr:nvSpPr>
        <xdr:cNvPr id="202" name="楕円 201"/>
        <xdr:cNvSpPr/>
      </xdr:nvSpPr>
      <xdr:spPr>
        <a:xfrm>
          <a:off x="1968500" y="13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29249</xdr:rowOff>
    </xdr:from>
    <xdr:ext cx="469744" cy="259045"/>
    <xdr:sp macro="" textlink="">
      <xdr:nvSpPr>
        <xdr:cNvPr id="203" name="テキスト ボックス 202"/>
        <xdr:cNvSpPr txBox="1"/>
      </xdr:nvSpPr>
      <xdr:spPr>
        <a:xfrm>
          <a:off x="1784428" y="1357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137299</xdr:rowOff>
    </xdr:from>
    <xdr:to>
      <xdr:col>6</xdr:col>
      <xdr:colOff>38100</xdr:colOff>
      <xdr:row>79</xdr:row>
      <xdr:rowOff>67449</xdr:rowOff>
    </xdr:to>
    <xdr:sp macro="" textlink="">
      <xdr:nvSpPr>
        <xdr:cNvPr id="204" name="楕円 203"/>
        <xdr:cNvSpPr/>
      </xdr:nvSpPr>
      <xdr:spPr>
        <a:xfrm>
          <a:off x="1079500" y="1351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58576</xdr:rowOff>
    </xdr:from>
    <xdr:ext cx="469744" cy="259045"/>
    <xdr:sp macro="" textlink="">
      <xdr:nvSpPr>
        <xdr:cNvPr id="205" name="テキスト ボックス 204"/>
        <xdr:cNvSpPr txBox="1"/>
      </xdr:nvSpPr>
      <xdr:spPr>
        <a:xfrm>
          <a:off x="895428" y="136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53766</xdr:rowOff>
    </xdr:from>
    <xdr:to>
      <xdr:col>24</xdr:col>
      <xdr:colOff>63500</xdr:colOff>
      <xdr:row>97</xdr:row>
      <xdr:rowOff>63233</xdr:rowOff>
    </xdr:to>
    <xdr:cxnSp macro="">
      <xdr:nvCxnSpPr>
        <xdr:cNvPr id="235" name="直線コネクタ 234"/>
        <xdr:cNvCxnSpPr/>
      </xdr:nvCxnSpPr>
      <xdr:spPr>
        <a:xfrm flipV="1">
          <a:off x="3797300" y="16684416"/>
          <a:ext cx="8382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525</xdr:rowOff>
    </xdr:from>
    <xdr:ext cx="534377" cy="259045"/>
    <xdr:sp macro="" textlink="">
      <xdr:nvSpPr>
        <xdr:cNvPr id="236" name="扶助費平均値テキスト"/>
        <xdr:cNvSpPr txBox="1"/>
      </xdr:nvSpPr>
      <xdr:spPr>
        <a:xfrm>
          <a:off x="4686300" y="1628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63233</xdr:rowOff>
    </xdr:from>
    <xdr:to>
      <xdr:col>19</xdr:col>
      <xdr:colOff>177800</xdr:colOff>
      <xdr:row>98</xdr:row>
      <xdr:rowOff>12331</xdr:rowOff>
    </xdr:to>
    <xdr:cxnSp macro="">
      <xdr:nvCxnSpPr>
        <xdr:cNvPr id="238" name="直線コネクタ 237"/>
        <xdr:cNvCxnSpPr/>
      </xdr:nvCxnSpPr>
      <xdr:spPr>
        <a:xfrm flipV="1">
          <a:off x="2908300" y="16693883"/>
          <a:ext cx="889000" cy="1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111072</xdr:rowOff>
    </xdr:from>
    <xdr:ext cx="534377" cy="259045"/>
    <xdr:sp macro="" textlink="">
      <xdr:nvSpPr>
        <xdr:cNvPr id="240" name="テキスト ボックス 239"/>
        <xdr:cNvSpPr txBox="1"/>
      </xdr:nvSpPr>
      <xdr:spPr>
        <a:xfrm>
          <a:off x="3530111" y="162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12331</xdr:rowOff>
    </xdr:from>
    <xdr:to>
      <xdr:col>15</xdr:col>
      <xdr:colOff>50800</xdr:colOff>
      <xdr:row>98</xdr:row>
      <xdr:rowOff>26848</xdr:rowOff>
    </xdr:to>
    <xdr:cxnSp macro="">
      <xdr:nvCxnSpPr>
        <xdr:cNvPr id="241" name="直線コネクタ 240"/>
        <xdr:cNvCxnSpPr/>
      </xdr:nvCxnSpPr>
      <xdr:spPr>
        <a:xfrm flipV="1">
          <a:off x="2019300" y="16814431"/>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64324</xdr:rowOff>
    </xdr:from>
    <xdr:ext cx="534377" cy="259045"/>
    <xdr:sp macro="" textlink="">
      <xdr:nvSpPr>
        <xdr:cNvPr id="243" name="テキスト ボックス 242"/>
        <xdr:cNvSpPr txBox="1"/>
      </xdr:nvSpPr>
      <xdr:spPr>
        <a:xfrm>
          <a:off x="2641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26848</xdr:rowOff>
    </xdr:from>
    <xdr:to>
      <xdr:col>10</xdr:col>
      <xdr:colOff>114300</xdr:colOff>
      <xdr:row>98</xdr:row>
      <xdr:rowOff>150788</xdr:rowOff>
    </xdr:to>
    <xdr:cxnSp macro="">
      <xdr:nvCxnSpPr>
        <xdr:cNvPr id="244" name="直線コネクタ 243"/>
        <xdr:cNvCxnSpPr/>
      </xdr:nvCxnSpPr>
      <xdr:spPr>
        <a:xfrm flipV="1">
          <a:off x="1130300" y="16828948"/>
          <a:ext cx="889000" cy="1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116503</xdr:rowOff>
    </xdr:from>
    <xdr:to>
      <xdr:col>10</xdr:col>
      <xdr:colOff>165100</xdr:colOff>
      <xdr:row>97</xdr:row>
      <xdr:rowOff>46653</xdr:rowOff>
    </xdr:to>
    <xdr:sp macro="" textlink="">
      <xdr:nvSpPr>
        <xdr:cNvPr id="245" name="フローチャート: 判断 244"/>
        <xdr:cNvSpPr/>
      </xdr:nvSpPr>
      <xdr:spPr>
        <a:xfrm>
          <a:off x="1968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63180</xdr:rowOff>
    </xdr:from>
    <xdr:ext cx="534377" cy="259045"/>
    <xdr:sp macro="" textlink="">
      <xdr:nvSpPr>
        <xdr:cNvPr id="246" name="テキスト ボックス 245"/>
        <xdr:cNvSpPr txBox="1"/>
      </xdr:nvSpPr>
      <xdr:spPr>
        <a:xfrm>
          <a:off x="1752111" y="1635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53391</xdr:rowOff>
    </xdr:from>
    <xdr:to>
      <xdr:col>6</xdr:col>
      <xdr:colOff>38100</xdr:colOff>
      <xdr:row>97</xdr:row>
      <xdr:rowOff>154991</xdr:rowOff>
    </xdr:to>
    <xdr:sp macro="" textlink="">
      <xdr:nvSpPr>
        <xdr:cNvPr id="247" name="フローチャート: 判断 246"/>
        <xdr:cNvSpPr/>
      </xdr:nvSpPr>
      <xdr:spPr>
        <a:xfrm>
          <a:off x="1079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xdr:rowOff>
    </xdr:from>
    <xdr:ext cx="534377" cy="259045"/>
    <xdr:sp macro="" textlink="">
      <xdr:nvSpPr>
        <xdr:cNvPr id="248" name="テキスト ボックス 247"/>
        <xdr:cNvSpPr txBox="1"/>
      </xdr:nvSpPr>
      <xdr:spPr>
        <a:xfrm>
          <a:off x="863111" y="164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2966</xdr:rowOff>
    </xdr:from>
    <xdr:to>
      <xdr:col>24</xdr:col>
      <xdr:colOff>114300</xdr:colOff>
      <xdr:row>97</xdr:row>
      <xdr:rowOff>104566</xdr:rowOff>
    </xdr:to>
    <xdr:sp macro="" textlink="">
      <xdr:nvSpPr>
        <xdr:cNvPr id="254" name="楕円 253"/>
        <xdr:cNvSpPr/>
      </xdr:nvSpPr>
      <xdr:spPr>
        <a:xfrm>
          <a:off x="4584700" y="166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152843</xdr:rowOff>
    </xdr:from>
    <xdr:ext cx="534377" cy="259045"/>
    <xdr:sp macro="" textlink="">
      <xdr:nvSpPr>
        <xdr:cNvPr id="255" name="扶助費該当値テキスト"/>
        <xdr:cNvSpPr txBox="1"/>
      </xdr:nvSpPr>
      <xdr:spPr>
        <a:xfrm>
          <a:off x="4686300" y="1661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12433</xdr:rowOff>
    </xdr:from>
    <xdr:to>
      <xdr:col>20</xdr:col>
      <xdr:colOff>38100</xdr:colOff>
      <xdr:row>97</xdr:row>
      <xdr:rowOff>114033</xdr:rowOff>
    </xdr:to>
    <xdr:sp macro="" textlink="">
      <xdr:nvSpPr>
        <xdr:cNvPr id="256" name="楕円 255"/>
        <xdr:cNvSpPr/>
      </xdr:nvSpPr>
      <xdr:spPr>
        <a:xfrm>
          <a:off x="3746500" y="166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105160</xdr:rowOff>
    </xdr:from>
    <xdr:ext cx="534377" cy="259045"/>
    <xdr:sp macro="" textlink="">
      <xdr:nvSpPr>
        <xdr:cNvPr id="257" name="テキスト ボックス 256"/>
        <xdr:cNvSpPr txBox="1"/>
      </xdr:nvSpPr>
      <xdr:spPr>
        <a:xfrm>
          <a:off x="3530111" y="1673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132981</xdr:rowOff>
    </xdr:from>
    <xdr:to>
      <xdr:col>15</xdr:col>
      <xdr:colOff>101600</xdr:colOff>
      <xdr:row>98</xdr:row>
      <xdr:rowOff>63131</xdr:rowOff>
    </xdr:to>
    <xdr:sp macro="" textlink="">
      <xdr:nvSpPr>
        <xdr:cNvPr id="258" name="楕円 257"/>
        <xdr:cNvSpPr/>
      </xdr:nvSpPr>
      <xdr:spPr>
        <a:xfrm>
          <a:off x="2857500" y="167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54258</xdr:rowOff>
    </xdr:from>
    <xdr:ext cx="534377" cy="259045"/>
    <xdr:sp macro="" textlink="">
      <xdr:nvSpPr>
        <xdr:cNvPr id="259" name="テキスト ボックス 258"/>
        <xdr:cNvSpPr txBox="1"/>
      </xdr:nvSpPr>
      <xdr:spPr>
        <a:xfrm>
          <a:off x="2641111" y="1685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147498</xdr:rowOff>
    </xdr:from>
    <xdr:to>
      <xdr:col>10</xdr:col>
      <xdr:colOff>165100</xdr:colOff>
      <xdr:row>98</xdr:row>
      <xdr:rowOff>77648</xdr:rowOff>
    </xdr:to>
    <xdr:sp macro="" textlink="">
      <xdr:nvSpPr>
        <xdr:cNvPr id="260" name="楕円 259"/>
        <xdr:cNvSpPr/>
      </xdr:nvSpPr>
      <xdr:spPr>
        <a:xfrm>
          <a:off x="1968500" y="167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68775</xdr:rowOff>
    </xdr:from>
    <xdr:ext cx="534377" cy="259045"/>
    <xdr:sp macro="" textlink="">
      <xdr:nvSpPr>
        <xdr:cNvPr id="261" name="テキスト ボックス 260"/>
        <xdr:cNvSpPr txBox="1"/>
      </xdr:nvSpPr>
      <xdr:spPr>
        <a:xfrm>
          <a:off x="1752111" y="168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99988</xdr:rowOff>
    </xdr:from>
    <xdr:to>
      <xdr:col>6</xdr:col>
      <xdr:colOff>38100</xdr:colOff>
      <xdr:row>99</xdr:row>
      <xdr:rowOff>30138</xdr:rowOff>
    </xdr:to>
    <xdr:sp macro="" textlink="">
      <xdr:nvSpPr>
        <xdr:cNvPr id="262" name="楕円 261"/>
        <xdr:cNvSpPr/>
      </xdr:nvSpPr>
      <xdr:spPr>
        <a:xfrm>
          <a:off x="1079500" y="169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21265</xdr:rowOff>
    </xdr:from>
    <xdr:ext cx="534377" cy="259045"/>
    <xdr:sp macro="" textlink="">
      <xdr:nvSpPr>
        <xdr:cNvPr id="263" name="テキスト ボックス 262"/>
        <xdr:cNvSpPr txBox="1"/>
      </xdr:nvSpPr>
      <xdr:spPr>
        <a:xfrm>
          <a:off x="863111" y="169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106736</xdr:rowOff>
    </xdr:from>
    <xdr:to>
      <xdr:col>55</xdr:col>
      <xdr:colOff>0</xdr:colOff>
      <xdr:row>37</xdr:row>
      <xdr:rowOff>145359</xdr:rowOff>
    </xdr:to>
    <xdr:cxnSp macro="">
      <xdr:nvCxnSpPr>
        <xdr:cNvPr id="294" name="直線コネクタ 293"/>
        <xdr:cNvCxnSpPr/>
      </xdr:nvCxnSpPr>
      <xdr:spPr>
        <a:xfrm flipV="1">
          <a:off x="9639300" y="6450386"/>
          <a:ext cx="838200" cy="3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134064</xdr:rowOff>
    </xdr:from>
    <xdr:to>
      <xdr:col>50</xdr:col>
      <xdr:colOff>114300</xdr:colOff>
      <xdr:row>37</xdr:row>
      <xdr:rowOff>145359</xdr:rowOff>
    </xdr:to>
    <xdr:cxnSp macro="">
      <xdr:nvCxnSpPr>
        <xdr:cNvPr id="297" name="直線コネクタ 296"/>
        <xdr:cNvCxnSpPr/>
      </xdr:nvCxnSpPr>
      <xdr:spPr>
        <a:xfrm>
          <a:off x="8750300" y="6477714"/>
          <a:ext cx="889000" cy="1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86178</xdr:rowOff>
    </xdr:from>
    <xdr:to>
      <xdr:col>45</xdr:col>
      <xdr:colOff>177800</xdr:colOff>
      <xdr:row>37</xdr:row>
      <xdr:rowOff>134064</xdr:rowOff>
    </xdr:to>
    <xdr:cxnSp macro="">
      <xdr:nvCxnSpPr>
        <xdr:cNvPr id="300" name="直線コネクタ 299"/>
        <xdr:cNvCxnSpPr/>
      </xdr:nvCxnSpPr>
      <xdr:spPr>
        <a:xfrm>
          <a:off x="7861300" y="6429828"/>
          <a:ext cx="889000" cy="4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86178</xdr:rowOff>
    </xdr:from>
    <xdr:to>
      <xdr:col>41</xdr:col>
      <xdr:colOff>50800</xdr:colOff>
      <xdr:row>37</xdr:row>
      <xdr:rowOff>89970</xdr:rowOff>
    </xdr:to>
    <xdr:cxnSp macro="">
      <xdr:nvCxnSpPr>
        <xdr:cNvPr id="303" name="直線コネクタ 302"/>
        <xdr:cNvCxnSpPr/>
      </xdr:nvCxnSpPr>
      <xdr:spPr>
        <a:xfrm flipV="1">
          <a:off x="6972300" y="6429828"/>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158786</xdr:rowOff>
    </xdr:from>
    <xdr:to>
      <xdr:col>41</xdr:col>
      <xdr:colOff>101600</xdr:colOff>
      <xdr:row>38</xdr:row>
      <xdr:rowOff>88936</xdr:rowOff>
    </xdr:to>
    <xdr:sp macro="" textlink="">
      <xdr:nvSpPr>
        <xdr:cNvPr id="304" name="フローチャート: 判断 303"/>
        <xdr:cNvSpPr/>
      </xdr:nvSpPr>
      <xdr:spPr>
        <a:xfrm>
          <a:off x="7810500" y="65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80063</xdr:rowOff>
    </xdr:from>
    <xdr:ext cx="534377" cy="259045"/>
    <xdr:sp macro="" textlink="">
      <xdr:nvSpPr>
        <xdr:cNvPr id="305" name="テキスト ボックス 304"/>
        <xdr:cNvSpPr txBox="1"/>
      </xdr:nvSpPr>
      <xdr:spPr>
        <a:xfrm>
          <a:off x="7594111" y="65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164958</xdr:rowOff>
    </xdr:from>
    <xdr:to>
      <xdr:col>36</xdr:col>
      <xdr:colOff>165100</xdr:colOff>
      <xdr:row>38</xdr:row>
      <xdr:rowOff>95108</xdr:rowOff>
    </xdr:to>
    <xdr:sp macro="" textlink="">
      <xdr:nvSpPr>
        <xdr:cNvPr id="306" name="フローチャート: 判断 305"/>
        <xdr:cNvSpPr/>
      </xdr:nvSpPr>
      <xdr:spPr>
        <a:xfrm>
          <a:off x="6921500" y="650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86235</xdr:rowOff>
    </xdr:from>
    <xdr:ext cx="534377" cy="259045"/>
    <xdr:sp macro="" textlink="">
      <xdr:nvSpPr>
        <xdr:cNvPr id="307" name="テキスト ボックス 306"/>
        <xdr:cNvSpPr txBox="1"/>
      </xdr:nvSpPr>
      <xdr:spPr>
        <a:xfrm>
          <a:off x="6705111" y="660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55936</xdr:rowOff>
    </xdr:from>
    <xdr:to>
      <xdr:col>55</xdr:col>
      <xdr:colOff>50800</xdr:colOff>
      <xdr:row>37</xdr:row>
      <xdr:rowOff>157536</xdr:rowOff>
    </xdr:to>
    <xdr:sp macro="" textlink="">
      <xdr:nvSpPr>
        <xdr:cNvPr id="313" name="楕円 312"/>
        <xdr:cNvSpPr/>
      </xdr:nvSpPr>
      <xdr:spPr>
        <a:xfrm>
          <a:off x="10426700" y="63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34363</xdr:rowOff>
    </xdr:from>
    <xdr:ext cx="599010" cy="259045"/>
    <xdr:sp macro="" textlink="">
      <xdr:nvSpPr>
        <xdr:cNvPr id="314" name="補助費等該当値テキスト"/>
        <xdr:cNvSpPr txBox="1"/>
      </xdr:nvSpPr>
      <xdr:spPr>
        <a:xfrm>
          <a:off x="10528300" y="637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94559</xdr:rowOff>
    </xdr:from>
    <xdr:to>
      <xdr:col>50</xdr:col>
      <xdr:colOff>165100</xdr:colOff>
      <xdr:row>38</xdr:row>
      <xdr:rowOff>24709</xdr:rowOff>
    </xdr:to>
    <xdr:sp macro="" textlink="">
      <xdr:nvSpPr>
        <xdr:cNvPr id="315" name="楕円 314"/>
        <xdr:cNvSpPr/>
      </xdr:nvSpPr>
      <xdr:spPr>
        <a:xfrm>
          <a:off x="9588500" y="643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15836</xdr:rowOff>
    </xdr:from>
    <xdr:ext cx="534377" cy="259045"/>
    <xdr:sp macro="" textlink="">
      <xdr:nvSpPr>
        <xdr:cNvPr id="316" name="テキスト ボックス 315"/>
        <xdr:cNvSpPr txBox="1"/>
      </xdr:nvSpPr>
      <xdr:spPr>
        <a:xfrm>
          <a:off x="9372111" y="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83264</xdr:rowOff>
    </xdr:from>
    <xdr:to>
      <xdr:col>46</xdr:col>
      <xdr:colOff>38100</xdr:colOff>
      <xdr:row>38</xdr:row>
      <xdr:rowOff>13413</xdr:rowOff>
    </xdr:to>
    <xdr:sp macro="" textlink="">
      <xdr:nvSpPr>
        <xdr:cNvPr id="317" name="楕円 316"/>
        <xdr:cNvSpPr/>
      </xdr:nvSpPr>
      <xdr:spPr>
        <a:xfrm>
          <a:off x="8699500" y="64269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4540</xdr:rowOff>
    </xdr:from>
    <xdr:ext cx="534377" cy="259045"/>
    <xdr:sp macro="" textlink="">
      <xdr:nvSpPr>
        <xdr:cNvPr id="318" name="テキスト ボックス 317"/>
        <xdr:cNvSpPr txBox="1"/>
      </xdr:nvSpPr>
      <xdr:spPr>
        <a:xfrm>
          <a:off x="8483111" y="65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35378</xdr:rowOff>
    </xdr:from>
    <xdr:to>
      <xdr:col>41</xdr:col>
      <xdr:colOff>101600</xdr:colOff>
      <xdr:row>37</xdr:row>
      <xdr:rowOff>136978</xdr:rowOff>
    </xdr:to>
    <xdr:sp macro="" textlink="">
      <xdr:nvSpPr>
        <xdr:cNvPr id="319" name="楕円 318"/>
        <xdr:cNvSpPr/>
      </xdr:nvSpPr>
      <xdr:spPr>
        <a:xfrm>
          <a:off x="78105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153505</xdr:rowOff>
    </xdr:from>
    <xdr:ext cx="599010" cy="259045"/>
    <xdr:sp macro="" textlink="">
      <xdr:nvSpPr>
        <xdr:cNvPr id="320" name="テキスト ボックス 319"/>
        <xdr:cNvSpPr txBox="1"/>
      </xdr:nvSpPr>
      <xdr:spPr>
        <a:xfrm>
          <a:off x="7561795" y="615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39170</xdr:rowOff>
    </xdr:from>
    <xdr:to>
      <xdr:col>36</xdr:col>
      <xdr:colOff>165100</xdr:colOff>
      <xdr:row>37</xdr:row>
      <xdr:rowOff>140770</xdr:rowOff>
    </xdr:to>
    <xdr:sp macro="" textlink="">
      <xdr:nvSpPr>
        <xdr:cNvPr id="321" name="楕円 320"/>
        <xdr:cNvSpPr/>
      </xdr:nvSpPr>
      <xdr:spPr>
        <a:xfrm>
          <a:off x="6921500" y="63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157297</xdr:rowOff>
    </xdr:from>
    <xdr:ext cx="599010" cy="259045"/>
    <xdr:sp macro="" textlink="">
      <xdr:nvSpPr>
        <xdr:cNvPr id="322" name="テキスト ボックス 321"/>
        <xdr:cNvSpPr txBox="1"/>
      </xdr:nvSpPr>
      <xdr:spPr>
        <a:xfrm>
          <a:off x="6672795" y="615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161539</xdr:rowOff>
    </xdr:from>
    <xdr:to>
      <xdr:col>55</xdr:col>
      <xdr:colOff>0</xdr:colOff>
      <xdr:row>58</xdr:row>
      <xdr:rowOff>588</xdr:rowOff>
    </xdr:to>
    <xdr:cxnSp macro="">
      <xdr:nvCxnSpPr>
        <xdr:cNvPr id="351" name="直線コネクタ 350"/>
        <xdr:cNvCxnSpPr/>
      </xdr:nvCxnSpPr>
      <xdr:spPr>
        <a:xfrm flipV="1">
          <a:off x="9639300" y="9934189"/>
          <a:ext cx="8382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93688</xdr:rowOff>
    </xdr:from>
    <xdr:ext cx="599010" cy="259045"/>
    <xdr:sp macro="" textlink="">
      <xdr:nvSpPr>
        <xdr:cNvPr id="352" name="普通建設事業費平均値テキスト"/>
        <xdr:cNvSpPr txBox="1"/>
      </xdr:nvSpPr>
      <xdr:spPr>
        <a:xfrm>
          <a:off x="10528300" y="9866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161943</xdr:rowOff>
    </xdr:from>
    <xdr:to>
      <xdr:col>50</xdr:col>
      <xdr:colOff>114300</xdr:colOff>
      <xdr:row>58</xdr:row>
      <xdr:rowOff>588</xdr:rowOff>
    </xdr:to>
    <xdr:cxnSp macro="">
      <xdr:nvCxnSpPr>
        <xdr:cNvPr id="354" name="直線コネクタ 353"/>
        <xdr:cNvCxnSpPr/>
      </xdr:nvCxnSpPr>
      <xdr:spPr>
        <a:xfrm>
          <a:off x="8750300" y="9934593"/>
          <a:ext cx="889000" cy="1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23884</xdr:rowOff>
    </xdr:from>
    <xdr:to>
      <xdr:col>45</xdr:col>
      <xdr:colOff>177800</xdr:colOff>
      <xdr:row>57</xdr:row>
      <xdr:rowOff>161943</xdr:rowOff>
    </xdr:to>
    <xdr:cxnSp macro="">
      <xdr:nvCxnSpPr>
        <xdr:cNvPr id="357" name="直線コネクタ 356"/>
        <xdr:cNvCxnSpPr/>
      </xdr:nvCxnSpPr>
      <xdr:spPr>
        <a:xfrm>
          <a:off x="7861300" y="9625084"/>
          <a:ext cx="889000" cy="30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48430</xdr:rowOff>
    </xdr:from>
    <xdr:ext cx="599010" cy="259045"/>
    <xdr:sp macro="" textlink="">
      <xdr:nvSpPr>
        <xdr:cNvPr id="359" name="テキスト ボックス 358"/>
        <xdr:cNvSpPr txBox="1"/>
      </xdr:nvSpPr>
      <xdr:spPr>
        <a:xfrm>
          <a:off x="8450795" y="99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23884</xdr:rowOff>
    </xdr:from>
    <xdr:to>
      <xdr:col>41</xdr:col>
      <xdr:colOff>50800</xdr:colOff>
      <xdr:row>57</xdr:row>
      <xdr:rowOff>142982</xdr:rowOff>
    </xdr:to>
    <xdr:cxnSp macro="">
      <xdr:nvCxnSpPr>
        <xdr:cNvPr id="360" name="直線コネクタ 359"/>
        <xdr:cNvCxnSpPr/>
      </xdr:nvCxnSpPr>
      <xdr:spPr>
        <a:xfrm flipV="1">
          <a:off x="6972300" y="9625084"/>
          <a:ext cx="889000" cy="29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161600</xdr:rowOff>
    </xdr:from>
    <xdr:to>
      <xdr:col>41</xdr:col>
      <xdr:colOff>101600</xdr:colOff>
      <xdr:row>58</xdr:row>
      <xdr:rowOff>91750</xdr:rowOff>
    </xdr:to>
    <xdr:sp macro="" textlink="">
      <xdr:nvSpPr>
        <xdr:cNvPr id="361" name="フローチャート: 判断 360"/>
        <xdr:cNvSpPr/>
      </xdr:nvSpPr>
      <xdr:spPr>
        <a:xfrm>
          <a:off x="7810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82877</xdr:rowOff>
    </xdr:from>
    <xdr:ext cx="534377" cy="259045"/>
    <xdr:sp macro="" textlink="">
      <xdr:nvSpPr>
        <xdr:cNvPr id="362" name="テキスト ボックス 361"/>
        <xdr:cNvSpPr txBox="1"/>
      </xdr:nvSpPr>
      <xdr:spPr>
        <a:xfrm>
          <a:off x="7594111" y="100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7465</xdr:rowOff>
    </xdr:from>
    <xdr:to>
      <xdr:col>36</xdr:col>
      <xdr:colOff>165100</xdr:colOff>
      <xdr:row>58</xdr:row>
      <xdr:rowOff>109065</xdr:rowOff>
    </xdr:to>
    <xdr:sp macro="" textlink="">
      <xdr:nvSpPr>
        <xdr:cNvPr id="363" name="フローチャート: 判断 362"/>
        <xdr:cNvSpPr/>
      </xdr:nvSpPr>
      <xdr:spPr>
        <a:xfrm>
          <a:off x="6921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100192</xdr:rowOff>
    </xdr:from>
    <xdr:ext cx="534377" cy="259045"/>
    <xdr:sp macro="" textlink="">
      <xdr:nvSpPr>
        <xdr:cNvPr id="364" name="テキスト ボックス 363"/>
        <xdr:cNvSpPr txBox="1"/>
      </xdr:nvSpPr>
      <xdr:spPr>
        <a:xfrm>
          <a:off x="6705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110739</xdr:rowOff>
    </xdr:from>
    <xdr:to>
      <xdr:col>55</xdr:col>
      <xdr:colOff>50800</xdr:colOff>
      <xdr:row>58</xdr:row>
      <xdr:rowOff>40889</xdr:rowOff>
    </xdr:to>
    <xdr:sp macro="" textlink="">
      <xdr:nvSpPr>
        <xdr:cNvPr id="370" name="楕円 369"/>
        <xdr:cNvSpPr/>
      </xdr:nvSpPr>
      <xdr:spPr>
        <a:xfrm>
          <a:off x="10426700" y="98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133616</xdr:rowOff>
    </xdr:from>
    <xdr:ext cx="599010" cy="259045"/>
    <xdr:sp macro="" textlink="">
      <xdr:nvSpPr>
        <xdr:cNvPr id="371" name="普通建設事業費該当値テキスト"/>
        <xdr:cNvSpPr txBox="1"/>
      </xdr:nvSpPr>
      <xdr:spPr>
        <a:xfrm>
          <a:off x="10528300" y="97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121238</xdr:rowOff>
    </xdr:from>
    <xdr:to>
      <xdr:col>50</xdr:col>
      <xdr:colOff>165100</xdr:colOff>
      <xdr:row>58</xdr:row>
      <xdr:rowOff>51388</xdr:rowOff>
    </xdr:to>
    <xdr:sp macro="" textlink="">
      <xdr:nvSpPr>
        <xdr:cNvPr id="372" name="楕円 371"/>
        <xdr:cNvSpPr/>
      </xdr:nvSpPr>
      <xdr:spPr>
        <a:xfrm>
          <a:off x="9588500" y="98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42515</xdr:rowOff>
    </xdr:from>
    <xdr:ext cx="599010" cy="259045"/>
    <xdr:sp macro="" textlink="">
      <xdr:nvSpPr>
        <xdr:cNvPr id="373" name="テキスト ボックス 372"/>
        <xdr:cNvSpPr txBox="1"/>
      </xdr:nvSpPr>
      <xdr:spPr>
        <a:xfrm>
          <a:off x="9339795" y="998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111143</xdr:rowOff>
    </xdr:from>
    <xdr:to>
      <xdr:col>46</xdr:col>
      <xdr:colOff>38100</xdr:colOff>
      <xdr:row>58</xdr:row>
      <xdr:rowOff>41293</xdr:rowOff>
    </xdr:to>
    <xdr:sp macro="" textlink="">
      <xdr:nvSpPr>
        <xdr:cNvPr id="374" name="楕円 373"/>
        <xdr:cNvSpPr/>
      </xdr:nvSpPr>
      <xdr:spPr>
        <a:xfrm>
          <a:off x="8699500" y="988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57820</xdr:rowOff>
    </xdr:from>
    <xdr:ext cx="599010" cy="259045"/>
    <xdr:sp macro="" textlink="">
      <xdr:nvSpPr>
        <xdr:cNvPr id="375" name="テキスト ボックス 374"/>
        <xdr:cNvSpPr txBox="1"/>
      </xdr:nvSpPr>
      <xdr:spPr>
        <a:xfrm>
          <a:off x="8450795" y="965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144534</xdr:rowOff>
    </xdr:from>
    <xdr:to>
      <xdr:col>41</xdr:col>
      <xdr:colOff>101600</xdr:colOff>
      <xdr:row>56</xdr:row>
      <xdr:rowOff>74684</xdr:rowOff>
    </xdr:to>
    <xdr:sp macro="" textlink="">
      <xdr:nvSpPr>
        <xdr:cNvPr id="376" name="楕円 375"/>
        <xdr:cNvSpPr/>
      </xdr:nvSpPr>
      <xdr:spPr>
        <a:xfrm>
          <a:off x="7810500" y="957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91211</xdr:rowOff>
    </xdr:from>
    <xdr:ext cx="599010" cy="259045"/>
    <xdr:sp macro="" textlink="">
      <xdr:nvSpPr>
        <xdr:cNvPr id="377" name="テキスト ボックス 376"/>
        <xdr:cNvSpPr txBox="1"/>
      </xdr:nvSpPr>
      <xdr:spPr>
        <a:xfrm>
          <a:off x="7561795" y="934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92182</xdr:rowOff>
    </xdr:from>
    <xdr:to>
      <xdr:col>36</xdr:col>
      <xdr:colOff>165100</xdr:colOff>
      <xdr:row>58</xdr:row>
      <xdr:rowOff>22332</xdr:rowOff>
    </xdr:to>
    <xdr:sp macro="" textlink="">
      <xdr:nvSpPr>
        <xdr:cNvPr id="378" name="楕円 377"/>
        <xdr:cNvSpPr/>
      </xdr:nvSpPr>
      <xdr:spPr>
        <a:xfrm>
          <a:off x="6921500" y="98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38859</xdr:rowOff>
    </xdr:from>
    <xdr:ext cx="599010" cy="259045"/>
    <xdr:sp macro="" textlink="">
      <xdr:nvSpPr>
        <xdr:cNvPr id="379" name="テキスト ボックス 378"/>
        <xdr:cNvSpPr txBox="1"/>
      </xdr:nvSpPr>
      <xdr:spPr>
        <a:xfrm>
          <a:off x="6672795" y="964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100327</xdr:rowOff>
    </xdr:from>
    <xdr:to>
      <xdr:col>55</xdr:col>
      <xdr:colOff>0</xdr:colOff>
      <xdr:row>78</xdr:row>
      <xdr:rowOff>170748</xdr:rowOff>
    </xdr:to>
    <xdr:cxnSp macro="">
      <xdr:nvCxnSpPr>
        <xdr:cNvPr id="408" name="直線コネクタ 407"/>
        <xdr:cNvCxnSpPr/>
      </xdr:nvCxnSpPr>
      <xdr:spPr>
        <a:xfrm>
          <a:off x="9639300" y="13473427"/>
          <a:ext cx="838200" cy="7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149374</xdr:rowOff>
    </xdr:from>
    <xdr:to>
      <xdr:col>50</xdr:col>
      <xdr:colOff>114300</xdr:colOff>
      <xdr:row>78</xdr:row>
      <xdr:rowOff>100327</xdr:rowOff>
    </xdr:to>
    <xdr:cxnSp macro="">
      <xdr:nvCxnSpPr>
        <xdr:cNvPr id="411" name="直線コネクタ 410"/>
        <xdr:cNvCxnSpPr/>
      </xdr:nvCxnSpPr>
      <xdr:spPr>
        <a:xfrm>
          <a:off x="8750300" y="13351024"/>
          <a:ext cx="889000" cy="1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113872</xdr:rowOff>
    </xdr:from>
    <xdr:to>
      <xdr:col>45</xdr:col>
      <xdr:colOff>177800</xdr:colOff>
      <xdr:row>77</xdr:row>
      <xdr:rowOff>149374</xdr:rowOff>
    </xdr:to>
    <xdr:cxnSp macro="">
      <xdr:nvCxnSpPr>
        <xdr:cNvPr id="414" name="直線コネクタ 413"/>
        <xdr:cNvCxnSpPr/>
      </xdr:nvCxnSpPr>
      <xdr:spPr>
        <a:xfrm>
          <a:off x="7861300" y="13144072"/>
          <a:ext cx="889000" cy="20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19413</xdr:rowOff>
    </xdr:from>
    <xdr:to>
      <xdr:col>41</xdr:col>
      <xdr:colOff>101600</xdr:colOff>
      <xdr:row>78</xdr:row>
      <xdr:rowOff>121013</xdr:rowOff>
    </xdr:to>
    <xdr:sp macro="" textlink="">
      <xdr:nvSpPr>
        <xdr:cNvPr id="417" name="フローチャート: 判断 416"/>
        <xdr:cNvSpPr/>
      </xdr:nvSpPr>
      <xdr:spPr>
        <a:xfrm>
          <a:off x="7810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112140</xdr:rowOff>
    </xdr:from>
    <xdr:ext cx="534377" cy="259045"/>
    <xdr:sp macro="" textlink="">
      <xdr:nvSpPr>
        <xdr:cNvPr id="418" name="テキスト ボックス 417"/>
        <xdr:cNvSpPr txBox="1"/>
      </xdr:nvSpPr>
      <xdr:spPr>
        <a:xfrm>
          <a:off x="7594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119948</xdr:rowOff>
    </xdr:from>
    <xdr:to>
      <xdr:col>55</xdr:col>
      <xdr:colOff>50800</xdr:colOff>
      <xdr:row>79</xdr:row>
      <xdr:rowOff>50098</xdr:rowOff>
    </xdr:to>
    <xdr:sp macro="" textlink="">
      <xdr:nvSpPr>
        <xdr:cNvPr id="424" name="楕円 423"/>
        <xdr:cNvSpPr/>
      </xdr:nvSpPr>
      <xdr:spPr>
        <a:xfrm>
          <a:off x="10426700" y="1349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34875</xdr:rowOff>
    </xdr:from>
    <xdr:ext cx="534377" cy="259045"/>
    <xdr:sp macro="" textlink="">
      <xdr:nvSpPr>
        <xdr:cNvPr id="425" name="普通建設事業費 （ うち新規整備　）該当値テキスト"/>
        <xdr:cNvSpPr txBox="1"/>
      </xdr:nvSpPr>
      <xdr:spPr>
        <a:xfrm>
          <a:off x="10528300" y="1340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49527</xdr:rowOff>
    </xdr:from>
    <xdr:to>
      <xdr:col>50</xdr:col>
      <xdr:colOff>165100</xdr:colOff>
      <xdr:row>78</xdr:row>
      <xdr:rowOff>151127</xdr:rowOff>
    </xdr:to>
    <xdr:sp macro="" textlink="">
      <xdr:nvSpPr>
        <xdr:cNvPr id="426" name="楕円 425"/>
        <xdr:cNvSpPr/>
      </xdr:nvSpPr>
      <xdr:spPr>
        <a:xfrm>
          <a:off x="9588500" y="134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142254</xdr:rowOff>
    </xdr:from>
    <xdr:ext cx="534377" cy="259045"/>
    <xdr:sp macro="" textlink="">
      <xdr:nvSpPr>
        <xdr:cNvPr id="427" name="テキスト ボックス 426"/>
        <xdr:cNvSpPr txBox="1"/>
      </xdr:nvSpPr>
      <xdr:spPr>
        <a:xfrm>
          <a:off x="9372111" y="13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98574</xdr:rowOff>
    </xdr:from>
    <xdr:to>
      <xdr:col>46</xdr:col>
      <xdr:colOff>38100</xdr:colOff>
      <xdr:row>78</xdr:row>
      <xdr:rowOff>28724</xdr:rowOff>
    </xdr:to>
    <xdr:sp macro="" textlink="">
      <xdr:nvSpPr>
        <xdr:cNvPr id="428" name="楕円 427"/>
        <xdr:cNvSpPr/>
      </xdr:nvSpPr>
      <xdr:spPr>
        <a:xfrm>
          <a:off x="8699500" y="1330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45251</xdr:rowOff>
    </xdr:from>
    <xdr:ext cx="534377" cy="259045"/>
    <xdr:sp macro="" textlink="">
      <xdr:nvSpPr>
        <xdr:cNvPr id="429" name="テキスト ボックス 428"/>
        <xdr:cNvSpPr txBox="1"/>
      </xdr:nvSpPr>
      <xdr:spPr>
        <a:xfrm>
          <a:off x="8483111" y="1307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63072</xdr:rowOff>
    </xdr:from>
    <xdr:to>
      <xdr:col>41</xdr:col>
      <xdr:colOff>101600</xdr:colOff>
      <xdr:row>76</xdr:row>
      <xdr:rowOff>164672</xdr:rowOff>
    </xdr:to>
    <xdr:sp macro="" textlink="">
      <xdr:nvSpPr>
        <xdr:cNvPr id="430" name="楕円 429"/>
        <xdr:cNvSpPr/>
      </xdr:nvSpPr>
      <xdr:spPr>
        <a:xfrm>
          <a:off x="7810500" y="130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9749</xdr:rowOff>
    </xdr:from>
    <xdr:ext cx="599010" cy="259045"/>
    <xdr:sp macro="" textlink="">
      <xdr:nvSpPr>
        <xdr:cNvPr id="431" name="テキスト ボックス 430"/>
        <xdr:cNvSpPr txBox="1"/>
      </xdr:nvSpPr>
      <xdr:spPr>
        <a:xfrm>
          <a:off x="7561795" y="1286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109513</xdr:rowOff>
    </xdr:from>
    <xdr:to>
      <xdr:col>55</xdr:col>
      <xdr:colOff>0</xdr:colOff>
      <xdr:row>95</xdr:row>
      <xdr:rowOff>104045</xdr:rowOff>
    </xdr:to>
    <xdr:cxnSp macro="">
      <xdr:nvCxnSpPr>
        <xdr:cNvPr id="456" name="直線コネクタ 455"/>
        <xdr:cNvCxnSpPr/>
      </xdr:nvCxnSpPr>
      <xdr:spPr>
        <a:xfrm flipV="1">
          <a:off x="9639300" y="16225813"/>
          <a:ext cx="838200" cy="16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130998</xdr:rowOff>
    </xdr:from>
    <xdr:ext cx="534377" cy="259045"/>
    <xdr:sp macro="" textlink="">
      <xdr:nvSpPr>
        <xdr:cNvPr id="457" name="普通建設事業費 （ うち更新整備　）平均値テキスト"/>
        <xdr:cNvSpPr txBox="1"/>
      </xdr:nvSpPr>
      <xdr:spPr>
        <a:xfrm>
          <a:off x="10528300" y="16418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104045</xdr:rowOff>
    </xdr:from>
    <xdr:to>
      <xdr:col>50</xdr:col>
      <xdr:colOff>114300</xdr:colOff>
      <xdr:row>96</xdr:row>
      <xdr:rowOff>148656</xdr:rowOff>
    </xdr:to>
    <xdr:cxnSp macro="">
      <xdr:nvCxnSpPr>
        <xdr:cNvPr id="459" name="直線コネクタ 458"/>
        <xdr:cNvCxnSpPr/>
      </xdr:nvCxnSpPr>
      <xdr:spPr>
        <a:xfrm flipV="1">
          <a:off x="8750300" y="16391795"/>
          <a:ext cx="889000" cy="21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63498</xdr:rowOff>
    </xdr:from>
    <xdr:ext cx="534377" cy="259045"/>
    <xdr:sp macro="" textlink="">
      <xdr:nvSpPr>
        <xdr:cNvPr id="461" name="テキスト ボックス 460"/>
        <xdr:cNvSpPr txBox="1"/>
      </xdr:nvSpPr>
      <xdr:spPr>
        <a:xfrm>
          <a:off x="9372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104541</xdr:rowOff>
    </xdr:from>
    <xdr:to>
      <xdr:col>45</xdr:col>
      <xdr:colOff>177800</xdr:colOff>
      <xdr:row>96</xdr:row>
      <xdr:rowOff>148656</xdr:rowOff>
    </xdr:to>
    <xdr:cxnSp macro="">
      <xdr:nvCxnSpPr>
        <xdr:cNvPr id="462" name="直線コネクタ 461"/>
        <xdr:cNvCxnSpPr/>
      </xdr:nvCxnSpPr>
      <xdr:spPr>
        <a:xfrm>
          <a:off x="7861300" y="16563741"/>
          <a:ext cx="889000" cy="4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85609</xdr:rowOff>
    </xdr:from>
    <xdr:to>
      <xdr:col>41</xdr:col>
      <xdr:colOff>101600</xdr:colOff>
      <xdr:row>97</xdr:row>
      <xdr:rowOff>15759</xdr:rowOff>
    </xdr:to>
    <xdr:sp macro="" textlink="">
      <xdr:nvSpPr>
        <xdr:cNvPr id="465" name="フローチャート: 判断 464"/>
        <xdr:cNvSpPr/>
      </xdr:nvSpPr>
      <xdr:spPr>
        <a:xfrm>
          <a:off x="7810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6886</xdr:rowOff>
    </xdr:from>
    <xdr:ext cx="534377" cy="259045"/>
    <xdr:sp macro="" textlink="">
      <xdr:nvSpPr>
        <xdr:cNvPr id="466" name="テキスト ボックス 465"/>
        <xdr:cNvSpPr txBox="1"/>
      </xdr:nvSpPr>
      <xdr:spPr>
        <a:xfrm>
          <a:off x="7594111" y="166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58713</xdr:rowOff>
    </xdr:from>
    <xdr:to>
      <xdr:col>55</xdr:col>
      <xdr:colOff>50800</xdr:colOff>
      <xdr:row>94</xdr:row>
      <xdr:rowOff>160313</xdr:rowOff>
    </xdr:to>
    <xdr:sp macro="" textlink="">
      <xdr:nvSpPr>
        <xdr:cNvPr id="472" name="楕円 471"/>
        <xdr:cNvSpPr/>
      </xdr:nvSpPr>
      <xdr:spPr>
        <a:xfrm>
          <a:off x="10426700" y="161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81590</xdr:rowOff>
    </xdr:from>
    <xdr:ext cx="599010" cy="259045"/>
    <xdr:sp macro="" textlink="">
      <xdr:nvSpPr>
        <xdr:cNvPr id="473" name="普通建設事業費 （ うち更新整備　）該当値テキスト"/>
        <xdr:cNvSpPr txBox="1"/>
      </xdr:nvSpPr>
      <xdr:spPr>
        <a:xfrm>
          <a:off x="10528300" y="1602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53245</xdr:rowOff>
    </xdr:from>
    <xdr:to>
      <xdr:col>50</xdr:col>
      <xdr:colOff>165100</xdr:colOff>
      <xdr:row>95</xdr:row>
      <xdr:rowOff>154845</xdr:rowOff>
    </xdr:to>
    <xdr:sp macro="" textlink="">
      <xdr:nvSpPr>
        <xdr:cNvPr id="474" name="楕円 473"/>
        <xdr:cNvSpPr/>
      </xdr:nvSpPr>
      <xdr:spPr>
        <a:xfrm>
          <a:off x="9588500" y="163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171372</xdr:rowOff>
    </xdr:from>
    <xdr:ext cx="534377" cy="259045"/>
    <xdr:sp macro="" textlink="">
      <xdr:nvSpPr>
        <xdr:cNvPr id="475" name="テキスト ボックス 474"/>
        <xdr:cNvSpPr txBox="1"/>
      </xdr:nvSpPr>
      <xdr:spPr>
        <a:xfrm>
          <a:off x="9372111" y="1611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97856</xdr:rowOff>
    </xdr:from>
    <xdr:to>
      <xdr:col>46</xdr:col>
      <xdr:colOff>38100</xdr:colOff>
      <xdr:row>97</xdr:row>
      <xdr:rowOff>28006</xdr:rowOff>
    </xdr:to>
    <xdr:sp macro="" textlink="">
      <xdr:nvSpPr>
        <xdr:cNvPr id="476" name="楕円 475"/>
        <xdr:cNvSpPr/>
      </xdr:nvSpPr>
      <xdr:spPr>
        <a:xfrm>
          <a:off x="8699500" y="1655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19133</xdr:rowOff>
    </xdr:from>
    <xdr:ext cx="534377" cy="259045"/>
    <xdr:sp macro="" textlink="">
      <xdr:nvSpPr>
        <xdr:cNvPr id="477" name="テキスト ボックス 476"/>
        <xdr:cNvSpPr txBox="1"/>
      </xdr:nvSpPr>
      <xdr:spPr>
        <a:xfrm>
          <a:off x="8483111" y="1664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53741</xdr:rowOff>
    </xdr:from>
    <xdr:to>
      <xdr:col>41</xdr:col>
      <xdr:colOff>101600</xdr:colOff>
      <xdr:row>96</xdr:row>
      <xdr:rowOff>155341</xdr:rowOff>
    </xdr:to>
    <xdr:sp macro="" textlink="">
      <xdr:nvSpPr>
        <xdr:cNvPr id="478" name="楕円 477"/>
        <xdr:cNvSpPr/>
      </xdr:nvSpPr>
      <xdr:spPr>
        <a:xfrm>
          <a:off x="7810500" y="1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418</xdr:rowOff>
    </xdr:from>
    <xdr:ext cx="534377" cy="259045"/>
    <xdr:sp macro="" textlink="">
      <xdr:nvSpPr>
        <xdr:cNvPr id="479" name="テキスト ボックス 478"/>
        <xdr:cNvSpPr txBox="1"/>
      </xdr:nvSpPr>
      <xdr:spPr>
        <a:xfrm>
          <a:off x="7594111" y="162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146721</xdr:rowOff>
    </xdr:from>
    <xdr:to>
      <xdr:col>85</xdr:col>
      <xdr:colOff>126364</xdr:colOff>
      <xdr:row>39</xdr:row>
      <xdr:rowOff>98878</xdr:rowOff>
    </xdr:to>
    <xdr:cxnSp macro="">
      <xdr:nvCxnSpPr>
        <xdr:cNvPr id="505" name="直線コネクタ 504"/>
        <xdr:cNvCxnSpPr/>
      </xdr:nvCxnSpPr>
      <xdr:spPr>
        <a:xfrm flipV="1">
          <a:off x="16317595" y="5633121"/>
          <a:ext cx="1269" cy="1152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7" name="直線コネクタ 50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93398</xdr:rowOff>
    </xdr:from>
    <xdr:ext cx="599010" cy="259045"/>
    <xdr:sp macro="" textlink="">
      <xdr:nvSpPr>
        <xdr:cNvPr id="508" name="災害復旧事業費最大値テキスト"/>
        <xdr:cNvSpPr txBox="1"/>
      </xdr:nvSpPr>
      <xdr:spPr>
        <a:xfrm>
          <a:off x="16370300" y="540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146721</xdr:rowOff>
    </xdr:from>
    <xdr:to>
      <xdr:col>86</xdr:col>
      <xdr:colOff>25400</xdr:colOff>
      <xdr:row>32</xdr:row>
      <xdr:rowOff>146721</xdr:rowOff>
    </xdr:to>
    <xdr:cxnSp macro="">
      <xdr:nvCxnSpPr>
        <xdr:cNvPr id="509" name="直線コネクタ 508"/>
        <xdr:cNvCxnSpPr/>
      </xdr:nvCxnSpPr>
      <xdr:spPr>
        <a:xfrm>
          <a:off x="16230600" y="5633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89637</xdr:rowOff>
    </xdr:from>
    <xdr:to>
      <xdr:col>85</xdr:col>
      <xdr:colOff>127000</xdr:colOff>
      <xdr:row>39</xdr:row>
      <xdr:rowOff>14939</xdr:rowOff>
    </xdr:to>
    <xdr:cxnSp macro="">
      <xdr:nvCxnSpPr>
        <xdr:cNvPr id="510" name="直線コネクタ 509"/>
        <xdr:cNvCxnSpPr/>
      </xdr:nvCxnSpPr>
      <xdr:spPr>
        <a:xfrm>
          <a:off x="15481300" y="6433287"/>
          <a:ext cx="838200" cy="26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124067</xdr:rowOff>
    </xdr:from>
    <xdr:ext cx="534377" cy="259045"/>
    <xdr:sp macro="" textlink="">
      <xdr:nvSpPr>
        <xdr:cNvPr id="511" name="災害復旧事業費平均値テキスト"/>
        <xdr:cNvSpPr txBox="1"/>
      </xdr:nvSpPr>
      <xdr:spPr>
        <a:xfrm>
          <a:off x="16370300" y="6467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101190</xdr:rowOff>
    </xdr:from>
    <xdr:to>
      <xdr:col>85</xdr:col>
      <xdr:colOff>177800</xdr:colOff>
      <xdr:row>39</xdr:row>
      <xdr:rowOff>31340</xdr:rowOff>
    </xdr:to>
    <xdr:sp macro="" textlink="">
      <xdr:nvSpPr>
        <xdr:cNvPr id="512" name="フローチャート: 判断 511"/>
        <xdr:cNvSpPr/>
      </xdr:nvSpPr>
      <xdr:spPr>
        <a:xfrm>
          <a:off x="16268700" y="661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138611</xdr:rowOff>
    </xdr:from>
    <xdr:to>
      <xdr:col>81</xdr:col>
      <xdr:colOff>50800</xdr:colOff>
      <xdr:row>37</xdr:row>
      <xdr:rowOff>89637</xdr:rowOff>
    </xdr:to>
    <xdr:cxnSp macro="">
      <xdr:nvCxnSpPr>
        <xdr:cNvPr id="513" name="直線コネクタ 512"/>
        <xdr:cNvCxnSpPr/>
      </xdr:nvCxnSpPr>
      <xdr:spPr>
        <a:xfrm>
          <a:off x="14592300" y="5967911"/>
          <a:ext cx="889000" cy="46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79244</xdr:rowOff>
    </xdr:from>
    <xdr:to>
      <xdr:col>81</xdr:col>
      <xdr:colOff>101600</xdr:colOff>
      <xdr:row>39</xdr:row>
      <xdr:rowOff>9394</xdr:rowOff>
    </xdr:to>
    <xdr:sp macro="" textlink="">
      <xdr:nvSpPr>
        <xdr:cNvPr id="514" name="フローチャート: 判断 513"/>
        <xdr:cNvSpPr/>
      </xdr:nvSpPr>
      <xdr:spPr>
        <a:xfrm>
          <a:off x="15430500" y="659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521</xdr:rowOff>
    </xdr:from>
    <xdr:ext cx="534377" cy="259045"/>
    <xdr:sp macro="" textlink="">
      <xdr:nvSpPr>
        <xdr:cNvPr id="515" name="テキスト ボックス 514"/>
        <xdr:cNvSpPr txBox="1"/>
      </xdr:nvSpPr>
      <xdr:spPr>
        <a:xfrm>
          <a:off x="15214111" y="668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6590</xdr:rowOff>
    </xdr:from>
    <xdr:to>
      <xdr:col>76</xdr:col>
      <xdr:colOff>114300</xdr:colOff>
      <xdr:row>34</xdr:row>
      <xdr:rowOff>138611</xdr:rowOff>
    </xdr:to>
    <xdr:cxnSp macro="">
      <xdr:nvCxnSpPr>
        <xdr:cNvPr id="516" name="直線コネクタ 515"/>
        <xdr:cNvCxnSpPr/>
      </xdr:nvCxnSpPr>
      <xdr:spPr>
        <a:xfrm>
          <a:off x="13703300" y="5835890"/>
          <a:ext cx="889000" cy="13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114471</xdr:rowOff>
    </xdr:from>
    <xdr:to>
      <xdr:col>76</xdr:col>
      <xdr:colOff>165100</xdr:colOff>
      <xdr:row>39</xdr:row>
      <xdr:rowOff>44621</xdr:rowOff>
    </xdr:to>
    <xdr:sp macro="" textlink="">
      <xdr:nvSpPr>
        <xdr:cNvPr id="517" name="フローチャート: 判断 516"/>
        <xdr:cNvSpPr/>
      </xdr:nvSpPr>
      <xdr:spPr>
        <a:xfrm>
          <a:off x="14541500" y="662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35748</xdr:rowOff>
    </xdr:from>
    <xdr:ext cx="469744" cy="259045"/>
    <xdr:sp macro="" textlink="">
      <xdr:nvSpPr>
        <xdr:cNvPr id="518" name="テキスト ボックス 517"/>
        <xdr:cNvSpPr txBox="1"/>
      </xdr:nvSpPr>
      <xdr:spPr>
        <a:xfrm>
          <a:off x="14357428" y="672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152730</xdr:rowOff>
    </xdr:from>
    <xdr:to>
      <xdr:col>71</xdr:col>
      <xdr:colOff>177800</xdr:colOff>
      <xdr:row>34</xdr:row>
      <xdr:rowOff>6590</xdr:rowOff>
    </xdr:to>
    <xdr:cxnSp macro="">
      <xdr:nvCxnSpPr>
        <xdr:cNvPr id="519" name="直線コネクタ 518"/>
        <xdr:cNvCxnSpPr/>
      </xdr:nvCxnSpPr>
      <xdr:spPr>
        <a:xfrm>
          <a:off x="12814300" y="5296230"/>
          <a:ext cx="889000" cy="53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168453</xdr:rowOff>
    </xdr:from>
    <xdr:to>
      <xdr:col>72</xdr:col>
      <xdr:colOff>38100</xdr:colOff>
      <xdr:row>39</xdr:row>
      <xdr:rowOff>98603</xdr:rowOff>
    </xdr:to>
    <xdr:sp macro="" textlink="">
      <xdr:nvSpPr>
        <xdr:cNvPr id="520" name="フローチャート: 判断 519"/>
        <xdr:cNvSpPr/>
      </xdr:nvSpPr>
      <xdr:spPr>
        <a:xfrm>
          <a:off x="13652500" y="66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89730</xdr:rowOff>
    </xdr:from>
    <xdr:ext cx="469744" cy="259045"/>
    <xdr:sp macro="" textlink="">
      <xdr:nvSpPr>
        <xdr:cNvPr id="521" name="テキスト ボックス 520"/>
        <xdr:cNvSpPr txBox="1"/>
      </xdr:nvSpPr>
      <xdr:spPr>
        <a:xfrm>
          <a:off x="13468428" y="677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157807</xdr:rowOff>
    </xdr:from>
    <xdr:to>
      <xdr:col>67</xdr:col>
      <xdr:colOff>101600</xdr:colOff>
      <xdr:row>39</xdr:row>
      <xdr:rowOff>87957</xdr:rowOff>
    </xdr:to>
    <xdr:sp macro="" textlink="">
      <xdr:nvSpPr>
        <xdr:cNvPr id="522" name="フローチャート: 判断 521"/>
        <xdr:cNvSpPr/>
      </xdr:nvSpPr>
      <xdr:spPr>
        <a:xfrm>
          <a:off x="1276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79084</xdr:rowOff>
    </xdr:from>
    <xdr:ext cx="469744" cy="259045"/>
    <xdr:sp macro="" textlink="">
      <xdr:nvSpPr>
        <xdr:cNvPr id="523" name="テキスト ボックス 522"/>
        <xdr:cNvSpPr txBox="1"/>
      </xdr:nvSpPr>
      <xdr:spPr>
        <a:xfrm>
          <a:off x="12579428" y="676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135589</xdr:rowOff>
    </xdr:from>
    <xdr:to>
      <xdr:col>85</xdr:col>
      <xdr:colOff>177800</xdr:colOff>
      <xdr:row>39</xdr:row>
      <xdr:rowOff>65739</xdr:rowOff>
    </xdr:to>
    <xdr:sp macro="" textlink="">
      <xdr:nvSpPr>
        <xdr:cNvPr id="529" name="楕円 528"/>
        <xdr:cNvSpPr/>
      </xdr:nvSpPr>
      <xdr:spPr>
        <a:xfrm>
          <a:off x="16268700" y="665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79617</xdr:rowOff>
    </xdr:from>
    <xdr:ext cx="469744" cy="259045"/>
    <xdr:sp macro="" textlink="">
      <xdr:nvSpPr>
        <xdr:cNvPr id="530" name="災害復旧事業費該当値テキスト"/>
        <xdr:cNvSpPr txBox="1"/>
      </xdr:nvSpPr>
      <xdr:spPr>
        <a:xfrm>
          <a:off x="16370300" y="659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38837</xdr:rowOff>
    </xdr:from>
    <xdr:to>
      <xdr:col>81</xdr:col>
      <xdr:colOff>101600</xdr:colOff>
      <xdr:row>37</xdr:row>
      <xdr:rowOff>140437</xdr:rowOff>
    </xdr:to>
    <xdr:sp macro="" textlink="">
      <xdr:nvSpPr>
        <xdr:cNvPr id="531" name="楕円 530"/>
        <xdr:cNvSpPr/>
      </xdr:nvSpPr>
      <xdr:spPr>
        <a:xfrm>
          <a:off x="15430500" y="63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156964</xdr:rowOff>
    </xdr:from>
    <xdr:ext cx="534377" cy="259045"/>
    <xdr:sp macro="" textlink="">
      <xdr:nvSpPr>
        <xdr:cNvPr id="532" name="テキスト ボックス 531"/>
        <xdr:cNvSpPr txBox="1"/>
      </xdr:nvSpPr>
      <xdr:spPr>
        <a:xfrm>
          <a:off x="15214111" y="615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87811</xdr:rowOff>
    </xdr:from>
    <xdr:to>
      <xdr:col>76</xdr:col>
      <xdr:colOff>165100</xdr:colOff>
      <xdr:row>35</xdr:row>
      <xdr:rowOff>17961</xdr:rowOff>
    </xdr:to>
    <xdr:sp macro="" textlink="">
      <xdr:nvSpPr>
        <xdr:cNvPr id="533" name="楕円 532"/>
        <xdr:cNvSpPr/>
      </xdr:nvSpPr>
      <xdr:spPr>
        <a:xfrm>
          <a:off x="14541500" y="59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34488</xdr:rowOff>
    </xdr:from>
    <xdr:ext cx="534377" cy="259045"/>
    <xdr:sp macro="" textlink="">
      <xdr:nvSpPr>
        <xdr:cNvPr id="534" name="テキスト ボックス 533"/>
        <xdr:cNvSpPr txBox="1"/>
      </xdr:nvSpPr>
      <xdr:spPr>
        <a:xfrm>
          <a:off x="14325111" y="569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127240</xdr:rowOff>
    </xdr:from>
    <xdr:to>
      <xdr:col>72</xdr:col>
      <xdr:colOff>38100</xdr:colOff>
      <xdr:row>34</xdr:row>
      <xdr:rowOff>57390</xdr:rowOff>
    </xdr:to>
    <xdr:sp macro="" textlink="">
      <xdr:nvSpPr>
        <xdr:cNvPr id="535" name="楕円 534"/>
        <xdr:cNvSpPr/>
      </xdr:nvSpPr>
      <xdr:spPr>
        <a:xfrm>
          <a:off x="13652500" y="57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73917</xdr:rowOff>
    </xdr:from>
    <xdr:ext cx="534377" cy="259045"/>
    <xdr:sp macro="" textlink="">
      <xdr:nvSpPr>
        <xdr:cNvPr id="536" name="テキスト ボックス 535"/>
        <xdr:cNvSpPr txBox="1"/>
      </xdr:nvSpPr>
      <xdr:spPr>
        <a:xfrm>
          <a:off x="13436111" y="556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101930</xdr:rowOff>
    </xdr:from>
    <xdr:to>
      <xdr:col>67</xdr:col>
      <xdr:colOff>101600</xdr:colOff>
      <xdr:row>31</xdr:row>
      <xdr:rowOff>32080</xdr:rowOff>
    </xdr:to>
    <xdr:sp macro="" textlink="">
      <xdr:nvSpPr>
        <xdr:cNvPr id="537" name="楕円 536"/>
        <xdr:cNvSpPr/>
      </xdr:nvSpPr>
      <xdr:spPr>
        <a:xfrm>
          <a:off x="12763500" y="52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48607</xdr:rowOff>
    </xdr:from>
    <xdr:ext cx="599010" cy="259045"/>
    <xdr:sp macro="" textlink="">
      <xdr:nvSpPr>
        <xdr:cNvPr id="538" name="テキスト ボックス 537"/>
        <xdr:cNvSpPr txBox="1"/>
      </xdr:nvSpPr>
      <xdr:spPr>
        <a:xfrm>
          <a:off x="12514795" y="502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9" name="直線コネクタ 608"/>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10"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11" name="直線コネクタ 610"/>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2"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3" name="直線コネクタ 612"/>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152510</xdr:rowOff>
    </xdr:from>
    <xdr:to>
      <xdr:col>85</xdr:col>
      <xdr:colOff>127000</xdr:colOff>
      <xdr:row>76</xdr:row>
      <xdr:rowOff>17952</xdr:rowOff>
    </xdr:to>
    <xdr:cxnSp macro="">
      <xdr:nvCxnSpPr>
        <xdr:cNvPr id="614" name="直線コネクタ 613"/>
        <xdr:cNvCxnSpPr/>
      </xdr:nvCxnSpPr>
      <xdr:spPr>
        <a:xfrm flipV="1">
          <a:off x="15481300" y="13011260"/>
          <a:ext cx="8382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66508</xdr:rowOff>
    </xdr:from>
    <xdr:ext cx="534377" cy="259045"/>
    <xdr:sp macro="" textlink="">
      <xdr:nvSpPr>
        <xdr:cNvPr id="615" name="公債費平均値テキスト"/>
        <xdr:cNvSpPr txBox="1"/>
      </xdr:nvSpPr>
      <xdr:spPr>
        <a:xfrm>
          <a:off x="16370300" y="13096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6" name="フローチャート: 判断 615"/>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17952</xdr:rowOff>
    </xdr:from>
    <xdr:to>
      <xdr:col>81</xdr:col>
      <xdr:colOff>50800</xdr:colOff>
      <xdr:row>76</xdr:row>
      <xdr:rowOff>64683</xdr:rowOff>
    </xdr:to>
    <xdr:cxnSp macro="">
      <xdr:nvCxnSpPr>
        <xdr:cNvPr id="617" name="直線コネクタ 616"/>
        <xdr:cNvCxnSpPr/>
      </xdr:nvCxnSpPr>
      <xdr:spPr>
        <a:xfrm flipV="1">
          <a:off x="14592300" y="13048152"/>
          <a:ext cx="889000" cy="4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8" name="フローチャート: 判断 617"/>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24181</xdr:rowOff>
    </xdr:from>
    <xdr:ext cx="534377" cy="259045"/>
    <xdr:sp macro="" textlink="">
      <xdr:nvSpPr>
        <xdr:cNvPr id="619" name="テキスト ボックス 618"/>
        <xdr:cNvSpPr txBox="1"/>
      </xdr:nvSpPr>
      <xdr:spPr>
        <a:xfrm>
          <a:off x="15214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64683</xdr:rowOff>
    </xdr:from>
    <xdr:to>
      <xdr:col>76</xdr:col>
      <xdr:colOff>114300</xdr:colOff>
      <xdr:row>76</xdr:row>
      <xdr:rowOff>83770</xdr:rowOff>
    </xdr:to>
    <xdr:cxnSp macro="">
      <xdr:nvCxnSpPr>
        <xdr:cNvPr id="620" name="直線コネクタ 619"/>
        <xdr:cNvCxnSpPr/>
      </xdr:nvCxnSpPr>
      <xdr:spPr>
        <a:xfrm flipV="1">
          <a:off x="13703300" y="13094883"/>
          <a:ext cx="889000" cy="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21" name="フローチャート: 判断 620"/>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44093</xdr:rowOff>
    </xdr:from>
    <xdr:ext cx="534377" cy="259045"/>
    <xdr:sp macro="" textlink="">
      <xdr:nvSpPr>
        <xdr:cNvPr id="622" name="テキスト ボックス 621"/>
        <xdr:cNvSpPr txBox="1"/>
      </xdr:nvSpPr>
      <xdr:spPr>
        <a:xfrm>
          <a:off x="14325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83770</xdr:rowOff>
    </xdr:from>
    <xdr:to>
      <xdr:col>71</xdr:col>
      <xdr:colOff>177800</xdr:colOff>
      <xdr:row>76</xdr:row>
      <xdr:rowOff>100879</xdr:rowOff>
    </xdr:to>
    <xdr:cxnSp macro="">
      <xdr:nvCxnSpPr>
        <xdr:cNvPr id="623" name="直線コネクタ 622"/>
        <xdr:cNvCxnSpPr/>
      </xdr:nvCxnSpPr>
      <xdr:spPr>
        <a:xfrm flipV="1">
          <a:off x="12814300" y="13113970"/>
          <a:ext cx="889000" cy="1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153626</xdr:rowOff>
    </xdr:from>
    <xdr:to>
      <xdr:col>72</xdr:col>
      <xdr:colOff>38100</xdr:colOff>
      <xdr:row>77</xdr:row>
      <xdr:rowOff>83776</xdr:rowOff>
    </xdr:to>
    <xdr:sp macro="" textlink="">
      <xdr:nvSpPr>
        <xdr:cNvPr id="624" name="フローチャート: 判断 623"/>
        <xdr:cNvSpPr/>
      </xdr:nvSpPr>
      <xdr:spPr>
        <a:xfrm>
          <a:off x="13652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74903</xdr:rowOff>
    </xdr:from>
    <xdr:ext cx="534377" cy="259045"/>
    <xdr:sp macro="" textlink="">
      <xdr:nvSpPr>
        <xdr:cNvPr id="625" name="テキスト ボックス 624"/>
        <xdr:cNvSpPr txBox="1"/>
      </xdr:nvSpPr>
      <xdr:spPr>
        <a:xfrm>
          <a:off x="13436111" y="132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151926</xdr:rowOff>
    </xdr:from>
    <xdr:to>
      <xdr:col>67</xdr:col>
      <xdr:colOff>101600</xdr:colOff>
      <xdr:row>77</xdr:row>
      <xdr:rowOff>82076</xdr:rowOff>
    </xdr:to>
    <xdr:sp macro="" textlink="">
      <xdr:nvSpPr>
        <xdr:cNvPr id="626" name="フローチャート: 判断 625"/>
        <xdr:cNvSpPr/>
      </xdr:nvSpPr>
      <xdr:spPr>
        <a:xfrm>
          <a:off x="12763500" y="1318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73203</xdr:rowOff>
    </xdr:from>
    <xdr:ext cx="534377" cy="259045"/>
    <xdr:sp macro="" textlink="">
      <xdr:nvSpPr>
        <xdr:cNvPr id="627" name="テキスト ボックス 626"/>
        <xdr:cNvSpPr txBox="1"/>
      </xdr:nvSpPr>
      <xdr:spPr>
        <a:xfrm>
          <a:off x="12547111" y="1327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101711</xdr:rowOff>
    </xdr:from>
    <xdr:to>
      <xdr:col>85</xdr:col>
      <xdr:colOff>177800</xdr:colOff>
      <xdr:row>76</xdr:row>
      <xdr:rowOff>31862</xdr:rowOff>
    </xdr:to>
    <xdr:sp macro="" textlink="">
      <xdr:nvSpPr>
        <xdr:cNvPr id="633" name="楕円 632"/>
        <xdr:cNvSpPr/>
      </xdr:nvSpPr>
      <xdr:spPr>
        <a:xfrm>
          <a:off x="16268700" y="129604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124588</xdr:rowOff>
    </xdr:from>
    <xdr:ext cx="599010" cy="259045"/>
    <xdr:sp macro="" textlink="">
      <xdr:nvSpPr>
        <xdr:cNvPr id="634" name="公債費該当値テキスト"/>
        <xdr:cNvSpPr txBox="1"/>
      </xdr:nvSpPr>
      <xdr:spPr>
        <a:xfrm>
          <a:off x="16370300" y="1281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138602</xdr:rowOff>
    </xdr:from>
    <xdr:to>
      <xdr:col>81</xdr:col>
      <xdr:colOff>101600</xdr:colOff>
      <xdr:row>76</xdr:row>
      <xdr:rowOff>68752</xdr:rowOff>
    </xdr:to>
    <xdr:sp macro="" textlink="">
      <xdr:nvSpPr>
        <xdr:cNvPr id="635" name="楕円 634"/>
        <xdr:cNvSpPr/>
      </xdr:nvSpPr>
      <xdr:spPr>
        <a:xfrm>
          <a:off x="15430500" y="129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85279</xdr:rowOff>
    </xdr:from>
    <xdr:ext cx="599010" cy="259045"/>
    <xdr:sp macro="" textlink="">
      <xdr:nvSpPr>
        <xdr:cNvPr id="636" name="テキスト ボックス 635"/>
        <xdr:cNvSpPr txBox="1"/>
      </xdr:nvSpPr>
      <xdr:spPr>
        <a:xfrm>
          <a:off x="15181795" y="1277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13883</xdr:rowOff>
    </xdr:from>
    <xdr:to>
      <xdr:col>76</xdr:col>
      <xdr:colOff>165100</xdr:colOff>
      <xdr:row>76</xdr:row>
      <xdr:rowOff>115483</xdr:rowOff>
    </xdr:to>
    <xdr:sp macro="" textlink="">
      <xdr:nvSpPr>
        <xdr:cNvPr id="637" name="楕円 636"/>
        <xdr:cNvSpPr/>
      </xdr:nvSpPr>
      <xdr:spPr>
        <a:xfrm>
          <a:off x="14541500" y="1304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132010</xdr:rowOff>
    </xdr:from>
    <xdr:ext cx="534377" cy="259045"/>
    <xdr:sp macro="" textlink="">
      <xdr:nvSpPr>
        <xdr:cNvPr id="638" name="テキスト ボックス 637"/>
        <xdr:cNvSpPr txBox="1"/>
      </xdr:nvSpPr>
      <xdr:spPr>
        <a:xfrm>
          <a:off x="14325111" y="1281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32970</xdr:rowOff>
    </xdr:from>
    <xdr:to>
      <xdr:col>72</xdr:col>
      <xdr:colOff>38100</xdr:colOff>
      <xdr:row>76</xdr:row>
      <xdr:rowOff>134570</xdr:rowOff>
    </xdr:to>
    <xdr:sp macro="" textlink="">
      <xdr:nvSpPr>
        <xdr:cNvPr id="639" name="楕円 638"/>
        <xdr:cNvSpPr/>
      </xdr:nvSpPr>
      <xdr:spPr>
        <a:xfrm>
          <a:off x="13652500" y="130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151098</xdr:rowOff>
    </xdr:from>
    <xdr:ext cx="534377" cy="259045"/>
    <xdr:sp macro="" textlink="">
      <xdr:nvSpPr>
        <xdr:cNvPr id="640" name="テキスト ボックス 639"/>
        <xdr:cNvSpPr txBox="1"/>
      </xdr:nvSpPr>
      <xdr:spPr>
        <a:xfrm>
          <a:off x="13436111" y="128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50079</xdr:rowOff>
    </xdr:from>
    <xdr:to>
      <xdr:col>67</xdr:col>
      <xdr:colOff>101600</xdr:colOff>
      <xdr:row>76</xdr:row>
      <xdr:rowOff>151679</xdr:rowOff>
    </xdr:to>
    <xdr:sp macro="" textlink="">
      <xdr:nvSpPr>
        <xdr:cNvPr id="641" name="楕円 640"/>
        <xdr:cNvSpPr/>
      </xdr:nvSpPr>
      <xdr:spPr>
        <a:xfrm>
          <a:off x="12763500" y="1308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168206</xdr:rowOff>
    </xdr:from>
    <xdr:ext cx="534377" cy="259045"/>
    <xdr:sp macro="" textlink="">
      <xdr:nvSpPr>
        <xdr:cNvPr id="642" name="テキスト ボックス 641"/>
        <xdr:cNvSpPr txBox="1"/>
      </xdr:nvSpPr>
      <xdr:spPr>
        <a:xfrm>
          <a:off x="12547111" y="1285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6" name="直線コネクタ 665"/>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7"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8" name="直線コネクタ 667"/>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9"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70" name="直線コネクタ 669"/>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142382</xdr:rowOff>
    </xdr:from>
    <xdr:to>
      <xdr:col>85</xdr:col>
      <xdr:colOff>127000</xdr:colOff>
      <xdr:row>99</xdr:row>
      <xdr:rowOff>16022</xdr:rowOff>
    </xdr:to>
    <xdr:cxnSp macro="">
      <xdr:nvCxnSpPr>
        <xdr:cNvPr id="671" name="直線コネクタ 670"/>
        <xdr:cNvCxnSpPr/>
      </xdr:nvCxnSpPr>
      <xdr:spPr>
        <a:xfrm>
          <a:off x="15481300" y="16944482"/>
          <a:ext cx="838200" cy="4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2"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3" name="フローチャート: 判断 672"/>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142382</xdr:rowOff>
    </xdr:from>
    <xdr:to>
      <xdr:col>81</xdr:col>
      <xdr:colOff>50800</xdr:colOff>
      <xdr:row>99</xdr:row>
      <xdr:rowOff>2620</xdr:rowOff>
    </xdr:to>
    <xdr:cxnSp macro="">
      <xdr:nvCxnSpPr>
        <xdr:cNvPr id="674" name="直線コネクタ 673"/>
        <xdr:cNvCxnSpPr/>
      </xdr:nvCxnSpPr>
      <xdr:spPr>
        <a:xfrm flipV="1">
          <a:off x="14592300" y="16944482"/>
          <a:ext cx="889000" cy="3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5" name="フローチャート: 判断 674"/>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6" name="テキスト ボックス 675"/>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2620</xdr:rowOff>
    </xdr:from>
    <xdr:to>
      <xdr:col>76</xdr:col>
      <xdr:colOff>114300</xdr:colOff>
      <xdr:row>99</xdr:row>
      <xdr:rowOff>19979</xdr:rowOff>
    </xdr:to>
    <xdr:cxnSp macro="">
      <xdr:nvCxnSpPr>
        <xdr:cNvPr id="677" name="直線コネクタ 676"/>
        <xdr:cNvCxnSpPr/>
      </xdr:nvCxnSpPr>
      <xdr:spPr>
        <a:xfrm flipV="1">
          <a:off x="13703300" y="16976170"/>
          <a:ext cx="889000" cy="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8" name="フローチャート: 判断 677"/>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9" name="テキスト ボックス 678"/>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62720</xdr:rowOff>
    </xdr:from>
    <xdr:to>
      <xdr:col>71</xdr:col>
      <xdr:colOff>177800</xdr:colOff>
      <xdr:row>99</xdr:row>
      <xdr:rowOff>19979</xdr:rowOff>
    </xdr:to>
    <xdr:cxnSp macro="">
      <xdr:nvCxnSpPr>
        <xdr:cNvPr id="680" name="直線コネクタ 679"/>
        <xdr:cNvCxnSpPr/>
      </xdr:nvCxnSpPr>
      <xdr:spPr>
        <a:xfrm>
          <a:off x="12814300" y="16864820"/>
          <a:ext cx="889000" cy="1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6832</xdr:rowOff>
    </xdr:from>
    <xdr:to>
      <xdr:col>72</xdr:col>
      <xdr:colOff>38100</xdr:colOff>
      <xdr:row>98</xdr:row>
      <xdr:rowOff>108432</xdr:rowOff>
    </xdr:to>
    <xdr:sp macro="" textlink="">
      <xdr:nvSpPr>
        <xdr:cNvPr id="681" name="フローチャート: 判断 680"/>
        <xdr:cNvSpPr/>
      </xdr:nvSpPr>
      <xdr:spPr>
        <a:xfrm>
          <a:off x="13652500" y="1680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124959</xdr:rowOff>
    </xdr:from>
    <xdr:ext cx="534377" cy="259045"/>
    <xdr:sp macro="" textlink="">
      <xdr:nvSpPr>
        <xdr:cNvPr id="682" name="テキスト ボックス 681"/>
        <xdr:cNvSpPr txBox="1"/>
      </xdr:nvSpPr>
      <xdr:spPr>
        <a:xfrm>
          <a:off x="13436111" y="165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95348</xdr:rowOff>
    </xdr:from>
    <xdr:to>
      <xdr:col>67</xdr:col>
      <xdr:colOff>101600</xdr:colOff>
      <xdr:row>99</xdr:row>
      <xdr:rowOff>25498</xdr:rowOff>
    </xdr:to>
    <xdr:sp macro="" textlink="">
      <xdr:nvSpPr>
        <xdr:cNvPr id="683" name="フローチャート: 判断 682"/>
        <xdr:cNvSpPr/>
      </xdr:nvSpPr>
      <xdr:spPr>
        <a:xfrm>
          <a:off x="12763500" y="1689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16625</xdr:rowOff>
    </xdr:from>
    <xdr:ext cx="534377" cy="259045"/>
    <xdr:sp macro="" textlink="">
      <xdr:nvSpPr>
        <xdr:cNvPr id="684" name="テキスト ボックス 683"/>
        <xdr:cNvSpPr txBox="1"/>
      </xdr:nvSpPr>
      <xdr:spPr>
        <a:xfrm>
          <a:off x="12547111" y="169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136672</xdr:rowOff>
    </xdr:from>
    <xdr:to>
      <xdr:col>85</xdr:col>
      <xdr:colOff>177800</xdr:colOff>
      <xdr:row>99</xdr:row>
      <xdr:rowOff>66822</xdr:rowOff>
    </xdr:to>
    <xdr:sp macro="" textlink="">
      <xdr:nvSpPr>
        <xdr:cNvPr id="690" name="楕円 689"/>
        <xdr:cNvSpPr/>
      </xdr:nvSpPr>
      <xdr:spPr>
        <a:xfrm>
          <a:off x="16268700" y="1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51599</xdr:rowOff>
    </xdr:from>
    <xdr:ext cx="534377" cy="259045"/>
    <xdr:sp macro="" textlink="">
      <xdr:nvSpPr>
        <xdr:cNvPr id="691" name="積立金該当値テキスト"/>
        <xdr:cNvSpPr txBox="1"/>
      </xdr:nvSpPr>
      <xdr:spPr>
        <a:xfrm>
          <a:off x="16370300" y="168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91582</xdr:rowOff>
    </xdr:from>
    <xdr:to>
      <xdr:col>81</xdr:col>
      <xdr:colOff>101600</xdr:colOff>
      <xdr:row>99</xdr:row>
      <xdr:rowOff>21732</xdr:rowOff>
    </xdr:to>
    <xdr:sp macro="" textlink="">
      <xdr:nvSpPr>
        <xdr:cNvPr id="692" name="楕円 691"/>
        <xdr:cNvSpPr/>
      </xdr:nvSpPr>
      <xdr:spPr>
        <a:xfrm>
          <a:off x="15430500" y="1689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12859</xdr:rowOff>
    </xdr:from>
    <xdr:ext cx="534377" cy="259045"/>
    <xdr:sp macro="" textlink="">
      <xdr:nvSpPr>
        <xdr:cNvPr id="693" name="テキスト ボックス 692"/>
        <xdr:cNvSpPr txBox="1"/>
      </xdr:nvSpPr>
      <xdr:spPr>
        <a:xfrm>
          <a:off x="15214111" y="1698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123270</xdr:rowOff>
    </xdr:from>
    <xdr:to>
      <xdr:col>76</xdr:col>
      <xdr:colOff>165100</xdr:colOff>
      <xdr:row>99</xdr:row>
      <xdr:rowOff>53420</xdr:rowOff>
    </xdr:to>
    <xdr:sp macro="" textlink="">
      <xdr:nvSpPr>
        <xdr:cNvPr id="694" name="楕円 693"/>
        <xdr:cNvSpPr/>
      </xdr:nvSpPr>
      <xdr:spPr>
        <a:xfrm>
          <a:off x="14541500" y="169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44547</xdr:rowOff>
    </xdr:from>
    <xdr:ext cx="534377" cy="259045"/>
    <xdr:sp macro="" textlink="">
      <xdr:nvSpPr>
        <xdr:cNvPr id="695" name="テキスト ボックス 694"/>
        <xdr:cNvSpPr txBox="1"/>
      </xdr:nvSpPr>
      <xdr:spPr>
        <a:xfrm>
          <a:off x="14325111" y="170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140629</xdr:rowOff>
    </xdr:from>
    <xdr:to>
      <xdr:col>72</xdr:col>
      <xdr:colOff>38100</xdr:colOff>
      <xdr:row>99</xdr:row>
      <xdr:rowOff>70779</xdr:rowOff>
    </xdr:to>
    <xdr:sp macro="" textlink="">
      <xdr:nvSpPr>
        <xdr:cNvPr id="696" name="楕円 695"/>
        <xdr:cNvSpPr/>
      </xdr:nvSpPr>
      <xdr:spPr>
        <a:xfrm>
          <a:off x="13652500" y="1694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61906</xdr:rowOff>
    </xdr:from>
    <xdr:ext cx="534377" cy="259045"/>
    <xdr:sp macro="" textlink="">
      <xdr:nvSpPr>
        <xdr:cNvPr id="697" name="テキスト ボックス 696"/>
        <xdr:cNvSpPr txBox="1"/>
      </xdr:nvSpPr>
      <xdr:spPr>
        <a:xfrm>
          <a:off x="13436111" y="1703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11920</xdr:rowOff>
    </xdr:from>
    <xdr:to>
      <xdr:col>67</xdr:col>
      <xdr:colOff>101600</xdr:colOff>
      <xdr:row>98</xdr:row>
      <xdr:rowOff>113520</xdr:rowOff>
    </xdr:to>
    <xdr:sp macro="" textlink="">
      <xdr:nvSpPr>
        <xdr:cNvPr id="698" name="楕円 697"/>
        <xdr:cNvSpPr/>
      </xdr:nvSpPr>
      <xdr:spPr>
        <a:xfrm>
          <a:off x="12763500" y="168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130047</xdr:rowOff>
    </xdr:from>
    <xdr:ext cx="534377" cy="259045"/>
    <xdr:sp macro="" textlink="">
      <xdr:nvSpPr>
        <xdr:cNvPr id="699" name="テキスト ボックス 698"/>
        <xdr:cNvSpPr txBox="1"/>
      </xdr:nvSpPr>
      <xdr:spPr>
        <a:xfrm>
          <a:off x="12547111" y="1658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21" name="直線コネクタ 720"/>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4"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5" name="直線コネクタ 724"/>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83830</xdr:rowOff>
    </xdr:from>
    <xdr:to>
      <xdr:col>116</xdr:col>
      <xdr:colOff>63500</xdr:colOff>
      <xdr:row>38</xdr:row>
      <xdr:rowOff>139700</xdr:rowOff>
    </xdr:to>
    <xdr:cxnSp macro="">
      <xdr:nvCxnSpPr>
        <xdr:cNvPr id="726" name="直線コネクタ 725"/>
        <xdr:cNvCxnSpPr/>
      </xdr:nvCxnSpPr>
      <xdr:spPr>
        <a:xfrm flipV="1">
          <a:off x="21323300" y="6084580"/>
          <a:ext cx="838200" cy="57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161282</xdr:rowOff>
    </xdr:from>
    <xdr:ext cx="469744" cy="259045"/>
    <xdr:sp macro="" textlink="">
      <xdr:nvSpPr>
        <xdr:cNvPr id="727" name="投資及び出資金平均値テキスト"/>
        <xdr:cNvSpPr txBox="1"/>
      </xdr:nvSpPr>
      <xdr:spPr>
        <a:xfrm>
          <a:off x="22212300" y="6504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8" name="フローチャート: 判断 727"/>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30" name="フローチャート: 判断 729"/>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31" name="テキスト ボックス 730"/>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3" name="フローチャート: 判断 732"/>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4" name="テキスト ボックス 733"/>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33396</xdr:rowOff>
    </xdr:from>
    <xdr:to>
      <xdr:col>102</xdr:col>
      <xdr:colOff>165100</xdr:colOff>
      <xdr:row>38</xdr:row>
      <xdr:rowOff>134996</xdr:rowOff>
    </xdr:to>
    <xdr:sp macro="" textlink="">
      <xdr:nvSpPr>
        <xdr:cNvPr id="736" name="フローチャート: 判断 735"/>
        <xdr:cNvSpPr/>
      </xdr:nvSpPr>
      <xdr:spPr>
        <a:xfrm>
          <a:off x="19494500" y="654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151523</xdr:rowOff>
    </xdr:from>
    <xdr:ext cx="469744" cy="259045"/>
    <xdr:sp macro="" textlink="">
      <xdr:nvSpPr>
        <xdr:cNvPr id="737" name="テキスト ボックス 736"/>
        <xdr:cNvSpPr txBox="1"/>
      </xdr:nvSpPr>
      <xdr:spPr>
        <a:xfrm>
          <a:off x="19310428" y="63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22880</xdr:rowOff>
    </xdr:from>
    <xdr:to>
      <xdr:col>98</xdr:col>
      <xdr:colOff>38100</xdr:colOff>
      <xdr:row>38</xdr:row>
      <xdr:rowOff>124480</xdr:rowOff>
    </xdr:to>
    <xdr:sp macro="" textlink="">
      <xdr:nvSpPr>
        <xdr:cNvPr id="738" name="フローチャート: 判断 737"/>
        <xdr:cNvSpPr/>
      </xdr:nvSpPr>
      <xdr:spPr>
        <a:xfrm>
          <a:off x="18605500" y="653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141007</xdr:rowOff>
    </xdr:from>
    <xdr:ext cx="469744" cy="259045"/>
    <xdr:sp macro="" textlink="">
      <xdr:nvSpPr>
        <xdr:cNvPr id="739" name="テキスト ボックス 738"/>
        <xdr:cNvSpPr txBox="1"/>
      </xdr:nvSpPr>
      <xdr:spPr>
        <a:xfrm>
          <a:off x="18421428" y="631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33030</xdr:rowOff>
    </xdr:from>
    <xdr:to>
      <xdr:col>116</xdr:col>
      <xdr:colOff>114300</xdr:colOff>
      <xdr:row>35</xdr:row>
      <xdr:rowOff>134630</xdr:rowOff>
    </xdr:to>
    <xdr:sp macro="" textlink="">
      <xdr:nvSpPr>
        <xdr:cNvPr id="745" name="楕円 744"/>
        <xdr:cNvSpPr/>
      </xdr:nvSpPr>
      <xdr:spPr>
        <a:xfrm>
          <a:off x="22110700" y="60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55907</xdr:rowOff>
    </xdr:from>
    <xdr:ext cx="534377" cy="259045"/>
    <xdr:sp macro="" textlink="">
      <xdr:nvSpPr>
        <xdr:cNvPr id="746" name="投資及び出資金該当値テキスト"/>
        <xdr:cNvSpPr txBox="1"/>
      </xdr:nvSpPr>
      <xdr:spPr>
        <a:xfrm>
          <a:off x="22212300" y="588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6" name="直線コネクタ 775"/>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9"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80" name="直線コネクタ 779"/>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138740</xdr:rowOff>
    </xdr:from>
    <xdr:to>
      <xdr:col>116</xdr:col>
      <xdr:colOff>63500</xdr:colOff>
      <xdr:row>57</xdr:row>
      <xdr:rowOff>141849</xdr:rowOff>
    </xdr:to>
    <xdr:cxnSp macro="">
      <xdr:nvCxnSpPr>
        <xdr:cNvPr id="781" name="直線コネクタ 780"/>
        <xdr:cNvCxnSpPr/>
      </xdr:nvCxnSpPr>
      <xdr:spPr>
        <a:xfrm flipV="1">
          <a:off x="21323300" y="9911390"/>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133027</xdr:rowOff>
    </xdr:from>
    <xdr:ext cx="469744" cy="259045"/>
    <xdr:sp macro="" textlink="">
      <xdr:nvSpPr>
        <xdr:cNvPr id="782" name="貸付金平均値テキスト"/>
        <xdr:cNvSpPr txBox="1"/>
      </xdr:nvSpPr>
      <xdr:spPr>
        <a:xfrm>
          <a:off x="22212300" y="990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3" name="フローチャート: 判断 782"/>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137871</xdr:rowOff>
    </xdr:from>
    <xdr:to>
      <xdr:col>111</xdr:col>
      <xdr:colOff>177800</xdr:colOff>
      <xdr:row>57</xdr:row>
      <xdr:rowOff>141849</xdr:rowOff>
    </xdr:to>
    <xdr:cxnSp macro="">
      <xdr:nvCxnSpPr>
        <xdr:cNvPr id="784" name="直線コネクタ 783"/>
        <xdr:cNvCxnSpPr/>
      </xdr:nvCxnSpPr>
      <xdr:spPr>
        <a:xfrm>
          <a:off x="20434300" y="9910521"/>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5" name="フローチャート: 判断 784"/>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63761</xdr:rowOff>
    </xdr:from>
    <xdr:ext cx="469744" cy="259045"/>
    <xdr:sp macro="" textlink="">
      <xdr:nvSpPr>
        <xdr:cNvPr id="786" name="テキスト ボックス 785"/>
        <xdr:cNvSpPr txBox="1"/>
      </xdr:nvSpPr>
      <xdr:spPr>
        <a:xfrm>
          <a:off x="21088428" y="1000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137871</xdr:rowOff>
    </xdr:from>
    <xdr:to>
      <xdr:col>107</xdr:col>
      <xdr:colOff>50800</xdr:colOff>
      <xdr:row>58</xdr:row>
      <xdr:rowOff>139700</xdr:rowOff>
    </xdr:to>
    <xdr:cxnSp macro="">
      <xdr:nvCxnSpPr>
        <xdr:cNvPr id="787" name="直線コネクタ 786"/>
        <xdr:cNvCxnSpPr/>
      </xdr:nvCxnSpPr>
      <xdr:spPr>
        <a:xfrm flipV="1">
          <a:off x="19545300" y="9910521"/>
          <a:ext cx="889000" cy="17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8" name="フローチャート: 判断 787"/>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77614</xdr:rowOff>
    </xdr:from>
    <xdr:ext cx="469744" cy="259045"/>
    <xdr:sp macro="" textlink="">
      <xdr:nvSpPr>
        <xdr:cNvPr id="789" name="テキスト ボックス 788"/>
        <xdr:cNvSpPr txBox="1"/>
      </xdr:nvSpPr>
      <xdr:spPr>
        <a:xfrm>
          <a:off x="20199428" y="100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103942</xdr:rowOff>
    </xdr:from>
    <xdr:to>
      <xdr:col>102</xdr:col>
      <xdr:colOff>165100</xdr:colOff>
      <xdr:row>58</xdr:row>
      <xdr:rowOff>34092</xdr:rowOff>
    </xdr:to>
    <xdr:sp macro="" textlink="">
      <xdr:nvSpPr>
        <xdr:cNvPr id="791" name="フローチャート: 判断 790"/>
        <xdr:cNvSpPr/>
      </xdr:nvSpPr>
      <xdr:spPr>
        <a:xfrm>
          <a:off x="19494500" y="987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50619</xdr:rowOff>
    </xdr:from>
    <xdr:ext cx="469744" cy="259045"/>
    <xdr:sp macro="" textlink="">
      <xdr:nvSpPr>
        <xdr:cNvPr id="792" name="テキスト ボックス 791"/>
        <xdr:cNvSpPr txBox="1"/>
      </xdr:nvSpPr>
      <xdr:spPr>
        <a:xfrm>
          <a:off x="19310428" y="965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101702</xdr:rowOff>
    </xdr:from>
    <xdr:to>
      <xdr:col>98</xdr:col>
      <xdr:colOff>38100</xdr:colOff>
      <xdr:row>58</xdr:row>
      <xdr:rowOff>31852</xdr:rowOff>
    </xdr:to>
    <xdr:sp macro="" textlink="">
      <xdr:nvSpPr>
        <xdr:cNvPr id="793" name="フローチャート: 判断 792"/>
        <xdr:cNvSpPr/>
      </xdr:nvSpPr>
      <xdr:spPr>
        <a:xfrm>
          <a:off x="18605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48379</xdr:rowOff>
    </xdr:from>
    <xdr:ext cx="469744" cy="259045"/>
    <xdr:sp macro="" textlink="">
      <xdr:nvSpPr>
        <xdr:cNvPr id="794" name="テキスト ボックス 793"/>
        <xdr:cNvSpPr txBox="1"/>
      </xdr:nvSpPr>
      <xdr:spPr>
        <a:xfrm>
          <a:off x="18421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87940</xdr:rowOff>
    </xdr:from>
    <xdr:to>
      <xdr:col>116</xdr:col>
      <xdr:colOff>114300</xdr:colOff>
      <xdr:row>58</xdr:row>
      <xdr:rowOff>18090</xdr:rowOff>
    </xdr:to>
    <xdr:sp macro="" textlink="">
      <xdr:nvSpPr>
        <xdr:cNvPr id="800" name="楕円 799"/>
        <xdr:cNvSpPr/>
      </xdr:nvSpPr>
      <xdr:spPr>
        <a:xfrm>
          <a:off x="22110700" y="986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110817</xdr:rowOff>
    </xdr:from>
    <xdr:ext cx="469744" cy="259045"/>
    <xdr:sp macro="" textlink="">
      <xdr:nvSpPr>
        <xdr:cNvPr id="801" name="貸付金該当値テキスト"/>
        <xdr:cNvSpPr txBox="1"/>
      </xdr:nvSpPr>
      <xdr:spPr>
        <a:xfrm>
          <a:off x="22212300" y="971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91049</xdr:rowOff>
    </xdr:from>
    <xdr:to>
      <xdr:col>112</xdr:col>
      <xdr:colOff>38100</xdr:colOff>
      <xdr:row>58</xdr:row>
      <xdr:rowOff>21199</xdr:rowOff>
    </xdr:to>
    <xdr:sp macro="" textlink="">
      <xdr:nvSpPr>
        <xdr:cNvPr id="802" name="楕円 801"/>
        <xdr:cNvSpPr/>
      </xdr:nvSpPr>
      <xdr:spPr>
        <a:xfrm>
          <a:off x="21272500" y="986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37726</xdr:rowOff>
    </xdr:from>
    <xdr:ext cx="469744" cy="259045"/>
    <xdr:sp macro="" textlink="">
      <xdr:nvSpPr>
        <xdr:cNvPr id="803" name="テキスト ボックス 802"/>
        <xdr:cNvSpPr txBox="1"/>
      </xdr:nvSpPr>
      <xdr:spPr>
        <a:xfrm>
          <a:off x="21088428" y="96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87071</xdr:rowOff>
    </xdr:from>
    <xdr:to>
      <xdr:col>107</xdr:col>
      <xdr:colOff>101600</xdr:colOff>
      <xdr:row>58</xdr:row>
      <xdr:rowOff>17221</xdr:rowOff>
    </xdr:to>
    <xdr:sp macro="" textlink="">
      <xdr:nvSpPr>
        <xdr:cNvPr id="804" name="楕円 803"/>
        <xdr:cNvSpPr/>
      </xdr:nvSpPr>
      <xdr:spPr>
        <a:xfrm>
          <a:off x="20383500" y="98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33748</xdr:rowOff>
    </xdr:from>
    <xdr:ext cx="469744" cy="259045"/>
    <xdr:sp macro="" textlink="">
      <xdr:nvSpPr>
        <xdr:cNvPr id="805" name="テキスト ボックス 804"/>
        <xdr:cNvSpPr txBox="1"/>
      </xdr:nvSpPr>
      <xdr:spPr>
        <a:xfrm>
          <a:off x="20199428" y="96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0" name="テキスト ボックス 81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2" name="テキスト ボックス 82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8" name="テキスト ボックス 82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0" name="テキスト ボックス 82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4" name="直線コネクタ 833"/>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5"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6" name="直線コネクタ 835"/>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7"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8" name="直線コネクタ 837"/>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20307</xdr:rowOff>
    </xdr:from>
    <xdr:to>
      <xdr:col>116</xdr:col>
      <xdr:colOff>63500</xdr:colOff>
      <xdr:row>75</xdr:row>
      <xdr:rowOff>21489</xdr:rowOff>
    </xdr:to>
    <xdr:cxnSp macro="">
      <xdr:nvCxnSpPr>
        <xdr:cNvPr id="839" name="直線コネクタ 838"/>
        <xdr:cNvCxnSpPr/>
      </xdr:nvCxnSpPr>
      <xdr:spPr>
        <a:xfrm>
          <a:off x="21323300" y="12707607"/>
          <a:ext cx="838200" cy="17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105630</xdr:rowOff>
    </xdr:from>
    <xdr:ext cx="534377" cy="259045"/>
    <xdr:sp macro="" textlink="">
      <xdr:nvSpPr>
        <xdr:cNvPr id="840" name="繰出金平均値テキスト"/>
        <xdr:cNvSpPr txBox="1"/>
      </xdr:nvSpPr>
      <xdr:spPr>
        <a:xfrm>
          <a:off x="22212300" y="1296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41" name="フローチャート: 判断 840"/>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82067</xdr:rowOff>
    </xdr:from>
    <xdr:to>
      <xdr:col>111</xdr:col>
      <xdr:colOff>177800</xdr:colOff>
      <xdr:row>74</xdr:row>
      <xdr:rowOff>20307</xdr:rowOff>
    </xdr:to>
    <xdr:cxnSp macro="">
      <xdr:nvCxnSpPr>
        <xdr:cNvPr id="842" name="直線コネクタ 841"/>
        <xdr:cNvCxnSpPr/>
      </xdr:nvCxnSpPr>
      <xdr:spPr>
        <a:xfrm>
          <a:off x="20434300" y="12597917"/>
          <a:ext cx="889000" cy="10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3" name="フローチャート: 判断 842"/>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33469</xdr:rowOff>
    </xdr:from>
    <xdr:ext cx="534377" cy="259045"/>
    <xdr:sp macro="" textlink="">
      <xdr:nvSpPr>
        <xdr:cNvPr id="844" name="テキスト ボックス 843"/>
        <xdr:cNvSpPr txBox="1"/>
      </xdr:nvSpPr>
      <xdr:spPr>
        <a:xfrm>
          <a:off x="21056111" y="130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170104</xdr:rowOff>
    </xdr:from>
    <xdr:to>
      <xdr:col>107</xdr:col>
      <xdr:colOff>50800</xdr:colOff>
      <xdr:row>73</xdr:row>
      <xdr:rowOff>82067</xdr:rowOff>
    </xdr:to>
    <xdr:cxnSp macro="">
      <xdr:nvCxnSpPr>
        <xdr:cNvPr id="845" name="直線コネクタ 844"/>
        <xdr:cNvCxnSpPr/>
      </xdr:nvCxnSpPr>
      <xdr:spPr>
        <a:xfrm>
          <a:off x="19545300" y="12343054"/>
          <a:ext cx="889000" cy="2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6" name="フローチャート: 判断 845"/>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45051</xdr:rowOff>
    </xdr:from>
    <xdr:ext cx="534377" cy="259045"/>
    <xdr:sp macro="" textlink="">
      <xdr:nvSpPr>
        <xdr:cNvPr id="847" name="テキスト ボックス 846"/>
        <xdr:cNvSpPr txBox="1"/>
      </xdr:nvSpPr>
      <xdr:spPr>
        <a:xfrm>
          <a:off x="20167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170104</xdr:rowOff>
    </xdr:from>
    <xdr:to>
      <xdr:col>102</xdr:col>
      <xdr:colOff>114300</xdr:colOff>
      <xdr:row>74</xdr:row>
      <xdr:rowOff>31776</xdr:rowOff>
    </xdr:to>
    <xdr:cxnSp macro="">
      <xdr:nvCxnSpPr>
        <xdr:cNvPr id="848" name="直線コネクタ 847"/>
        <xdr:cNvCxnSpPr/>
      </xdr:nvCxnSpPr>
      <xdr:spPr>
        <a:xfrm flipV="1">
          <a:off x="18656300" y="12343054"/>
          <a:ext cx="889000" cy="3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111227</xdr:rowOff>
    </xdr:from>
    <xdr:to>
      <xdr:col>102</xdr:col>
      <xdr:colOff>165100</xdr:colOff>
      <xdr:row>77</xdr:row>
      <xdr:rowOff>41377</xdr:rowOff>
    </xdr:to>
    <xdr:sp macro="" textlink="">
      <xdr:nvSpPr>
        <xdr:cNvPr id="849" name="フローチャート: 判断 848"/>
        <xdr:cNvSpPr/>
      </xdr:nvSpPr>
      <xdr:spPr>
        <a:xfrm>
          <a:off x="19494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32504</xdr:rowOff>
    </xdr:from>
    <xdr:ext cx="534377" cy="259045"/>
    <xdr:sp macro="" textlink="">
      <xdr:nvSpPr>
        <xdr:cNvPr id="850" name="テキスト ボックス 849"/>
        <xdr:cNvSpPr txBox="1"/>
      </xdr:nvSpPr>
      <xdr:spPr>
        <a:xfrm>
          <a:off x="19278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149034</xdr:rowOff>
    </xdr:from>
    <xdr:to>
      <xdr:col>98</xdr:col>
      <xdr:colOff>38100</xdr:colOff>
      <xdr:row>77</xdr:row>
      <xdr:rowOff>79184</xdr:rowOff>
    </xdr:to>
    <xdr:sp macro="" textlink="">
      <xdr:nvSpPr>
        <xdr:cNvPr id="851" name="フローチャート: 判断 850"/>
        <xdr:cNvSpPr/>
      </xdr:nvSpPr>
      <xdr:spPr>
        <a:xfrm>
          <a:off x="18605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70311</xdr:rowOff>
    </xdr:from>
    <xdr:ext cx="534377" cy="259045"/>
    <xdr:sp macro="" textlink="">
      <xdr:nvSpPr>
        <xdr:cNvPr id="852" name="テキスト ボックス 851"/>
        <xdr:cNvSpPr txBox="1"/>
      </xdr:nvSpPr>
      <xdr:spPr>
        <a:xfrm>
          <a:off x="18389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142139</xdr:rowOff>
    </xdr:from>
    <xdr:to>
      <xdr:col>116</xdr:col>
      <xdr:colOff>114300</xdr:colOff>
      <xdr:row>75</xdr:row>
      <xdr:rowOff>72289</xdr:rowOff>
    </xdr:to>
    <xdr:sp macro="" textlink="">
      <xdr:nvSpPr>
        <xdr:cNvPr id="858" name="楕円 857"/>
        <xdr:cNvSpPr/>
      </xdr:nvSpPr>
      <xdr:spPr>
        <a:xfrm>
          <a:off x="22110700" y="128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165016</xdr:rowOff>
    </xdr:from>
    <xdr:ext cx="534377" cy="259045"/>
    <xdr:sp macro="" textlink="">
      <xdr:nvSpPr>
        <xdr:cNvPr id="859" name="繰出金該当値テキスト"/>
        <xdr:cNvSpPr txBox="1"/>
      </xdr:nvSpPr>
      <xdr:spPr>
        <a:xfrm>
          <a:off x="22212300" y="1268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140957</xdr:rowOff>
    </xdr:from>
    <xdr:to>
      <xdr:col>112</xdr:col>
      <xdr:colOff>38100</xdr:colOff>
      <xdr:row>74</xdr:row>
      <xdr:rowOff>71107</xdr:rowOff>
    </xdr:to>
    <xdr:sp macro="" textlink="">
      <xdr:nvSpPr>
        <xdr:cNvPr id="860" name="楕円 859"/>
        <xdr:cNvSpPr/>
      </xdr:nvSpPr>
      <xdr:spPr>
        <a:xfrm>
          <a:off x="21272500" y="126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87634</xdr:rowOff>
    </xdr:from>
    <xdr:ext cx="534377" cy="259045"/>
    <xdr:sp macro="" textlink="">
      <xdr:nvSpPr>
        <xdr:cNvPr id="861" name="テキスト ボックス 860"/>
        <xdr:cNvSpPr txBox="1"/>
      </xdr:nvSpPr>
      <xdr:spPr>
        <a:xfrm>
          <a:off x="21056111" y="1243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31267</xdr:rowOff>
    </xdr:from>
    <xdr:to>
      <xdr:col>107</xdr:col>
      <xdr:colOff>101600</xdr:colOff>
      <xdr:row>73</xdr:row>
      <xdr:rowOff>132867</xdr:rowOff>
    </xdr:to>
    <xdr:sp macro="" textlink="">
      <xdr:nvSpPr>
        <xdr:cNvPr id="862" name="楕円 861"/>
        <xdr:cNvSpPr/>
      </xdr:nvSpPr>
      <xdr:spPr>
        <a:xfrm>
          <a:off x="20383500" y="125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149394</xdr:rowOff>
    </xdr:from>
    <xdr:ext cx="599010" cy="259045"/>
    <xdr:sp macro="" textlink="">
      <xdr:nvSpPr>
        <xdr:cNvPr id="863" name="テキスト ボックス 862"/>
        <xdr:cNvSpPr txBox="1"/>
      </xdr:nvSpPr>
      <xdr:spPr>
        <a:xfrm>
          <a:off x="20134795" y="1232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119304</xdr:rowOff>
    </xdr:from>
    <xdr:to>
      <xdr:col>102</xdr:col>
      <xdr:colOff>165100</xdr:colOff>
      <xdr:row>72</xdr:row>
      <xdr:rowOff>49454</xdr:rowOff>
    </xdr:to>
    <xdr:sp macro="" textlink="">
      <xdr:nvSpPr>
        <xdr:cNvPr id="864" name="楕円 863"/>
        <xdr:cNvSpPr/>
      </xdr:nvSpPr>
      <xdr:spPr>
        <a:xfrm>
          <a:off x="19494500" y="122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65981</xdr:rowOff>
    </xdr:from>
    <xdr:ext cx="599010" cy="259045"/>
    <xdr:sp macro="" textlink="">
      <xdr:nvSpPr>
        <xdr:cNvPr id="865" name="テキスト ボックス 864"/>
        <xdr:cNvSpPr txBox="1"/>
      </xdr:nvSpPr>
      <xdr:spPr>
        <a:xfrm>
          <a:off x="19245795" y="1206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152426</xdr:rowOff>
    </xdr:from>
    <xdr:to>
      <xdr:col>98</xdr:col>
      <xdr:colOff>38100</xdr:colOff>
      <xdr:row>74</xdr:row>
      <xdr:rowOff>82576</xdr:rowOff>
    </xdr:to>
    <xdr:sp macro="" textlink="">
      <xdr:nvSpPr>
        <xdr:cNvPr id="866" name="楕円 865"/>
        <xdr:cNvSpPr/>
      </xdr:nvSpPr>
      <xdr:spPr>
        <a:xfrm>
          <a:off x="18605500" y="1266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99103</xdr:rowOff>
    </xdr:from>
    <xdr:ext cx="534377" cy="259045"/>
    <xdr:sp macro="" textlink="">
      <xdr:nvSpPr>
        <xdr:cNvPr id="867" name="テキスト ボックス 866"/>
        <xdr:cNvSpPr txBox="1"/>
      </xdr:nvSpPr>
      <xdr:spPr>
        <a:xfrm>
          <a:off x="18389111" y="1244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8" name="直線コネクタ 87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79" name="テキスト ボックス 87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0" name="直線コネクタ 87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1" name="テキスト ボックス 880"/>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3" name="テキスト ボックス 882"/>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4" name="直線コネクタ 88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5" name="テキスト ボックス 884"/>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6" name="直線コネクタ 88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7" name="テキスト ボックス 886"/>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1" name="直線コネクタ 890"/>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2"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3" name="直線コネクタ 89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4"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5" name="直線コネクタ 89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6" name="直線コネクタ 89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7"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8" name="フローチャート: 判断 897"/>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899" name="直線コネクタ 89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0" name="フローチャート: 判断 899"/>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1" name="テキスト ボックス 90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2" name="直線コネクタ 90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3" name="フローチャート: 判断 902"/>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4" name="テキスト ボックス 90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5" name="直線コネクタ 90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6" name="フローチャート: 判断 905"/>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7" name="テキスト ボックス 906"/>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8" name="フローチャート: 判断 907"/>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09" name="テキスト ボックス 908"/>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5" name="楕円 91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6"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7" name="楕円 91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8" name="テキスト ボックス 917"/>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19" name="楕円 91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0" name="テキスト ボックス 919"/>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1" name="楕円 92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2" name="テキスト ボックス 92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3" name="楕円 92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4" name="テキスト ボックス 923"/>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746,631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139,015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円となっており、平成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円程度で推移してきたが、平成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年度から報徳病院の診療所化に伴い企業会計を廃止し、一般会計へ編入したことにより、類似団体平均と比べて高い水準となった。</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は、引き続き勧奨退職制度の推進や、技能労務職員と民間の老人保健施設へ派遣している医療職員（看護師）の退職不補充、業務の民間委託の推進を実施しつつ、一般行政職員の新規採用者の抑制を行うなど、一層の定員管理に努める。</a:t>
          </a:r>
          <a:endParaRPr lang="ja-JP" altLang="ja-JP" sz="1200">
            <a:effectLst/>
            <a:latin typeface="ＭＳ ゴシック" panose="020B0609070205080204" pitchFamily="49" charset="-128"/>
            <a:ea typeface="ＭＳ ゴシック" panose="020B0609070205080204" pitchFamily="49" charset="-128"/>
          </a:endParaRPr>
        </a:p>
        <a:p>
          <a:pPr rtl="0" fontAlgn="base"/>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普通建設事業費は、当町の地勢上の理由等により従来高い水準にあったが、公債費削減の観点から近年その抑制を図っており、今後も選択と集中により当町の財政規模を勘案つつ、実施事業を十分精査する必要が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rtl="0" fontAlgn="base"/>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109,698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円となっており、類似団体と比較して一人当たりコストが高い状況となっている。これは、</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大台厚生新病院整備に対する支援、メディカルセンターの整備事業などに要した公債費の増によるものであるが、公債費のピークは平成</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年度になると見込まれ、今後厳しい財政運営となることが予想されるため、緊急性と住民のニーズを把握した事業の選択と集中により、計画的な町債発行に努める必要がある。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投資及び出資金は、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12,472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で前年度対比 皆増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簡易水道事業</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特別会計の法的化に伴うものである。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9,574
9,484
362.86
7,300,920
7,148,247
128,703
4,578,680
9,119,593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33528</xdr:rowOff>
    </xdr:from>
    <xdr:to>
      <xdr:col>24</xdr:col>
      <xdr:colOff>63500</xdr:colOff>
      <xdr:row>38</xdr:row>
      <xdr:rowOff>70231</xdr:rowOff>
    </xdr:to>
    <xdr:cxnSp macro="">
      <xdr:nvCxnSpPr>
        <xdr:cNvPr id="61" name="直線コネクタ 60"/>
        <xdr:cNvCxnSpPr/>
      </xdr:nvCxnSpPr>
      <xdr:spPr>
        <a:xfrm>
          <a:off x="3797300" y="6548628"/>
          <a:ext cx="838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88409</xdr:rowOff>
    </xdr:from>
    <xdr:ext cx="469744" cy="259045"/>
    <xdr:sp macro="" textlink="">
      <xdr:nvSpPr>
        <xdr:cNvPr id="62" name="議会費平均値テキスト"/>
        <xdr:cNvSpPr txBox="1"/>
      </xdr:nvSpPr>
      <xdr:spPr>
        <a:xfrm>
          <a:off x="4686300" y="608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125476</xdr:rowOff>
    </xdr:from>
    <xdr:to>
      <xdr:col>19</xdr:col>
      <xdr:colOff>177800</xdr:colOff>
      <xdr:row>38</xdr:row>
      <xdr:rowOff>33528</xdr:rowOff>
    </xdr:to>
    <xdr:cxnSp macro="">
      <xdr:nvCxnSpPr>
        <xdr:cNvPr id="64" name="直線コネクタ 63"/>
        <xdr:cNvCxnSpPr/>
      </xdr:nvCxnSpPr>
      <xdr:spPr>
        <a:xfrm>
          <a:off x="2908300" y="6469126"/>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66" name="テキスト ボックス 65"/>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125476</xdr:rowOff>
    </xdr:from>
    <xdr:to>
      <xdr:col>15</xdr:col>
      <xdr:colOff>50800</xdr:colOff>
      <xdr:row>37</xdr:row>
      <xdr:rowOff>156464</xdr:rowOff>
    </xdr:to>
    <xdr:cxnSp macro="">
      <xdr:nvCxnSpPr>
        <xdr:cNvPr id="67" name="直線コネクタ 66"/>
        <xdr:cNvCxnSpPr/>
      </xdr:nvCxnSpPr>
      <xdr:spPr>
        <a:xfrm flipV="1">
          <a:off x="2019300" y="6469126"/>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156464</xdr:rowOff>
    </xdr:from>
    <xdr:to>
      <xdr:col>10</xdr:col>
      <xdr:colOff>114300</xdr:colOff>
      <xdr:row>38</xdr:row>
      <xdr:rowOff>59309</xdr:rowOff>
    </xdr:to>
    <xdr:cxnSp macro="">
      <xdr:nvCxnSpPr>
        <xdr:cNvPr id="70" name="直線コネクタ 69"/>
        <xdr:cNvCxnSpPr/>
      </xdr:nvCxnSpPr>
      <xdr:spPr>
        <a:xfrm flipV="1">
          <a:off x="1130300" y="6500114"/>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7874</xdr:rowOff>
    </xdr:from>
    <xdr:to>
      <xdr:col>10</xdr:col>
      <xdr:colOff>165100</xdr:colOff>
      <xdr:row>38</xdr:row>
      <xdr:rowOff>109474</xdr:rowOff>
    </xdr:to>
    <xdr:sp macro="" textlink="">
      <xdr:nvSpPr>
        <xdr:cNvPr id="71" name="フローチャート: 判断 70"/>
        <xdr:cNvSpPr/>
      </xdr:nvSpPr>
      <xdr:spPr>
        <a:xfrm>
          <a:off x="196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100601</xdr:rowOff>
    </xdr:from>
    <xdr:ext cx="469744" cy="259045"/>
    <xdr:sp macro="" textlink="">
      <xdr:nvSpPr>
        <xdr:cNvPr id="72" name="テキスト ボックス 71"/>
        <xdr:cNvSpPr txBox="1"/>
      </xdr:nvSpPr>
      <xdr:spPr>
        <a:xfrm>
          <a:off x="1784428"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21844</xdr:rowOff>
    </xdr:from>
    <xdr:to>
      <xdr:col>6</xdr:col>
      <xdr:colOff>38100</xdr:colOff>
      <xdr:row>38</xdr:row>
      <xdr:rowOff>123444</xdr:rowOff>
    </xdr:to>
    <xdr:sp macro="" textlink="">
      <xdr:nvSpPr>
        <xdr:cNvPr id="73" name="フローチャート: 判断 72"/>
        <xdr:cNvSpPr/>
      </xdr:nvSpPr>
      <xdr:spPr>
        <a:xfrm>
          <a:off x="1079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114571</xdr:rowOff>
    </xdr:from>
    <xdr:ext cx="469744" cy="259045"/>
    <xdr:sp macro="" textlink="">
      <xdr:nvSpPr>
        <xdr:cNvPr id="74" name="テキスト ボックス 73"/>
        <xdr:cNvSpPr txBox="1"/>
      </xdr:nvSpPr>
      <xdr:spPr>
        <a:xfrm>
          <a:off x="895428" y="66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19431</xdr:rowOff>
    </xdr:from>
    <xdr:to>
      <xdr:col>24</xdr:col>
      <xdr:colOff>114300</xdr:colOff>
      <xdr:row>38</xdr:row>
      <xdr:rowOff>121031</xdr:rowOff>
    </xdr:to>
    <xdr:sp macro="" textlink="">
      <xdr:nvSpPr>
        <xdr:cNvPr id="80" name="楕円 79"/>
        <xdr:cNvSpPr/>
      </xdr:nvSpPr>
      <xdr:spPr>
        <a:xfrm>
          <a:off x="4584700" y="65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105808</xdr:rowOff>
    </xdr:from>
    <xdr:ext cx="469744" cy="259045"/>
    <xdr:sp macro="" textlink="">
      <xdr:nvSpPr>
        <xdr:cNvPr id="81" name="議会費該当値テキスト"/>
        <xdr:cNvSpPr txBox="1"/>
      </xdr:nvSpPr>
      <xdr:spPr>
        <a:xfrm>
          <a:off x="4686300" y="644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154178</xdr:rowOff>
    </xdr:from>
    <xdr:to>
      <xdr:col>20</xdr:col>
      <xdr:colOff>38100</xdr:colOff>
      <xdr:row>38</xdr:row>
      <xdr:rowOff>84328</xdr:rowOff>
    </xdr:to>
    <xdr:sp macro="" textlink="">
      <xdr:nvSpPr>
        <xdr:cNvPr id="82" name="楕円 81"/>
        <xdr:cNvSpPr/>
      </xdr:nvSpPr>
      <xdr:spPr>
        <a:xfrm>
          <a:off x="3746500" y="64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75455</xdr:rowOff>
    </xdr:from>
    <xdr:ext cx="469744" cy="259045"/>
    <xdr:sp macro="" textlink="">
      <xdr:nvSpPr>
        <xdr:cNvPr id="83" name="テキスト ボックス 82"/>
        <xdr:cNvSpPr txBox="1"/>
      </xdr:nvSpPr>
      <xdr:spPr>
        <a:xfrm>
          <a:off x="3562428" y="659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74676</xdr:rowOff>
    </xdr:from>
    <xdr:to>
      <xdr:col>15</xdr:col>
      <xdr:colOff>101600</xdr:colOff>
      <xdr:row>38</xdr:row>
      <xdr:rowOff>4826</xdr:rowOff>
    </xdr:to>
    <xdr:sp macro="" textlink="">
      <xdr:nvSpPr>
        <xdr:cNvPr id="84" name="楕円 83"/>
        <xdr:cNvSpPr/>
      </xdr:nvSpPr>
      <xdr:spPr>
        <a:xfrm>
          <a:off x="2857500" y="64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167403</xdr:rowOff>
    </xdr:from>
    <xdr:ext cx="469744" cy="259045"/>
    <xdr:sp macro="" textlink="">
      <xdr:nvSpPr>
        <xdr:cNvPr id="85" name="テキスト ボックス 84"/>
        <xdr:cNvSpPr txBox="1"/>
      </xdr:nvSpPr>
      <xdr:spPr>
        <a:xfrm>
          <a:off x="2673428" y="651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105664</xdr:rowOff>
    </xdr:from>
    <xdr:to>
      <xdr:col>10</xdr:col>
      <xdr:colOff>165100</xdr:colOff>
      <xdr:row>38</xdr:row>
      <xdr:rowOff>35814</xdr:rowOff>
    </xdr:to>
    <xdr:sp macro="" textlink="">
      <xdr:nvSpPr>
        <xdr:cNvPr id="86" name="楕円 85"/>
        <xdr:cNvSpPr/>
      </xdr:nvSpPr>
      <xdr:spPr>
        <a:xfrm>
          <a:off x="1968500" y="64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52341</xdr:rowOff>
    </xdr:from>
    <xdr:ext cx="469744" cy="259045"/>
    <xdr:sp macro="" textlink="">
      <xdr:nvSpPr>
        <xdr:cNvPr id="87" name="テキスト ボックス 86"/>
        <xdr:cNvSpPr txBox="1"/>
      </xdr:nvSpPr>
      <xdr:spPr>
        <a:xfrm>
          <a:off x="1784428" y="622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8509</xdr:rowOff>
    </xdr:from>
    <xdr:to>
      <xdr:col>6</xdr:col>
      <xdr:colOff>38100</xdr:colOff>
      <xdr:row>38</xdr:row>
      <xdr:rowOff>110109</xdr:rowOff>
    </xdr:to>
    <xdr:sp macro="" textlink="">
      <xdr:nvSpPr>
        <xdr:cNvPr id="88" name="楕円 87"/>
        <xdr:cNvSpPr/>
      </xdr:nvSpPr>
      <xdr:spPr>
        <a:xfrm>
          <a:off x="1079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126636</xdr:rowOff>
    </xdr:from>
    <xdr:ext cx="469744" cy="259045"/>
    <xdr:sp macro="" textlink="">
      <xdr:nvSpPr>
        <xdr:cNvPr id="89" name="テキスト ボックス 88"/>
        <xdr:cNvSpPr txBox="1"/>
      </xdr:nvSpPr>
      <xdr:spPr>
        <a:xfrm>
          <a:off x="895428" y="629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74719</xdr:rowOff>
    </xdr:from>
    <xdr:to>
      <xdr:col>24</xdr:col>
      <xdr:colOff>63500</xdr:colOff>
      <xdr:row>58</xdr:row>
      <xdr:rowOff>96382</xdr:rowOff>
    </xdr:to>
    <xdr:cxnSp macro="">
      <xdr:nvCxnSpPr>
        <xdr:cNvPr id="118" name="直線コネクタ 117"/>
        <xdr:cNvCxnSpPr/>
      </xdr:nvCxnSpPr>
      <xdr:spPr>
        <a:xfrm>
          <a:off x="3797300" y="10018819"/>
          <a:ext cx="8382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74719</xdr:rowOff>
    </xdr:from>
    <xdr:to>
      <xdr:col>19</xdr:col>
      <xdr:colOff>177800</xdr:colOff>
      <xdr:row>58</xdr:row>
      <xdr:rowOff>92382</xdr:rowOff>
    </xdr:to>
    <xdr:cxnSp macro="">
      <xdr:nvCxnSpPr>
        <xdr:cNvPr id="121" name="直線コネクタ 120"/>
        <xdr:cNvCxnSpPr/>
      </xdr:nvCxnSpPr>
      <xdr:spPr>
        <a:xfrm flipV="1">
          <a:off x="2908300" y="10018819"/>
          <a:ext cx="889000" cy="1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92382</xdr:rowOff>
    </xdr:from>
    <xdr:to>
      <xdr:col>15</xdr:col>
      <xdr:colOff>50800</xdr:colOff>
      <xdr:row>58</xdr:row>
      <xdr:rowOff>93661</xdr:rowOff>
    </xdr:to>
    <xdr:cxnSp macro="">
      <xdr:nvCxnSpPr>
        <xdr:cNvPr id="124" name="直線コネクタ 123"/>
        <xdr:cNvCxnSpPr/>
      </xdr:nvCxnSpPr>
      <xdr:spPr>
        <a:xfrm flipV="1">
          <a:off x="2019300" y="10036482"/>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11251</xdr:rowOff>
    </xdr:from>
    <xdr:to>
      <xdr:col>10</xdr:col>
      <xdr:colOff>114300</xdr:colOff>
      <xdr:row>58</xdr:row>
      <xdr:rowOff>93661</xdr:rowOff>
    </xdr:to>
    <xdr:cxnSp macro="">
      <xdr:nvCxnSpPr>
        <xdr:cNvPr id="127" name="直線コネクタ 126"/>
        <xdr:cNvCxnSpPr/>
      </xdr:nvCxnSpPr>
      <xdr:spPr>
        <a:xfrm>
          <a:off x="1130300" y="9955351"/>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135399</xdr:rowOff>
    </xdr:from>
    <xdr:to>
      <xdr:col>10</xdr:col>
      <xdr:colOff>165100</xdr:colOff>
      <xdr:row>58</xdr:row>
      <xdr:rowOff>65549</xdr:rowOff>
    </xdr:to>
    <xdr:sp macro="" textlink="">
      <xdr:nvSpPr>
        <xdr:cNvPr id="128" name="フローチャート: 判断 127"/>
        <xdr:cNvSpPr/>
      </xdr:nvSpPr>
      <xdr:spPr>
        <a:xfrm>
          <a:off x="1968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82076</xdr:rowOff>
    </xdr:from>
    <xdr:ext cx="599010" cy="259045"/>
    <xdr:sp macro="" textlink="">
      <xdr:nvSpPr>
        <xdr:cNvPr id="129" name="テキスト ボックス 128"/>
        <xdr:cNvSpPr txBox="1"/>
      </xdr:nvSpPr>
      <xdr:spPr>
        <a:xfrm>
          <a:off x="1719795"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34668</xdr:rowOff>
    </xdr:from>
    <xdr:to>
      <xdr:col>6</xdr:col>
      <xdr:colOff>38100</xdr:colOff>
      <xdr:row>58</xdr:row>
      <xdr:rowOff>136268</xdr:rowOff>
    </xdr:to>
    <xdr:sp macro="" textlink="">
      <xdr:nvSpPr>
        <xdr:cNvPr id="130" name="フローチャート: 判断 129"/>
        <xdr:cNvSpPr/>
      </xdr:nvSpPr>
      <xdr:spPr>
        <a:xfrm>
          <a:off x="1079500" y="99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127395</xdr:rowOff>
    </xdr:from>
    <xdr:ext cx="599010" cy="259045"/>
    <xdr:sp macro="" textlink="">
      <xdr:nvSpPr>
        <xdr:cNvPr id="131" name="テキスト ボックス 130"/>
        <xdr:cNvSpPr txBox="1"/>
      </xdr:nvSpPr>
      <xdr:spPr>
        <a:xfrm>
          <a:off x="830795" y="1007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45582</xdr:rowOff>
    </xdr:from>
    <xdr:to>
      <xdr:col>24</xdr:col>
      <xdr:colOff>114300</xdr:colOff>
      <xdr:row>58</xdr:row>
      <xdr:rowOff>147182</xdr:rowOff>
    </xdr:to>
    <xdr:sp macro="" textlink="">
      <xdr:nvSpPr>
        <xdr:cNvPr id="137" name="楕円 136"/>
        <xdr:cNvSpPr/>
      </xdr:nvSpPr>
      <xdr:spPr>
        <a:xfrm>
          <a:off x="4584700" y="998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131959</xdr:rowOff>
    </xdr:from>
    <xdr:ext cx="534377" cy="259045"/>
    <xdr:sp macro="" textlink="">
      <xdr:nvSpPr>
        <xdr:cNvPr id="138" name="総務費該当値テキスト"/>
        <xdr:cNvSpPr txBox="1"/>
      </xdr:nvSpPr>
      <xdr:spPr>
        <a:xfrm>
          <a:off x="4686300" y="99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23919</xdr:rowOff>
    </xdr:from>
    <xdr:to>
      <xdr:col>20</xdr:col>
      <xdr:colOff>38100</xdr:colOff>
      <xdr:row>58</xdr:row>
      <xdr:rowOff>125519</xdr:rowOff>
    </xdr:to>
    <xdr:sp macro="" textlink="">
      <xdr:nvSpPr>
        <xdr:cNvPr id="139" name="楕円 138"/>
        <xdr:cNvSpPr/>
      </xdr:nvSpPr>
      <xdr:spPr>
        <a:xfrm>
          <a:off x="3746500" y="99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116646</xdr:rowOff>
    </xdr:from>
    <xdr:ext cx="599010" cy="259045"/>
    <xdr:sp macro="" textlink="">
      <xdr:nvSpPr>
        <xdr:cNvPr id="140" name="テキスト ボックス 139"/>
        <xdr:cNvSpPr txBox="1"/>
      </xdr:nvSpPr>
      <xdr:spPr>
        <a:xfrm>
          <a:off x="3497795" y="1006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41582</xdr:rowOff>
    </xdr:from>
    <xdr:to>
      <xdr:col>15</xdr:col>
      <xdr:colOff>101600</xdr:colOff>
      <xdr:row>58</xdr:row>
      <xdr:rowOff>143182</xdr:rowOff>
    </xdr:to>
    <xdr:sp macro="" textlink="">
      <xdr:nvSpPr>
        <xdr:cNvPr id="141" name="楕円 140"/>
        <xdr:cNvSpPr/>
      </xdr:nvSpPr>
      <xdr:spPr>
        <a:xfrm>
          <a:off x="2857500" y="998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134309</xdr:rowOff>
    </xdr:from>
    <xdr:ext cx="534377" cy="259045"/>
    <xdr:sp macro="" textlink="">
      <xdr:nvSpPr>
        <xdr:cNvPr id="142" name="テキスト ボックス 141"/>
        <xdr:cNvSpPr txBox="1"/>
      </xdr:nvSpPr>
      <xdr:spPr>
        <a:xfrm>
          <a:off x="2641111" y="1007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42861</xdr:rowOff>
    </xdr:from>
    <xdr:to>
      <xdr:col>10</xdr:col>
      <xdr:colOff>165100</xdr:colOff>
      <xdr:row>58</xdr:row>
      <xdr:rowOff>144461</xdr:rowOff>
    </xdr:to>
    <xdr:sp macro="" textlink="">
      <xdr:nvSpPr>
        <xdr:cNvPr id="143" name="楕円 142"/>
        <xdr:cNvSpPr/>
      </xdr:nvSpPr>
      <xdr:spPr>
        <a:xfrm>
          <a:off x="1968500" y="9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135588</xdr:rowOff>
    </xdr:from>
    <xdr:ext cx="534377" cy="259045"/>
    <xdr:sp macro="" textlink="">
      <xdr:nvSpPr>
        <xdr:cNvPr id="144" name="テキスト ボックス 143"/>
        <xdr:cNvSpPr txBox="1"/>
      </xdr:nvSpPr>
      <xdr:spPr>
        <a:xfrm>
          <a:off x="1752111" y="1007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131901</xdr:rowOff>
    </xdr:from>
    <xdr:to>
      <xdr:col>6</xdr:col>
      <xdr:colOff>38100</xdr:colOff>
      <xdr:row>58</xdr:row>
      <xdr:rowOff>62051</xdr:rowOff>
    </xdr:to>
    <xdr:sp macro="" textlink="">
      <xdr:nvSpPr>
        <xdr:cNvPr id="145" name="楕円 144"/>
        <xdr:cNvSpPr/>
      </xdr:nvSpPr>
      <xdr:spPr>
        <a:xfrm>
          <a:off x="1079500" y="990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78578</xdr:rowOff>
    </xdr:from>
    <xdr:ext cx="599010" cy="259045"/>
    <xdr:sp macro="" textlink="">
      <xdr:nvSpPr>
        <xdr:cNvPr id="146" name="テキスト ボックス 145"/>
        <xdr:cNvSpPr txBox="1"/>
      </xdr:nvSpPr>
      <xdr:spPr>
        <a:xfrm>
          <a:off x="830795" y="967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76182</xdr:rowOff>
    </xdr:from>
    <xdr:to>
      <xdr:col>24</xdr:col>
      <xdr:colOff>63500</xdr:colOff>
      <xdr:row>73</xdr:row>
      <xdr:rowOff>121336</xdr:rowOff>
    </xdr:to>
    <xdr:cxnSp macro="">
      <xdr:nvCxnSpPr>
        <xdr:cNvPr id="178" name="直線コネクタ 177"/>
        <xdr:cNvCxnSpPr/>
      </xdr:nvCxnSpPr>
      <xdr:spPr>
        <a:xfrm flipV="1">
          <a:off x="3797300" y="12420582"/>
          <a:ext cx="838200" cy="21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121336</xdr:rowOff>
    </xdr:from>
    <xdr:to>
      <xdr:col>19</xdr:col>
      <xdr:colOff>177800</xdr:colOff>
      <xdr:row>74</xdr:row>
      <xdr:rowOff>83519</xdr:rowOff>
    </xdr:to>
    <xdr:cxnSp macro="">
      <xdr:nvCxnSpPr>
        <xdr:cNvPr id="181" name="直線コネクタ 180"/>
        <xdr:cNvCxnSpPr/>
      </xdr:nvCxnSpPr>
      <xdr:spPr>
        <a:xfrm flipV="1">
          <a:off x="2908300" y="12637186"/>
          <a:ext cx="889000" cy="13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83519</xdr:rowOff>
    </xdr:from>
    <xdr:to>
      <xdr:col>15</xdr:col>
      <xdr:colOff>50800</xdr:colOff>
      <xdr:row>75</xdr:row>
      <xdr:rowOff>8081</xdr:rowOff>
    </xdr:to>
    <xdr:cxnSp macro="">
      <xdr:nvCxnSpPr>
        <xdr:cNvPr id="184" name="直線コネクタ 183"/>
        <xdr:cNvCxnSpPr/>
      </xdr:nvCxnSpPr>
      <xdr:spPr>
        <a:xfrm flipV="1">
          <a:off x="2019300" y="12770819"/>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8081</xdr:rowOff>
    </xdr:from>
    <xdr:to>
      <xdr:col>10</xdr:col>
      <xdr:colOff>114300</xdr:colOff>
      <xdr:row>76</xdr:row>
      <xdr:rowOff>70194</xdr:rowOff>
    </xdr:to>
    <xdr:cxnSp macro="">
      <xdr:nvCxnSpPr>
        <xdr:cNvPr id="187" name="直線コネクタ 186"/>
        <xdr:cNvCxnSpPr/>
      </xdr:nvCxnSpPr>
      <xdr:spPr>
        <a:xfrm flipV="1">
          <a:off x="1130300" y="12866831"/>
          <a:ext cx="889000" cy="23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20016</xdr:rowOff>
    </xdr:from>
    <xdr:to>
      <xdr:col>10</xdr:col>
      <xdr:colOff>165100</xdr:colOff>
      <xdr:row>76</xdr:row>
      <xdr:rowOff>121616</xdr:rowOff>
    </xdr:to>
    <xdr:sp macro="" textlink="">
      <xdr:nvSpPr>
        <xdr:cNvPr id="188" name="フローチャート: 判断 187"/>
        <xdr:cNvSpPr/>
      </xdr:nvSpPr>
      <xdr:spPr>
        <a:xfrm>
          <a:off x="1968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112743</xdr:rowOff>
    </xdr:from>
    <xdr:ext cx="599010" cy="259045"/>
    <xdr:sp macro="" textlink="">
      <xdr:nvSpPr>
        <xdr:cNvPr id="189" name="テキスト ボックス 188"/>
        <xdr:cNvSpPr txBox="1"/>
      </xdr:nvSpPr>
      <xdr:spPr>
        <a:xfrm>
          <a:off x="1719795"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145190</xdr:rowOff>
    </xdr:from>
    <xdr:to>
      <xdr:col>6</xdr:col>
      <xdr:colOff>38100</xdr:colOff>
      <xdr:row>77</xdr:row>
      <xdr:rowOff>75340</xdr:rowOff>
    </xdr:to>
    <xdr:sp macro="" textlink="">
      <xdr:nvSpPr>
        <xdr:cNvPr id="190" name="フローチャート: 判断 189"/>
        <xdr:cNvSpPr/>
      </xdr:nvSpPr>
      <xdr:spPr>
        <a:xfrm>
          <a:off x="1079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66467</xdr:rowOff>
    </xdr:from>
    <xdr:ext cx="599010" cy="259045"/>
    <xdr:sp macro="" textlink="">
      <xdr:nvSpPr>
        <xdr:cNvPr id="191" name="テキスト ボックス 190"/>
        <xdr:cNvSpPr txBox="1"/>
      </xdr:nvSpPr>
      <xdr:spPr>
        <a:xfrm>
          <a:off x="830795"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25382</xdr:rowOff>
    </xdr:from>
    <xdr:to>
      <xdr:col>24</xdr:col>
      <xdr:colOff>114300</xdr:colOff>
      <xdr:row>72</xdr:row>
      <xdr:rowOff>126982</xdr:rowOff>
    </xdr:to>
    <xdr:sp macro="" textlink="">
      <xdr:nvSpPr>
        <xdr:cNvPr id="197" name="楕円 196"/>
        <xdr:cNvSpPr/>
      </xdr:nvSpPr>
      <xdr:spPr>
        <a:xfrm>
          <a:off x="4584700" y="1236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48259</xdr:rowOff>
    </xdr:from>
    <xdr:ext cx="599010" cy="259045"/>
    <xdr:sp macro="" textlink="">
      <xdr:nvSpPr>
        <xdr:cNvPr id="198" name="民生費該当値テキスト"/>
        <xdr:cNvSpPr txBox="1"/>
      </xdr:nvSpPr>
      <xdr:spPr>
        <a:xfrm>
          <a:off x="4686300" y="1222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70536</xdr:rowOff>
    </xdr:from>
    <xdr:to>
      <xdr:col>20</xdr:col>
      <xdr:colOff>38100</xdr:colOff>
      <xdr:row>74</xdr:row>
      <xdr:rowOff>686</xdr:rowOff>
    </xdr:to>
    <xdr:sp macro="" textlink="">
      <xdr:nvSpPr>
        <xdr:cNvPr id="199" name="楕円 198"/>
        <xdr:cNvSpPr/>
      </xdr:nvSpPr>
      <xdr:spPr>
        <a:xfrm>
          <a:off x="3746500" y="125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17213</xdr:rowOff>
    </xdr:from>
    <xdr:ext cx="599010" cy="259045"/>
    <xdr:sp macro="" textlink="">
      <xdr:nvSpPr>
        <xdr:cNvPr id="200" name="テキスト ボックス 199"/>
        <xdr:cNvSpPr txBox="1"/>
      </xdr:nvSpPr>
      <xdr:spPr>
        <a:xfrm>
          <a:off x="3497795" y="1236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32719</xdr:rowOff>
    </xdr:from>
    <xdr:to>
      <xdr:col>15</xdr:col>
      <xdr:colOff>101600</xdr:colOff>
      <xdr:row>74</xdr:row>
      <xdr:rowOff>134319</xdr:rowOff>
    </xdr:to>
    <xdr:sp macro="" textlink="">
      <xdr:nvSpPr>
        <xdr:cNvPr id="201" name="楕円 200"/>
        <xdr:cNvSpPr/>
      </xdr:nvSpPr>
      <xdr:spPr>
        <a:xfrm>
          <a:off x="2857500" y="1272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150846</xdr:rowOff>
    </xdr:from>
    <xdr:ext cx="599010" cy="259045"/>
    <xdr:sp macro="" textlink="">
      <xdr:nvSpPr>
        <xdr:cNvPr id="202" name="テキスト ボックス 201"/>
        <xdr:cNvSpPr txBox="1"/>
      </xdr:nvSpPr>
      <xdr:spPr>
        <a:xfrm>
          <a:off x="2608795" y="1249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128731</xdr:rowOff>
    </xdr:from>
    <xdr:to>
      <xdr:col>10</xdr:col>
      <xdr:colOff>165100</xdr:colOff>
      <xdr:row>75</xdr:row>
      <xdr:rowOff>58881</xdr:rowOff>
    </xdr:to>
    <xdr:sp macro="" textlink="">
      <xdr:nvSpPr>
        <xdr:cNvPr id="203" name="楕円 202"/>
        <xdr:cNvSpPr/>
      </xdr:nvSpPr>
      <xdr:spPr>
        <a:xfrm>
          <a:off x="1968500" y="1281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75408</xdr:rowOff>
    </xdr:from>
    <xdr:ext cx="599010" cy="259045"/>
    <xdr:sp macro="" textlink="">
      <xdr:nvSpPr>
        <xdr:cNvPr id="204" name="テキスト ボックス 203"/>
        <xdr:cNvSpPr txBox="1"/>
      </xdr:nvSpPr>
      <xdr:spPr>
        <a:xfrm>
          <a:off x="1719795" y="1259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19394</xdr:rowOff>
    </xdr:from>
    <xdr:to>
      <xdr:col>6</xdr:col>
      <xdr:colOff>38100</xdr:colOff>
      <xdr:row>76</xdr:row>
      <xdr:rowOff>120994</xdr:rowOff>
    </xdr:to>
    <xdr:sp macro="" textlink="">
      <xdr:nvSpPr>
        <xdr:cNvPr id="205" name="楕円 204"/>
        <xdr:cNvSpPr/>
      </xdr:nvSpPr>
      <xdr:spPr>
        <a:xfrm>
          <a:off x="1079500" y="130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137522</xdr:rowOff>
    </xdr:from>
    <xdr:ext cx="599010" cy="259045"/>
    <xdr:sp macro="" textlink="">
      <xdr:nvSpPr>
        <xdr:cNvPr id="206" name="テキスト ボックス 205"/>
        <xdr:cNvSpPr txBox="1"/>
      </xdr:nvSpPr>
      <xdr:spPr>
        <a:xfrm>
          <a:off x="830795" y="1282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153530</xdr:rowOff>
    </xdr:from>
    <xdr:to>
      <xdr:col>24</xdr:col>
      <xdr:colOff>63500</xdr:colOff>
      <xdr:row>96</xdr:row>
      <xdr:rowOff>160046</xdr:rowOff>
    </xdr:to>
    <xdr:cxnSp macro="">
      <xdr:nvCxnSpPr>
        <xdr:cNvPr id="235" name="直線コネクタ 234"/>
        <xdr:cNvCxnSpPr/>
      </xdr:nvCxnSpPr>
      <xdr:spPr>
        <a:xfrm flipV="1">
          <a:off x="3797300" y="16612730"/>
          <a:ext cx="8382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153668</xdr:rowOff>
    </xdr:from>
    <xdr:to>
      <xdr:col>19</xdr:col>
      <xdr:colOff>177800</xdr:colOff>
      <xdr:row>96</xdr:row>
      <xdr:rowOff>160046</xdr:rowOff>
    </xdr:to>
    <xdr:cxnSp macro="">
      <xdr:nvCxnSpPr>
        <xdr:cNvPr id="238" name="直線コネクタ 237"/>
        <xdr:cNvCxnSpPr/>
      </xdr:nvCxnSpPr>
      <xdr:spPr>
        <a:xfrm>
          <a:off x="2908300" y="16612868"/>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132159</xdr:rowOff>
    </xdr:from>
    <xdr:ext cx="534377" cy="259045"/>
    <xdr:sp macro="" textlink="">
      <xdr:nvSpPr>
        <xdr:cNvPr id="240" name="テキスト ボックス 239"/>
        <xdr:cNvSpPr txBox="1"/>
      </xdr:nvSpPr>
      <xdr:spPr>
        <a:xfrm>
          <a:off x="3530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106801</xdr:rowOff>
    </xdr:from>
    <xdr:to>
      <xdr:col>15</xdr:col>
      <xdr:colOff>50800</xdr:colOff>
      <xdr:row>96</xdr:row>
      <xdr:rowOff>153668</xdr:rowOff>
    </xdr:to>
    <xdr:cxnSp macro="">
      <xdr:nvCxnSpPr>
        <xdr:cNvPr id="241" name="直線コネクタ 240"/>
        <xdr:cNvCxnSpPr/>
      </xdr:nvCxnSpPr>
      <xdr:spPr>
        <a:xfrm>
          <a:off x="2019300" y="16051651"/>
          <a:ext cx="889000" cy="56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159731</xdr:rowOff>
    </xdr:from>
    <xdr:ext cx="534377" cy="259045"/>
    <xdr:sp macro="" textlink="">
      <xdr:nvSpPr>
        <xdr:cNvPr id="243" name="テキスト ボックス 242"/>
        <xdr:cNvSpPr txBox="1"/>
      </xdr:nvSpPr>
      <xdr:spPr>
        <a:xfrm>
          <a:off x="2641111" y="167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106801</xdr:rowOff>
    </xdr:from>
    <xdr:to>
      <xdr:col>10</xdr:col>
      <xdr:colOff>114300</xdr:colOff>
      <xdr:row>96</xdr:row>
      <xdr:rowOff>62091</xdr:rowOff>
    </xdr:to>
    <xdr:cxnSp macro="">
      <xdr:nvCxnSpPr>
        <xdr:cNvPr id="244" name="直線コネクタ 243"/>
        <xdr:cNvCxnSpPr/>
      </xdr:nvCxnSpPr>
      <xdr:spPr>
        <a:xfrm flipV="1">
          <a:off x="1130300" y="16051651"/>
          <a:ext cx="889000" cy="46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135568</xdr:rowOff>
    </xdr:from>
    <xdr:to>
      <xdr:col>10</xdr:col>
      <xdr:colOff>165100</xdr:colOff>
      <xdr:row>98</xdr:row>
      <xdr:rowOff>65718</xdr:rowOff>
    </xdr:to>
    <xdr:sp macro="" textlink="">
      <xdr:nvSpPr>
        <xdr:cNvPr id="245" name="フローチャート: 判断 244"/>
        <xdr:cNvSpPr/>
      </xdr:nvSpPr>
      <xdr:spPr>
        <a:xfrm>
          <a:off x="1968500" y="1676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56845</xdr:rowOff>
    </xdr:from>
    <xdr:ext cx="534377" cy="259045"/>
    <xdr:sp macro="" textlink="">
      <xdr:nvSpPr>
        <xdr:cNvPr id="246" name="テキスト ボックス 245"/>
        <xdr:cNvSpPr txBox="1"/>
      </xdr:nvSpPr>
      <xdr:spPr>
        <a:xfrm>
          <a:off x="1752111" y="1685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150264</xdr:rowOff>
    </xdr:from>
    <xdr:to>
      <xdr:col>6</xdr:col>
      <xdr:colOff>38100</xdr:colOff>
      <xdr:row>98</xdr:row>
      <xdr:rowOff>80414</xdr:rowOff>
    </xdr:to>
    <xdr:sp macro="" textlink="">
      <xdr:nvSpPr>
        <xdr:cNvPr id="247" name="フローチャート: 判断 246"/>
        <xdr:cNvSpPr/>
      </xdr:nvSpPr>
      <xdr:spPr>
        <a:xfrm>
          <a:off x="1079500" y="167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71541</xdr:rowOff>
    </xdr:from>
    <xdr:ext cx="534377" cy="259045"/>
    <xdr:sp macro="" textlink="">
      <xdr:nvSpPr>
        <xdr:cNvPr id="248" name="テキスト ボックス 247"/>
        <xdr:cNvSpPr txBox="1"/>
      </xdr:nvSpPr>
      <xdr:spPr>
        <a:xfrm>
          <a:off x="863111" y="1687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102730</xdr:rowOff>
    </xdr:from>
    <xdr:to>
      <xdr:col>24</xdr:col>
      <xdr:colOff>114300</xdr:colOff>
      <xdr:row>97</xdr:row>
      <xdr:rowOff>32880</xdr:rowOff>
    </xdr:to>
    <xdr:sp macro="" textlink="">
      <xdr:nvSpPr>
        <xdr:cNvPr id="254" name="楕円 253"/>
        <xdr:cNvSpPr/>
      </xdr:nvSpPr>
      <xdr:spPr>
        <a:xfrm>
          <a:off x="4584700" y="165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125607</xdr:rowOff>
    </xdr:from>
    <xdr:ext cx="599010" cy="259045"/>
    <xdr:sp macro="" textlink="">
      <xdr:nvSpPr>
        <xdr:cNvPr id="255" name="衛生費該当値テキスト"/>
        <xdr:cNvSpPr txBox="1"/>
      </xdr:nvSpPr>
      <xdr:spPr>
        <a:xfrm>
          <a:off x="4686300" y="1641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109246</xdr:rowOff>
    </xdr:from>
    <xdr:to>
      <xdr:col>20</xdr:col>
      <xdr:colOff>38100</xdr:colOff>
      <xdr:row>97</xdr:row>
      <xdr:rowOff>39396</xdr:rowOff>
    </xdr:to>
    <xdr:sp macro="" textlink="">
      <xdr:nvSpPr>
        <xdr:cNvPr id="256" name="楕円 255"/>
        <xdr:cNvSpPr/>
      </xdr:nvSpPr>
      <xdr:spPr>
        <a:xfrm>
          <a:off x="3746500" y="165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55923</xdr:rowOff>
    </xdr:from>
    <xdr:ext cx="599010" cy="259045"/>
    <xdr:sp macro="" textlink="">
      <xdr:nvSpPr>
        <xdr:cNvPr id="257" name="テキスト ボックス 256"/>
        <xdr:cNvSpPr txBox="1"/>
      </xdr:nvSpPr>
      <xdr:spPr>
        <a:xfrm>
          <a:off x="3497795" y="1634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102868</xdr:rowOff>
    </xdr:from>
    <xdr:to>
      <xdr:col>15</xdr:col>
      <xdr:colOff>101600</xdr:colOff>
      <xdr:row>97</xdr:row>
      <xdr:rowOff>33018</xdr:rowOff>
    </xdr:to>
    <xdr:sp macro="" textlink="">
      <xdr:nvSpPr>
        <xdr:cNvPr id="258" name="楕円 257"/>
        <xdr:cNvSpPr/>
      </xdr:nvSpPr>
      <xdr:spPr>
        <a:xfrm>
          <a:off x="2857500" y="1656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49545</xdr:rowOff>
    </xdr:from>
    <xdr:ext cx="599010" cy="259045"/>
    <xdr:sp macro="" textlink="">
      <xdr:nvSpPr>
        <xdr:cNvPr id="259" name="テキスト ボックス 258"/>
        <xdr:cNvSpPr txBox="1"/>
      </xdr:nvSpPr>
      <xdr:spPr>
        <a:xfrm>
          <a:off x="2608795" y="1633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56001</xdr:rowOff>
    </xdr:from>
    <xdr:to>
      <xdr:col>10</xdr:col>
      <xdr:colOff>165100</xdr:colOff>
      <xdr:row>93</xdr:row>
      <xdr:rowOff>157601</xdr:rowOff>
    </xdr:to>
    <xdr:sp macro="" textlink="">
      <xdr:nvSpPr>
        <xdr:cNvPr id="260" name="楕円 259"/>
        <xdr:cNvSpPr/>
      </xdr:nvSpPr>
      <xdr:spPr>
        <a:xfrm>
          <a:off x="1968500" y="160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2678</xdr:rowOff>
    </xdr:from>
    <xdr:ext cx="599010" cy="259045"/>
    <xdr:sp macro="" textlink="">
      <xdr:nvSpPr>
        <xdr:cNvPr id="261" name="テキスト ボックス 260"/>
        <xdr:cNvSpPr txBox="1"/>
      </xdr:nvSpPr>
      <xdr:spPr>
        <a:xfrm>
          <a:off x="1719795" y="157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11291</xdr:rowOff>
    </xdr:from>
    <xdr:to>
      <xdr:col>6</xdr:col>
      <xdr:colOff>38100</xdr:colOff>
      <xdr:row>96</xdr:row>
      <xdr:rowOff>112891</xdr:rowOff>
    </xdr:to>
    <xdr:sp macro="" textlink="">
      <xdr:nvSpPr>
        <xdr:cNvPr id="262" name="楕円 261"/>
        <xdr:cNvSpPr/>
      </xdr:nvSpPr>
      <xdr:spPr>
        <a:xfrm>
          <a:off x="1079500" y="164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129418</xdr:rowOff>
    </xdr:from>
    <xdr:ext cx="599010" cy="259045"/>
    <xdr:sp macro="" textlink="">
      <xdr:nvSpPr>
        <xdr:cNvPr id="263" name="テキスト ボックス 262"/>
        <xdr:cNvSpPr txBox="1"/>
      </xdr:nvSpPr>
      <xdr:spPr>
        <a:xfrm>
          <a:off x="830795" y="1624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62799</xdr:rowOff>
    </xdr:from>
    <xdr:to>
      <xdr:col>55</xdr:col>
      <xdr:colOff>0</xdr:colOff>
      <xdr:row>37</xdr:row>
      <xdr:rowOff>66548</xdr:rowOff>
    </xdr:to>
    <xdr:cxnSp macro="">
      <xdr:nvCxnSpPr>
        <xdr:cNvPr id="290" name="直線コネクタ 289"/>
        <xdr:cNvCxnSpPr/>
      </xdr:nvCxnSpPr>
      <xdr:spPr>
        <a:xfrm flipV="1">
          <a:off x="9639300" y="6406449"/>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129140</xdr:rowOff>
    </xdr:from>
    <xdr:ext cx="469744" cy="259045"/>
    <xdr:sp macro="" textlink="">
      <xdr:nvSpPr>
        <xdr:cNvPr id="291" name="労働費平均値テキスト"/>
        <xdr:cNvSpPr txBox="1"/>
      </xdr:nvSpPr>
      <xdr:spPr>
        <a:xfrm>
          <a:off x="10528300" y="6472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88219</xdr:rowOff>
    </xdr:from>
    <xdr:to>
      <xdr:col>50</xdr:col>
      <xdr:colOff>114300</xdr:colOff>
      <xdr:row>37</xdr:row>
      <xdr:rowOff>66548</xdr:rowOff>
    </xdr:to>
    <xdr:cxnSp macro="">
      <xdr:nvCxnSpPr>
        <xdr:cNvPr id="293" name="直線コネクタ 292"/>
        <xdr:cNvCxnSpPr/>
      </xdr:nvCxnSpPr>
      <xdr:spPr>
        <a:xfrm>
          <a:off x="8750300" y="6260419"/>
          <a:ext cx="889000" cy="14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63852</xdr:rowOff>
    </xdr:from>
    <xdr:ext cx="469744" cy="259045"/>
    <xdr:sp macro="" textlink="">
      <xdr:nvSpPr>
        <xdr:cNvPr id="295" name="テキスト ボックス 294"/>
        <xdr:cNvSpPr txBox="1"/>
      </xdr:nvSpPr>
      <xdr:spPr>
        <a:xfrm>
          <a:off x="9404428" y="657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88219</xdr:rowOff>
    </xdr:from>
    <xdr:to>
      <xdr:col>45</xdr:col>
      <xdr:colOff>177800</xdr:colOff>
      <xdr:row>37</xdr:row>
      <xdr:rowOff>53015</xdr:rowOff>
    </xdr:to>
    <xdr:cxnSp macro="">
      <xdr:nvCxnSpPr>
        <xdr:cNvPr id="296" name="直線コネクタ 295"/>
        <xdr:cNvCxnSpPr/>
      </xdr:nvCxnSpPr>
      <xdr:spPr>
        <a:xfrm flipV="1">
          <a:off x="7861300" y="6260419"/>
          <a:ext cx="8890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49954</xdr:rowOff>
    </xdr:from>
    <xdr:ext cx="469744" cy="259045"/>
    <xdr:sp macro="" textlink="">
      <xdr:nvSpPr>
        <xdr:cNvPr id="298" name="テキスト ボックス 297"/>
        <xdr:cNvSpPr txBox="1"/>
      </xdr:nvSpPr>
      <xdr:spPr>
        <a:xfrm>
          <a:off x="8515428" y="65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53015</xdr:rowOff>
    </xdr:from>
    <xdr:to>
      <xdr:col>41</xdr:col>
      <xdr:colOff>50800</xdr:colOff>
      <xdr:row>37</xdr:row>
      <xdr:rowOff>74046</xdr:rowOff>
    </xdr:to>
    <xdr:cxnSp macro="">
      <xdr:nvCxnSpPr>
        <xdr:cNvPr id="299" name="直線コネクタ 298"/>
        <xdr:cNvCxnSpPr/>
      </xdr:nvCxnSpPr>
      <xdr:spPr>
        <a:xfrm flipV="1">
          <a:off x="6972300" y="639666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10902</xdr:rowOff>
    </xdr:from>
    <xdr:to>
      <xdr:col>41</xdr:col>
      <xdr:colOff>101600</xdr:colOff>
      <xdr:row>38</xdr:row>
      <xdr:rowOff>112502</xdr:rowOff>
    </xdr:to>
    <xdr:sp macro="" textlink="">
      <xdr:nvSpPr>
        <xdr:cNvPr id="300" name="フローチャート: 判断 299"/>
        <xdr:cNvSpPr/>
      </xdr:nvSpPr>
      <xdr:spPr>
        <a:xfrm>
          <a:off x="7810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103629</xdr:rowOff>
    </xdr:from>
    <xdr:ext cx="378565" cy="259045"/>
    <xdr:sp macro="" textlink="">
      <xdr:nvSpPr>
        <xdr:cNvPr id="301" name="テキスト ボックス 300"/>
        <xdr:cNvSpPr txBox="1"/>
      </xdr:nvSpPr>
      <xdr:spPr>
        <a:xfrm>
          <a:off x="7672017" y="6618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119807</xdr:rowOff>
    </xdr:from>
    <xdr:to>
      <xdr:col>36</xdr:col>
      <xdr:colOff>165100</xdr:colOff>
      <xdr:row>38</xdr:row>
      <xdr:rowOff>49957</xdr:rowOff>
    </xdr:to>
    <xdr:sp macro="" textlink="">
      <xdr:nvSpPr>
        <xdr:cNvPr id="302" name="フローチャート: 判断 301"/>
        <xdr:cNvSpPr/>
      </xdr:nvSpPr>
      <xdr:spPr>
        <a:xfrm>
          <a:off x="6921500" y="646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41084</xdr:rowOff>
    </xdr:from>
    <xdr:ext cx="469744" cy="259045"/>
    <xdr:sp macro="" textlink="">
      <xdr:nvSpPr>
        <xdr:cNvPr id="303" name="テキスト ボックス 302"/>
        <xdr:cNvSpPr txBox="1"/>
      </xdr:nvSpPr>
      <xdr:spPr>
        <a:xfrm>
          <a:off x="6737428" y="655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xdr:rowOff>
    </xdr:from>
    <xdr:to>
      <xdr:col>55</xdr:col>
      <xdr:colOff>50800</xdr:colOff>
      <xdr:row>37</xdr:row>
      <xdr:rowOff>113599</xdr:rowOff>
    </xdr:to>
    <xdr:sp macro="" textlink="">
      <xdr:nvSpPr>
        <xdr:cNvPr id="309" name="楕円 308"/>
        <xdr:cNvSpPr/>
      </xdr:nvSpPr>
      <xdr:spPr>
        <a:xfrm>
          <a:off x="10426700" y="635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34876</xdr:rowOff>
    </xdr:from>
    <xdr:ext cx="469744" cy="259045"/>
    <xdr:sp macro="" textlink="">
      <xdr:nvSpPr>
        <xdr:cNvPr id="310" name="労働費該当値テキスト"/>
        <xdr:cNvSpPr txBox="1"/>
      </xdr:nvSpPr>
      <xdr:spPr>
        <a:xfrm>
          <a:off x="10528300" y="620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15748</xdr:rowOff>
    </xdr:from>
    <xdr:to>
      <xdr:col>50</xdr:col>
      <xdr:colOff>165100</xdr:colOff>
      <xdr:row>37</xdr:row>
      <xdr:rowOff>117348</xdr:rowOff>
    </xdr:to>
    <xdr:sp macro="" textlink="">
      <xdr:nvSpPr>
        <xdr:cNvPr id="311" name="楕円 310"/>
        <xdr:cNvSpPr/>
      </xdr:nvSpPr>
      <xdr:spPr>
        <a:xfrm>
          <a:off x="95885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133875</xdr:rowOff>
    </xdr:from>
    <xdr:ext cx="469744" cy="259045"/>
    <xdr:sp macro="" textlink="">
      <xdr:nvSpPr>
        <xdr:cNvPr id="312" name="テキスト ボックス 311"/>
        <xdr:cNvSpPr txBox="1"/>
      </xdr:nvSpPr>
      <xdr:spPr>
        <a:xfrm>
          <a:off x="9404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37419</xdr:rowOff>
    </xdr:from>
    <xdr:to>
      <xdr:col>46</xdr:col>
      <xdr:colOff>38100</xdr:colOff>
      <xdr:row>36</xdr:row>
      <xdr:rowOff>139019</xdr:rowOff>
    </xdr:to>
    <xdr:sp macro="" textlink="">
      <xdr:nvSpPr>
        <xdr:cNvPr id="313" name="楕円 312"/>
        <xdr:cNvSpPr/>
      </xdr:nvSpPr>
      <xdr:spPr>
        <a:xfrm>
          <a:off x="8699500" y="62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155546</xdr:rowOff>
    </xdr:from>
    <xdr:ext cx="469744" cy="259045"/>
    <xdr:sp macro="" textlink="">
      <xdr:nvSpPr>
        <xdr:cNvPr id="314" name="テキスト ボックス 313"/>
        <xdr:cNvSpPr txBox="1"/>
      </xdr:nvSpPr>
      <xdr:spPr>
        <a:xfrm>
          <a:off x="8515428" y="598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2215</xdr:rowOff>
    </xdr:from>
    <xdr:to>
      <xdr:col>41</xdr:col>
      <xdr:colOff>101600</xdr:colOff>
      <xdr:row>37</xdr:row>
      <xdr:rowOff>103815</xdr:rowOff>
    </xdr:to>
    <xdr:sp macro="" textlink="">
      <xdr:nvSpPr>
        <xdr:cNvPr id="315" name="楕円 314"/>
        <xdr:cNvSpPr/>
      </xdr:nvSpPr>
      <xdr:spPr>
        <a:xfrm>
          <a:off x="7810500" y="63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120342</xdr:rowOff>
    </xdr:from>
    <xdr:ext cx="469744" cy="259045"/>
    <xdr:sp macro="" textlink="">
      <xdr:nvSpPr>
        <xdr:cNvPr id="316" name="テキスト ボックス 315"/>
        <xdr:cNvSpPr txBox="1"/>
      </xdr:nvSpPr>
      <xdr:spPr>
        <a:xfrm>
          <a:off x="7626428" y="612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23246</xdr:rowOff>
    </xdr:from>
    <xdr:to>
      <xdr:col>36</xdr:col>
      <xdr:colOff>165100</xdr:colOff>
      <xdr:row>37</xdr:row>
      <xdr:rowOff>124846</xdr:rowOff>
    </xdr:to>
    <xdr:sp macro="" textlink="">
      <xdr:nvSpPr>
        <xdr:cNvPr id="317" name="楕円 316"/>
        <xdr:cNvSpPr/>
      </xdr:nvSpPr>
      <xdr:spPr>
        <a:xfrm>
          <a:off x="6921500" y="636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141373</xdr:rowOff>
    </xdr:from>
    <xdr:ext cx="469744" cy="259045"/>
    <xdr:sp macro="" textlink="">
      <xdr:nvSpPr>
        <xdr:cNvPr id="318" name="テキスト ボックス 317"/>
        <xdr:cNvSpPr txBox="1"/>
      </xdr:nvSpPr>
      <xdr:spPr>
        <a:xfrm>
          <a:off x="6737428" y="614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91968</xdr:rowOff>
    </xdr:from>
    <xdr:to>
      <xdr:col>55</xdr:col>
      <xdr:colOff>0</xdr:colOff>
      <xdr:row>57</xdr:row>
      <xdr:rowOff>126860</xdr:rowOff>
    </xdr:to>
    <xdr:cxnSp macro="">
      <xdr:nvCxnSpPr>
        <xdr:cNvPr id="347" name="直線コネクタ 346"/>
        <xdr:cNvCxnSpPr/>
      </xdr:nvCxnSpPr>
      <xdr:spPr>
        <a:xfrm flipV="1">
          <a:off x="9639300" y="9864618"/>
          <a:ext cx="838200" cy="3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36700</xdr:rowOff>
    </xdr:from>
    <xdr:to>
      <xdr:col>50</xdr:col>
      <xdr:colOff>114300</xdr:colOff>
      <xdr:row>57</xdr:row>
      <xdr:rowOff>126860</xdr:rowOff>
    </xdr:to>
    <xdr:cxnSp macro="">
      <xdr:nvCxnSpPr>
        <xdr:cNvPr id="350" name="直線コネクタ 349"/>
        <xdr:cNvCxnSpPr/>
      </xdr:nvCxnSpPr>
      <xdr:spPr>
        <a:xfrm>
          <a:off x="8750300" y="9809350"/>
          <a:ext cx="889000" cy="9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36700</xdr:rowOff>
    </xdr:from>
    <xdr:to>
      <xdr:col>45</xdr:col>
      <xdr:colOff>177800</xdr:colOff>
      <xdr:row>57</xdr:row>
      <xdr:rowOff>50394</xdr:rowOff>
    </xdr:to>
    <xdr:cxnSp macro="">
      <xdr:nvCxnSpPr>
        <xdr:cNvPr id="353" name="直線コネクタ 352"/>
        <xdr:cNvCxnSpPr/>
      </xdr:nvCxnSpPr>
      <xdr:spPr>
        <a:xfrm flipV="1">
          <a:off x="7861300" y="9809350"/>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34978</xdr:rowOff>
    </xdr:from>
    <xdr:to>
      <xdr:col>41</xdr:col>
      <xdr:colOff>50800</xdr:colOff>
      <xdr:row>57</xdr:row>
      <xdr:rowOff>50394</xdr:rowOff>
    </xdr:to>
    <xdr:cxnSp macro="">
      <xdr:nvCxnSpPr>
        <xdr:cNvPr id="356" name="直線コネクタ 355"/>
        <xdr:cNvCxnSpPr/>
      </xdr:nvCxnSpPr>
      <xdr:spPr>
        <a:xfrm>
          <a:off x="6972300" y="9807628"/>
          <a:ext cx="889000" cy="1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126871</xdr:rowOff>
    </xdr:from>
    <xdr:to>
      <xdr:col>41</xdr:col>
      <xdr:colOff>101600</xdr:colOff>
      <xdr:row>58</xdr:row>
      <xdr:rowOff>57021</xdr:rowOff>
    </xdr:to>
    <xdr:sp macro="" textlink="">
      <xdr:nvSpPr>
        <xdr:cNvPr id="357" name="フローチャート: 判断 356"/>
        <xdr:cNvSpPr/>
      </xdr:nvSpPr>
      <xdr:spPr>
        <a:xfrm>
          <a:off x="7810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48148</xdr:rowOff>
    </xdr:from>
    <xdr:ext cx="534377" cy="259045"/>
    <xdr:sp macro="" textlink="">
      <xdr:nvSpPr>
        <xdr:cNvPr id="358" name="テキスト ボックス 357"/>
        <xdr:cNvSpPr txBox="1"/>
      </xdr:nvSpPr>
      <xdr:spPr>
        <a:xfrm>
          <a:off x="7594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123922</xdr:rowOff>
    </xdr:from>
    <xdr:to>
      <xdr:col>36</xdr:col>
      <xdr:colOff>165100</xdr:colOff>
      <xdr:row>58</xdr:row>
      <xdr:rowOff>54072</xdr:rowOff>
    </xdr:to>
    <xdr:sp macro="" textlink="">
      <xdr:nvSpPr>
        <xdr:cNvPr id="359" name="フローチャート: 判断 358"/>
        <xdr:cNvSpPr/>
      </xdr:nvSpPr>
      <xdr:spPr>
        <a:xfrm>
          <a:off x="6921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45199</xdr:rowOff>
    </xdr:from>
    <xdr:ext cx="534377" cy="259045"/>
    <xdr:sp macro="" textlink="">
      <xdr:nvSpPr>
        <xdr:cNvPr id="360" name="テキスト ボックス 359"/>
        <xdr:cNvSpPr txBox="1"/>
      </xdr:nvSpPr>
      <xdr:spPr>
        <a:xfrm>
          <a:off x="6705111" y="99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41168</xdr:rowOff>
    </xdr:from>
    <xdr:to>
      <xdr:col>55</xdr:col>
      <xdr:colOff>50800</xdr:colOff>
      <xdr:row>57</xdr:row>
      <xdr:rowOff>142768</xdr:rowOff>
    </xdr:to>
    <xdr:sp macro="" textlink="">
      <xdr:nvSpPr>
        <xdr:cNvPr id="366" name="楕円 365"/>
        <xdr:cNvSpPr/>
      </xdr:nvSpPr>
      <xdr:spPr>
        <a:xfrm>
          <a:off x="10426700" y="98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19595</xdr:rowOff>
    </xdr:from>
    <xdr:ext cx="534377" cy="259045"/>
    <xdr:sp macro="" textlink="">
      <xdr:nvSpPr>
        <xdr:cNvPr id="367" name="農林水産業費該当値テキスト"/>
        <xdr:cNvSpPr txBox="1"/>
      </xdr:nvSpPr>
      <xdr:spPr>
        <a:xfrm>
          <a:off x="10528300" y="979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76060</xdr:rowOff>
    </xdr:from>
    <xdr:to>
      <xdr:col>50</xdr:col>
      <xdr:colOff>165100</xdr:colOff>
      <xdr:row>58</xdr:row>
      <xdr:rowOff>6210</xdr:rowOff>
    </xdr:to>
    <xdr:sp macro="" textlink="">
      <xdr:nvSpPr>
        <xdr:cNvPr id="368" name="楕円 367"/>
        <xdr:cNvSpPr/>
      </xdr:nvSpPr>
      <xdr:spPr>
        <a:xfrm>
          <a:off x="9588500" y="98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168787</xdr:rowOff>
    </xdr:from>
    <xdr:ext cx="534377" cy="259045"/>
    <xdr:sp macro="" textlink="">
      <xdr:nvSpPr>
        <xdr:cNvPr id="369" name="テキスト ボックス 368"/>
        <xdr:cNvSpPr txBox="1"/>
      </xdr:nvSpPr>
      <xdr:spPr>
        <a:xfrm>
          <a:off x="9372111" y="994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157350</xdr:rowOff>
    </xdr:from>
    <xdr:to>
      <xdr:col>46</xdr:col>
      <xdr:colOff>38100</xdr:colOff>
      <xdr:row>57</xdr:row>
      <xdr:rowOff>87500</xdr:rowOff>
    </xdr:to>
    <xdr:sp macro="" textlink="">
      <xdr:nvSpPr>
        <xdr:cNvPr id="370" name="楕円 369"/>
        <xdr:cNvSpPr/>
      </xdr:nvSpPr>
      <xdr:spPr>
        <a:xfrm>
          <a:off x="8699500" y="975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104027</xdr:rowOff>
    </xdr:from>
    <xdr:ext cx="534377" cy="259045"/>
    <xdr:sp macro="" textlink="">
      <xdr:nvSpPr>
        <xdr:cNvPr id="371" name="テキスト ボックス 370"/>
        <xdr:cNvSpPr txBox="1"/>
      </xdr:nvSpPr>
      <xdr:spPr>
        <a:xfrm>
          <a:off x="8483111" y="953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171044</xdr:rowOff>
    </xdr:from>
    <xdr:to>
      <xdr:col>41</xdr:col>
      <xdr:colOff>101600</xdr:colOff>
      <xdr:row>57</xdr:row>
      <xdr:rowOff>101194</xdr:rowOff>
    </xdr:to>
    <xdr:sp macro="" textlink="">
      <xdr:nvSpPr>
        <xdr:cNvPr id="372" name="楕円 371"/>
        <xdr:cNvSpPr/>
      </xdr:nvSpPr>
      <xdr:spPr>
        <a:xfrm>
          <a:off x="7810500" y="97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117721</xdr:rowOff>
    </xdr:from>
    <xdr:ext cx="534377" cy="259045"/>
    <xdr:sp macro="" textlink="">
      <xdr:nvSpPr>
        <xdr:cNvPr id="373" name="テキスト ボックス 372"/>
        <xdr:cNvSpPr txBox="1"/>
      </xdr:nvSpPr>
      <xdr:spPr>
        <a:xfrm>
          <a:off x="7594111" y="95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155628</xdr:rowOff>
    </xdr:from>
    <xdr:to>
      <xdr:col>36</xdr:col>
      <xdr:colOff>165100</xdr:colOff>
      <xdr:row>57</xdr:row>
      <xdr:rowOff>85778</xdr:rowOff>
    </xdr:to>
    <xdr:sp macro="" textlink="">
      <xdr:nvSpPr>
        <xdr:cNvPr id="374" name="楕円 373"/>
        <xdr:cNvSpPr/>
      </xdr:nvSpPr>
      <xdr:spPr>
        <a:xfrm>
          <a:off x="6921500" y="97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102305</xdr:rowOff>
    </xdr:from>
    <xdr:ext cx="534377" cy="259045"/>
    <xdr:sp macro="" textlink="">
      <xdr:nvSpPr>
        <xdr:cNvPr id="375" name="テキスト ボックス 374"/>
        <xdr:cNvSpPr txBox="1"/>
      </xdr:nvSpPr>
      <xdr:spPr>
        <a:xfrm>
          <a:off x="6705111" y="953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88864</xdr:rowOff>
    </xdr:from>
    <xdr:to>
      <xdr:col>55</xdr:col>
      <xdr:colOff>0</xdr:colOff>
      <xdr:row>78</xdr:row>
      <xdr:rowOff>21383</xdr:rowOff>
    </xdr:to>
    <xdr:cxnSp macro="">
      <xdr:nvCxnSpPr>
        <xdr:cNvPr id="406" name="直線コネクタ 405"/>
        <xdr:cNvCxnSpPr/>
      </xdr:nvCxnSpPr>
      <xdr:spPr>
        <a:xfrm flipV="1">
          <a:off x="9639300" y="13290514"/>
          <a:ext cx="838200" cy="10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62658</xdr:rowOff>
    </xdr:from>
    <xdr:ext cx="534377" cy="259045"/>
    <xdr:sp macro="" textlink="">
      <xdr:nvSpPr>
        <xdr:cNvPr id="407" name="商工費平均値テキスト"/>
        <xdr:cNvSpPr txBox="1"/>
      </xdr:nvSpPr>
      <xdr:spPr>
        <a:xfrm>
          <a:off x="10528300" y="13264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12032</xdr:rowOff>
    </xdr:from>
    <xdr:to>
      <xdr:col>50</xdr:col>
      <xdr:colOff>114300</xdr:colOff>
      <xdr:row>78</xdr:row>
      <xdr:rowOff>21383</xdr:rowOff>
    </xdr:to>
    <xdr:cxnSp macro="">
      <xdr:nvCxnSpPr>
        <xdr:cNvPr id="409" name="直線コネクタ 408"/>
        <xdr:cNvCxnSpPr/>
      </xdr:nvCxnSpPr>
      <xdr:spPr>
        <a:xfrm>
          <a:off x="8750300" y="13385132"/>
          <a:ext cx="889000" cy="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12032</xdr:rowOff>
    </xdr:from>
    <xdr:to>
      <xdr:col>45</xdr:col>
      <xdr:colOff>177800</xdr:colOff>
      <xdr:row>78</xdr:row>
      <xdr:rowOff>144033</xdr:rowOff>
    </xdr:to>
    <xdr:cxnSp macro="">
      <xdr:nvCxnSpPr>
        <xdr:cNvPr id="412" name="直線コネクタ 411"/>
        <xdr:cNvCxnSpPr/>
      </xdr:nvCxnSpPr>
      <xdr:spPr>
        <a:xfrm flipV="1">
          <a:off x="7861300" y="13385132"/>
          <a:ext cx="889000" cy="13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144033</xdr:rowOff>
    </xdr:from>
    <xdr:to>
      <xdr:col>41</xdr:col>
      <xdr:colOff>50800</xdr:colOff>
      <xdr:row>78</xdr:row>
      <xdr:rowOff>163551</xdr:rowOff>
    </xdr:to>
    <xdr:cxnSp macro="">
      <xdr:nvCxnSpPr>
        <xdr:cNvPr id="415" name="直線コネクタ 414"/>
        <xdr:cNvCxnSpPr/>
      </xdr:nvCxnSpPr>
      <xdr:spPr>
        <a:xfrm flipV="1">
          <a:off x="6972300" y="13517133"/>
          <a:ext cx="8890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84872</xdr:rowOff>
    </xdr:from>
    <xdr:to>
      <xdr:col>41</xdr:col>
      <xdr:colOff>101600</xdr:colOff>
      <xdr:row>79</xdr:row>
      <xdr:rowOff>15022</xdr:rowOff>
    </xdr:to>
    <xdr:sp macro="" textlink="">
      <xdr:nvSpPr>
        <xdr:cNvPr id="416" name="フローチャート: 判断 415"/>
        <xdr:cNvSpPr/>
      </xdr:nvSpPr>
      <xdr:spPr>
        <a:xfrm>
          <a:off x="7810500" y="134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31549</xdr:rowOff>
    </xdr:from>
    <xdr:ext cx="534377" cy="259045"/>
    <xdr:sp macro="" textlink="">
      <xdr:nvSpPr>
        <xdr:cNvPr id="417" name="テキスト ボックス 416"/>
        <xdr:cNvSpPr txBox="1"/>
      </xdr:nvSpPr>
      <xdr:spPr>
        <a:xfrm>
          <a:off x="7594111" y="1323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88943</xdr:rowOff>
    </xdr:from>
    <xdr:to>
      <xdr:col>36</xdr:col>
      <xdr:colOff>165100</xdr:colOff>
      <xdr:row>79</xdr:row>
      <xdr:rowOff>19093</xdr:rowOff>
    </xdr:to>
    <xdr:sp macro="" textlink="">
      <xdr:nvSpPr>
        <xdr:cNvPr id="418" name="フローチャート: 判断 417"/>
        <xdr:cNvSpPr/>
      </xdr:nvSpPr>
      <xdr:spPr>
        <a:xfrm>
          <a:off x="6921500" y="1346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35620</xdr:rowOff>
    </xdr:from>
    <xdr:ext cx="534377" cy="259045"/>
    <xdr:sp macro="" textlink="">
      <xdr:nvSpPr>
        <xdr:cNvPr id="419" name="テキスト ボックス 418"/>
        <xdr:cNvSpPr txBox="1"/>
      </xdr:nvSpPr>
      <xdr:spPr>
        <a:xfrm>
          <a:off x="6705111" y="1323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38064</xdr:rowOff>
    </xdr:from>
    <xdr:to>
      <xdr:col>55</xdr:col>
      <xdr:colOff>50800</xdr:colOff>
      <xdr:row>77</xdr:row>
      <xdr:rowOff>139664</xdr:rowOff>
    </xdr:to>
    <xdr:sp macro="" textlink="">
      <xdr:nvSpPr>
        <xdr:cNvPr id="425" name="楕円 424"/>
        <xdr:cNvSpPr/>
      </xdr:nvSpPr>
      <xdr:spPr>
        <a:xfrm>
          <a:off x="10426700" y="132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60941</xdr:rowOff>
    </xdr:from>
    <xdr:ext cx="534377" cy="259045"/>
    <xdr:sp macro="" textlink="">
      <xdr:nvSpPr>
        <xdr:cNvPr id="426" name="商工費該当値テキスト"/>
        <xdr:cNvSpPr txBox="1"/>
      </xdr:nvSpPr>
      <xdr:spPr>
        <a:xfrm>
          <a:off x="10528300" y="1309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142033</xdr:rowOff>
    </xdr:from>
    <xdr:to>
      <xdr:col>50</xdr:col>
      <xdr:colOff>165100</xdr:colOff>
      <xdr:row>78</xdr:row>
      <xdr:rowOff>72183</xdr:rowOff>
    </xdr:to>
    <xdr:sp macro="" textlink="">
      <xdr:nvSpPr>
        <xdr:cNvPr id="427" name="楕円 426"/>
        <xdr:cNvSpPr/>
      </xdr:nvSpPr>
      <xdr:spPr>
        <a:xfrm>
          <a:off x="9588500" y="133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63310</xdr:rowOff>
    </xdr:from>
    <xdr:ext cx="534377" cy="259045"/>
    <xdr:sp macro="" textlink="">
      <xdr:nvSpPr>
        <xdr:cNvPr id="428" name="テキスト ボックス 427"/>
        <xdr:cNvSpPr txBox="1"/>
      </xdr:nvSpPr>
      <xdr:spPr>
        <a:xfrm>
          <a:off x="9372111" y="1343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132682</xdr:rowOff>
    </xdr:from>
    <xdr:to>
      <xdr:col>46</xdr:col>
      <xdr:colOff>38100</xdr:colOff>
      <xdr:row>78</xdr:row>
      <xdr:rowOff>62832</xdr:rowOff>
    </xdr:to>
    <xdr:sp macro="" textlink="">
      <xdr:nvSpPr>
        <xdr:cNvPr id="429" name="楕円 428"/>
        <xdr:cNvSpPr/>
      </xdr:nvSpPr>
      <xdr:spPr>
        <a:xfrm>
          <a:off x="8699500" y="133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53959</xdr:rowOff>
    </xdr:from>
    <xdr:ext cx="534377" cy="259045"/>
    <xdr:sp macro="" textlink="">
      <xdr:nvSpPr>
        <xdr:cNvPr id="430" name="テキスト ボックス 429"/>
        <xdr:cNvSpPr txBox="1"/>
      </xdr:nvSpPr>
      <xdr:spPr>
        <a:xfrm>
          <a:off x="8483111" y="134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93233</xdr:rowOff>
    </xdr:from>
    <xdr:to>
      <xdr:col>41</xdr:col>
      <xdr:colOff>101600</xdr:colOff>
      <xdr:row>79</xdr:row>
      <xdr:rowOff>23383</xdr:rowOff>
    </xdr:to>
    <xdr:sp macro="" textlink="">
      <xdr:nvSpPr>
        <xdr:cNvPr id="431" name="楕円 430"/>
        <xdr:cNvSpPr/>
      </xdr:nvSpPr>
      <xdr:spPr>
        <a:xfrm>
          <a:off x="7810500" y="134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14510</xdr:rowOff>
    </xdr:from>
    <xdr:ext cx="534377" cy="259045"/>
    <xdr:sp macro="" textlink="">
      <xdr:nvSpPr>
        <xdr:cNvPr id="432" name="テキスト ボックス 431"/>
        <xdr:cNvSpPr txBox="1"/>
      </xdr:nvSpPr>
      <xdr:spPr>
        <a:xfrm>
          <a:off x="7594111" y="135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112751</xdr:rowOff>
    </xdr:from>
    <xdr:to>
      <xdr:col>36</xdr:col>
      <xdr:colOff>165100</xdr:colOff>
      <xdr:row>79</xdr:row>
      <xdr:rowOff>42901</xdr:rowOff>
    </xdr:to>
    <xdr:sp macro="" textlink="">
      <xdr:nvSpPr>
        <xdr:cNvPr id="433" name="楕円 432"/>
        <xdr:cNvSpPr/>
      </xdr:nvSpPr>
      <xdr:spPr>
        <a:xfrm>
          <a:off x="6921500" y="134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34028</xdr:rowOff>
    </xdr:from>
    <xdr:ext cx="469744" cy="259045"/>
    <xdr:sp macro="" textlink="">
      <xdr:nvSpPr>
        <xdr:cNvPr id="434" name="テキスト ボックス 433"/>
        <xdr:cNvSpPr txBox="1"/>
      </xdr:nvSpPr>
      <xdr:spPr>
        <a:xfrm>
          <a:off x="6737428" y="1357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161550</xdr:rowOff>
    </xdr:from>
    <xdr:to>
      <xdr:col>55</xdr:col>
      <xdr:colOff>0</xdr:colOff>
      <xdr:row>97</xdr:row>
      <xdr:rowOff>111984</xdr:rowOff>
    </xdr:to>
    <xdr:cxnSp macro="">
      <xdr:nvCxnSpPr>
        <xdr:cNvPr id="461" name="直線コネクタ 460"/>
        <xdr:cNvCxnSpPr/>
      </xdr:nvCxnSpPr>
      <xdr:spPr>
        <a:xfrm>
          <a:off x="9639300" y="16620750"/>
          <a:ext cx="838200" cy="12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161550</xdr:rowOff>
    </xdr:from>
    <xdr:to>
      <xdr:col>50</xdr:col>
      <xdr:colOff>114300</xdr:colOff>
      <xdr:row>97</xdr:row>
      <xdr:rowOff>12694</xdr:rowOff>
    </xdr:to>
    <xdr:cxnSp macro="">
      <xdr:nvCxnSpPr>
        <xdr:cNvPr id="464" name="直線コネクタ 463"/>
        <xdr:cNvCxnSpPr/>
      </xdr:nvCxnSpPr>
      <xdr:spPr>
        <a:xfrm flipV="1">
          <a:off x="8750300" y="16620750"/>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12694</xdr:rowOff>
    </xdr:from>
    <xdr:to>
      <xdr:col>45</xdr:col>
      <xdr:colOff>177800</xdr:colOff>
      <xdr:row>97</xdr:row>
      <xdr:rowOff>26777</xdr:rowOff>
    </xdr:to>
    <xdr:cxnSp macro="">
      <xdr:nvCxnSpPr>
        <xdr:cNvPr id="467" name="直線コネクタ 466"/>
        <xdr:cNvCxnSpPr/>
      </xdr:nvCxnSpPr>
      <xdr:spPr>
        <a:xfrm flipV="1">
          <a:off x="7861300" y="16643344"/>
          <a:ext cx="889000" cy="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26777</xdr:rowOff>
    </xdr:from>
    <xdr:to>
      <xdr:col>41</xdr:col>
      <xdr:colOff>50800</xdr:colOff>
      <xdr:row>97</xdr:row>
      <xdr:rowOff>65675</xdr:rowOff>
    </xdr:to>
    <xdr:cxnSp macro="">
      <xdr:nvCxnSpPr>
        <xdr:cNvPr id="470" name="直線コネクタ 469"/>
        <xdr:cNvCxnSpPr/>
      </xdr:nvCxnSpPr>
      <xdr:spPr>
        <a:xfrm flipV="1">
          <a:off x="6972300" y="16657427"/>
          <a:ext cx="889000" cy="3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14802</xdr:rowOff>
    </xdr:from>
    <xdr:to>
      <xdr:col>41</xdr:col>
      <xdr:colOff>101600</xdr:colOff>
      <xdr:row>97</xdr:row>
      <xdr:rowOff>116402</xdr:rowOff>
    </xdr:to>
    <xdr:sp macro="" textlink="">
      <xdr:nvSpPr>
        <xdr:cNvPr id="471" name="フローチャート: 判断 470"/>
        <xdr:cNvSpPr/>
      </xdr:nvSpPr>
      <xdr:spPr>
        <a:xfrm>
          <a:off x="7810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107529</xdr:rowOff>
    </xdr:from>
    <xdr:ext cx="534377" cy="259045"/>
    <xdr:sp macro="" textlink="">
      <xdr:nvSpPr>
        <xdr:cNvPr id="472" name="テキスト ボックス 471"/>
        <xdr:cNvSpPr txBox="1"/>
      </xdr:nvSpPr>
      <xdr:spPr>
        <a:xfrm>
          <a:off x="7594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10092</xdr:rowOff>
    </xdr:from>
    <xdr:to>
      <xdr:col>36</xdr:col>
      <xdr:colOff>165100</xdr:colOff>
      <xdr:row>97</xdr:row>
      <xdr:rowOff>111692</xdr:rowOff>
    </xdr:to>
    <xdr:sp macro="" textlink="">
      <xdr:nvSpPr>
        <xdr:cNvPr id="473" name="フローチャート: 判断 472"/>
        <xdr:cNvSpPr/>
      </xdr:nvSpPr>
      <xdr:spPr>
        <a:xfrm>
          <a:off x="6921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128219</xdr:rowOff>
    </xdr:from>
    <xdr:ext cx="534377" cy="259045"/>
    <xdr:sp macro="" textlink="">
      <xdr:nvSpPr>
        <xdr:cNvPr id="474" name="テキスト ボックス 473"/>
        <xdr:cNvSpPr txBox="1"/>
      </xdr:nvSpPr>
      <xdr:spPr>
        <a:xfrm>
          <a:off x="6705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61184</xdr:rowOff>
    </xdr:from>
    <xdr:to>
      <xdr:col>55</xdr:col>
      <xdr:colOff>50800</xdr:colOff>
      <xdr:row>97</xdr:row>
      <xdr:rowOff>162784</xdr:rowOff>
    </xdr:to>
    <xdr:sp macro="" textlink="">
      <xdr:nvSpPr>
        <xdr:cNvPr id="480" name="楕円 479"/>
        <xdr:cNvSpPr/>
      </xdr:nvSpPr>
      <xdr:spPr>
        <a:xfrm>
          <a:off x="10426700" y="166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39611</xdr:rowOff>
    </xdr:from>
    <xdr:ext cx="534377" cy="259045"/>
    <xdr:sp macro="" textlink="">
      <xdr:nvSpPr>
        <xdr:cNvPr id="481" name="土木費該当値テキスト"/>
        <xdr:cNvSpPr txBox="1"/>
      </xdr:nvSpPr>
      <xdr:spPr>
        <a:xfrm>
          <a:off x="10528300" y="166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110750</xdr:rowOff>
    </xdr:from>
    <xdr:to>
      <xdr:col>50</xdr:col>
      <xdr:colOff>165100</xdr:colOff>
      <xdr:row>97</xdr:row>
      <xdr:rowOff>40900</xdr:rowOff>
    </xdr:to>
    <xdr:sp macro="" textlink="">
      <xdr:nvSpPr>
        <xdr:cNvPr id="482" name="楕円 481"/>
        <xdr:cNvSpPr/>
      </xdr:nvSpPr>
      <xdr:spPr>
        <a:xfrm>
          <a:off x="9588500" y="16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32027</xdr:rowOff>
    </xdr:from>
    <xdr:ext cx="534377" cy="259045"/>
    <xdr:sp macro="" textlink="">
      <xdr:nvSpPr>
        <xdr:cNvPr id="483" name="テキスト ボックス 482"/>
        <xdr:cNvSpPr txBox="1"/>
      </xdr:nvSpPr>
      <xdr:spPr>
        <a:xfrm>
          <a:off x="9372111" y="1666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133344</xdr:rowOff>
    </xdr:from>
    <xdr:to>
      <xdr:col>46</xdr:col>
      <xdr:colOff>38100</xdr:colOff>
      <xdr:row>97</xdr:row>
      <xdr:rowOff>63494</xdr:rowOff>
    </xdr:to>
    <xdr:sp macro="" textlink="">
      <xdr:nvSpPr>
        <xdr:cNvPr id="484" name="楕円 483"/>
        <xdr:cNvSpPr/>
      </xdr:nvSpPr>
      <xdr:spPr>
        <a:xfrm>
          <a:off x="8699500" y="165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54621</xdr:rowOff>
    </xdr:from>
    <xdr:ext cx="534377" cy="259045"/>
    <xdr:sp macro="" textlink="">
      <xdr:nvSpPr>
        <xdr:cNvPr id="485" name="テキスト ボックス 484"/>
        <xdr:cNvSpPr txBox="1"/>
      </xdr:nvSpPr>
      <xdr:spPr>
        <a:xfrm>
          <a:off x="8483111" y="166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147427</xdr:rowOff>
    </xdr:from>
    <xdr:to>
      <xdr:col>41</xdr:col>
      <xdr:colOff>101600</xdr:colOff>
      <xdr:row>97</xdr:row>
      <xdr:rowOff>77577</xdr:rowOff>
    </xdr:to>
    <xdr:sp macro="" textlink="">
      <xdr:nvSpPr>
        <xdr:cNvPr id="486" name="楕円 485"/>
        <xdr:cNvSpPr/>
      </xdr:nvSpPr>
      <xdr:spPr>
        <a:xfrm>
          <a:off x="7810500" y="1660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94104</xdr:rowOff>
    </xdr:from>
    <xdr:ext cx="534377" cy="259045"/>
    <xdr:sp macro="" textlink="">
      <xdr:nvSpPr>
        <xdr:cNvPr id="487" name="テキスト ボックス 486"/>
        <xdr:cNvSpPr txBox="1"/>
      </xdr:nvSpPr>
      <xdr:spPr>
        <a:xfrm>
          <a:off x="7594111" y="1638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14875</xdr:rowOff>
    </xdr:from>
    <xdr:to>
      <xdr:col>36</xdr:col>
      <xdr:colOff>165100</xdr:colOff>
      <xdr:row>97</xdr:row>
      <xdr:rowOff>116475</xdr:rowOff>
    </xdr:to>
    <xdr:sp macro="" textlink="">
      <xdr:nvSpPr>
        <xdr:cNvPr id="488" name="楕円 487"/>
        <xdr:cNvSpPr/>
      </xdr:nvSpPr>
      <xdr:spPr>
        <a:xfrm>
          <a:off x="6921500" y="166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107602</xdr:rowOff>
    </xdr:from>
    <xdr:ext cx="534377" cy="259045"/>
    <xdr:sp macro="" textlink="">
      <xdr:nvSpPr>
        <xdr:cNvPr id="489" name="テキスト ボックス 488"/>
        <xdr:cNvSpPr txBox="1"/>
      </xdr:nvSpPr>
      <xdr:spPr>
        <a:xfrm>
          <a:off x="6705111" y="1673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26657</xdr:rowOff>
    </xdr:from>
    <xdr:to>
      <xdr:col>85</xdr:col>
      <xdr:colOff>127000</xdr:colOff>
      <xdr:row>35</xdr:row>
      <xdr:rowOff>75532</xdr:rowOff>
    </xdr:to>
    <xdr:cxnSp macro="">
      <xdr:nvCxnSpPr>
        <xdr:cNvPr id="517" name="直線コネクタ 516"/>
        <xdr:cNvCxnSpPr/>
      </xdr:nvCxnSpPr>
      <xdr:spPr>
        <a:xfrm flipV="1">
          <a:off x="15481300" y="6027407"/>
          <a:ext cx="838200" cy="4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114373</xdr:rowOff>
    </xdr:from>
    <xdr:ext cx="534377" cy="259045"/>
    <xdr:sp macro="" textlink="">
      <xdr:nvSpPr>
        <xdr:cNvPr id="518" name="消防費平均値テキスト"/>
        <xdr:cNvSpPr txBox="1"/>
      </xdr:nvSpPr>
      <xdr:spPr>
        <a:xfrm>
          <a:off x="16370300" y="6286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133002</xdr:rowOff>
    </xdr:from>
    <xdr:to>
      <xdr:col>81</xdr:col>
      <xdr:colOff>50800</xdr:colOff>
      <xdr:row>35</xdr:row>
      <xdr:rowOff>75532</xdr:rowOff>
    </xdr:to>
    <xdr:cxnSp macro="">
      <xdr:nvCxnSpPr>
        <xdr:cNvPr id="520" name="直線コネクタ 519"/>
        <xdr:cNvCxnSpPr/>
      </xdr:nvCxnSpPr>
      <xdr:spPr>
        <a:xfrm>
          <a:off x="14592300" y="5790852"/>
          <a:ext cx="889000" cy="28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21401</xdr:rowOff>
    </xdr:from>
    <xdr:ext cx="534377" cy="259045"/>
    <xdr:sp macro="" textlink="">
      <xdr:nvSpPr>
        <xdr:cNvPr id="522" name="テキスト ボックス 521"/>
        <xdr:cNvSpPr txBox="1"/>
      </xdr:nvSpPr>
      <xdr:spPr>
        <a:xfrm>
          <a:off x="15214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133002</xdr:rowOff>
    </xdr:from>
    <xdr:to>
      <xdr:col>76</xdr:col>
      <xdr:colOff>114300</xdr:colOff>
      <xdr:row>34</xdr:row>
      <xdr:rowOff>27709</xdr:rowOff>
    </xdr:to>
    <xdr:cxnSp macro="">
      <xdr:nvCxnSpPr>
        <xdr:cNvPr id="523" name="直線コネクタ 522"/>
        <xdr:cNvCxnSpPr/>
      </xdr:nvCxnSpPr>
      <xdr:spPr>
        <a:xfrm flipV="1">
          <a:off x="13703300" y="5790852"/>
          <a:ext cx="889000" cy="6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90987</xdr:rowOff>
    </xdr:from>
    <xdr:ext cx="534377" cy="259045"/>
    <xdr:sp macro="" textlink="">
      <xdr:nvSpPr>
        <xdr:cNvPr id="525" name="テキスト ボックス 524"/>
        <xdr:cNvSpPr txBox="1"/>
      </xdr:nvSpPr>
      <xdr:spPr>
        <a:xfrm>
          <a:off x="14325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27709</xdr:rowOff>
    </xdr:from>
    <xdr:to>
      <xdr:col>71</xdr:col>
      <xdr:colOff>177800</xdr:colOff>
      <xdr:row>36</xdr:row>
      <xdr:rowOff>14176</xdr:rowOff>
    </xdr:to>
    <xdr:cxnSp macro="">
      <xdr:nvCxnSpPr>
        <xdr:cNvPr id="526" name="直線コネクタ 525"/>
        <xdr:cNvCxnSpPr/>
      </xdr:nvCxnSpPr>
      <xdr:spPr>
        <a:xfrm flipV="1">
          <a:off x="12814300" y="5857009"/>
          <a:ext cx="889000" cy="32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67412</xdr:rowOff>
    </xdr:from>
    <xdr:to>
      <xdr:col>72</xdr:col>
      <xdr:colOff>38100</xdr:colOff>
      <xdr:row>37</xdr:row>
      <xdr:rowOff>169011</xdr:rowOff>
    </xdr:to>
    <xdr:sp macro="" textlink="">
      <xdr:nvSpPr>
        <xdr:cNvPr id="527" name="フローチャート: 判断 526"/>
        <xdr:cNvSpPr/>
      </xdr:nvSpPr>
      <xdr:spPr>
        <a:xfrm>
          <a:off x="13652500" y="64110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160138</xdr:rowOff>
    </xdr:from>
    <xdr:ext cx="534377" cy="259045"/>
    <xdr:sp macro="" textlink="">
      <xdr:nvSpPr>
        <xdr:cNvPr id="528" name="テキスト ボックス 527"/>
        <xdr:cNvSpPr txBox="1"/>
      </xdr:nvSpPr>
      <xdr:spPr>
        <a:xfrm>
          <a:off x="13436111" y="65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72806</xdr:rowOff>
    </xdr:from>
    <xdr:to>
      <xdr:col>67</xdr:col>
      <xdr:colOff>101600</xdr:colOff>
      <xdr:row>38</xdr:row>
      <xdr:rowOff>2956</xdr:rowOff>
    </xdr:to>
    <xdr:sp macro="" textlink="">
      <xdr:nvSpPr>
        <xdr:cNvPr id="529" name="フローチャート: 判断 528"/>
        <xdr:cNvSpPr/>
      </xdr:nvSpPr>
      <xdr:spPr>
        <a:xfrm>
          <a:off x="12763500" y="641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165533</xdr:rowOff>
    </xdr:from>
    <xdr:ext cx="534377" cy="259045"/>
    <xdr:sp macro="" textlink="">
      <xdr:nvSpPr>
        <xdr:cNvPr id="530" name="テキスト ボックス 529"/>
        <xdr:cNvSpPr txBox="1"/>
      </xdr:nvSpPr>
      <xdr:spPr>
        <a:xfrm>
          <a:off x="12547111" y="650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147307</xdr:rowOff>
    </xdr:from>
    <xdr:to>
      <xdr:col>85</xdr:col>
      <xdr:colOff>177800</xdr:colOff>
      <xdr:row>35</xdr:row>
      <xdr:rowOff>77457</xdr:rowOff>
    </xdr:to>
    <xdr:sp macro="" textlink="">
      <xdr:nvSpPr>
        <xdr:cNvPr id="536" name="楕円 535"/>
        <xdr:cNvSpPr/>
      </xdr:nvSpPr>
      <xdr:spPr>
        <a:xfrm>
          <a:off x="16268700" y="59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170184</xdr:rowOff>
    </xdr:from>
    <xdr:ext cx="534377" cy="259045"/>
    <xdr:sp macro="" textlink="">
      <xdr:nvSpPr>
        <xdr:cNvPr id="537" name="消防費該当値テキスト"/>
        <xdr:cNvSpPr txBox="1"/>
      </xdr:nvSpPr>
      <xdr:spPr>
        <a:xfrm>
          <a:off x="16370300" y="582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24732</xdr:rowOff>
    </xdr:from>
    <xdr:to>
      <xdr:col>81</xdr:col>
      <xdr:colOff>101600</xdr:colOff>
      <xdr:row>35</xdr:row>
      <xdr:rowOff>126332</xdr:rowOff>
    </xdr:to>
    <xdr:sp macro="" textlink="">
      <xdr:nvSpPr>
        <xdr:cNvPr id="538" name="楕円 537"/>
        <xdr:cNvSpPr/>
      </xdr:nvSpPr>
      <xdr:spPr>
        <a:xfrm>
          <a:off x="15430500" y="60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142859</xdr:rowOff>
    </xdr:from>
    <xdr:ext cx="534377" cy="259045"/>
    <xdr:sp macro="" textlink="">
      <xdr:nvSpPr>
        <xdr:cNvPr id="539" name="テキスト ボックス 538"/>
        <xdr:cNvSpPr txBox="1"/>
      </xdr:nvSpPr>
      <xdr:spPr>
        <a:xfrm>
          <a:off x="15214111" y="580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82202</xdr:rowOff>
    </xdr:from>
    <xdr:to>
      <xdr:col>76</xdr:col>
      <xdr:colOff>165100</xdr:colOff>
      <xdr:row>34</xdr:row>
      <xdr:rowOff>12352</xdr:rowOff>
    </xdr:to>
    <xdr:sp macro="" textlink="">
      <xdr:nvSpPr>
        <xdr:cNvPr id="540" name="楕円 539"/>
        <xdr:cNvSpPr/>
      </xdr:nvSpPr>
      <xdr:spPr>
        <a:xfrm>
          <a:off x="14541500" y="574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28879</xdr:rowOff>
    </xdr:from>
    <xdr:ext cx="534377" cy="259045"/>
    <xdr:sp macro="" textlink="">
      <xdr:nvSpPr>
        <xdr:cNvPr id="541" name="テキスト ボックス 540"/>
        <xdr:cNvSpPr txBox="1"/>
      </xdr:nvSpPr>
      <xdr:spPr>
        <a:xfrm>
          <a:off x="14325111" y="551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148359</xdr:rowOff>
    </xdr:from>
    <xdr:to>
      <xdr:col>72</xdr:col>
      <xdr:colOff>38100</xdr:colOff>
      <xdr:row>34</xdr:row>
      <xdr:rowOff>78509</xdr:rowOff>
    </xdr:to>
    <xdr:sp macro="" textlink="">
      <xdr:nvSpPr>
        <xdr:cNvPr id="542" name="楕円 541"/>
        <xdr:cNvSpPr/>
      </xdr:nvSpPr>
      <xdr:spPr>
        <a:xfrm>
          <a:off x="13652500" y="58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95036</xdr:rowOff>
    </xdr:from>
    <xdr:ext cx="534377" cy="259045"/>
    <xdr:sp macro="" textlink="">
      <xdr:nvSpPr>
        <xdr:cNvPr id="543" name="テキスト ボックス 542"/>
        <xdr:cNvSpPr txBox="1"/>
      </xdr:nvSpPr>
      <xdr:spPr>
        <a:xfrm>
          <a:off x="13436111" y="558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134826</xdr:rowOff>
    </xdr:from>
    <xdr:to>
      <xdr:col>67</xdr:col>
      <xdr:colOff>101600</xdr:colOff>
      <xdr:row>36</xdr:row>
      <xdr:rowOff>64976</xdr:rowOff>
    </xdr:to>
    <xdr:sp macro="" textlink="">
      <xdr:nvSpPr>
        <xdr:cNvPr id="544" name="楕円 543"/>
        <xdr:cNvSpPr/>
      </xdr:nvSpPr>
      <xdr:spPr>
        <a:xfrm>
          <a:off x="12763500" y="61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81503</xdr:rowOff>
    </xdr:from>
    <xdr:ext cx="534377" cy="259045"/>
    <xdr:sp macro="" textlink="">
      <xdr:nvSpPr>
        <xdr:cNvPr id="545" name="テキスト ボックス 544"/>
        <xdr:cNvSpPr txBox="1"/>
      </xdr:nvSpPr>
      <xdr:spPr>
        <a:xfrm>
          <a:off x="12547111" y="591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135684</xdr:rowOff>
    </xdr:from>
    <xdr:to>
      <xdr:col>85</xdr:col>
      <xdr:colOff>127000</xdr:colOff>
      <xdr:row>56</xdr:row>
      <xdr:rowOff>144615</xdr:rowOff>
    </xdr:to>
    <xdr:cxnSp macro="">
      <xdr:nvCxnSpPr>
        <xdr:cNvPr id="574" name="直線コネクタ 573"/>
        <xdr:cNvCxnSpPr/>
      </xdr:nvCxnSpPr>
      <xdr:spPr>
        <a:xfrm>
          <a:off x="15481300" y="9736884"/>
          <a:ext cx="838200" cy="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135684</xdr:rowOff>
    </xdr:from>
    <xdr:to>
      <xdr:col>81</xdr:col>
      <xdr:colOff>50800</xdr:colOff>
      <xdr:row>57</xdr:row>
      <xdr:rowOff>8324</xdr:rowOff>
    </xdr:to>
    <xdr:cxnSp macro="">
      <xdr:nvCxnSpPr>
        <xdr:cNvPr id="577" name="直線コネクタ 576"/>
        <xdr:cNvCxnSpPr/>
      </xdr:nvCxnSpPr>
      <xdr:spPr>
        <a:xfrm flipV="1">
          <a:off x="14592300" y="9736884"/>
          <a:ext cx="889000" cy="4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490</xdr:rowOff>
    </xdr:from>
    <xdr:to>
      <xdr:col>76</xdr:col>
      <xdr:colOff>114300</xdr:colOff>
      <xdr:row>57</xdr:row>
      <xdr:rowOff>8324</xdr:rowOff>
    </xdr:to>
    <xdr:cxnSp macro="">
      <xdr:nvCxnSpPr>
        <xdr:cNvPr id="580" name="直線コネクタ 579"/>
        <xdr:cNvCxnSpPr/>
      </xdr:nvCxnSpPr>
      <xdr:spPr>
        <a:xfrm>
          <a:off x="13703300" y="9601690"/>
          <a:ext cx="889000" cy="1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490</xdr:rowOff>
    </xdr:from>
    <xdr:to>
      <xdr:col>71</xdr:col>
      <xdr:colOff>177800</xdr:colOff>
      <xdr:row>57</xdr:row>
      <xdr:rowOff>27564</xdr:rowOff>
    </xdr:to>
    <xdr:cxnSp macro="">
      <xdr:nvCxnSpPr>
        <xdr:cNvPr id="583" name="直線コネクタ 582"/>
        <xdr:cNvCxnSpPr/>
      </xdr:nvCxnSpPr>
      <xdr:spPr>
        <a:xfrm flipV="1">
          <a:off x="12814300" y="9601690"/>
          <a:ext cx="889000" cy="19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4" name="フローチャート: 判断 583"/>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127692</xdr:rowOff>
    </xdr:from>
    <xdr:ext cx="534377" cy="259045"/>
    <xdr:sp macro="" textlink="">
      <xdr:nvSpPr>
        <xdr:cNvPr id="585" name="テキスト ボックス 584"/>
        <xdr:cNvSpPr txBox="1"/>
      </xdr:nvSpPr>
      <xdr:spPr>
        <a:xfrm>
          <a:off x="13436111" y="97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6" name="フローチャート: 判断 585"/>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87" name="テキスト ボックス 586"/>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93815</xdr:rowOff>
    </xdr:from>
    <xdr:to>
      <xdr:col>85</xdr:col>
      <xdr:colOff>177800</xdr:colOff>
      <xdr:row>57</xdr:row>
      <xdr:rowOff>23965</xdr:rowOff>
    </xdr:to>
    <xdr:sp macro="" textlink="">
      <xdr:nvSpPr>
        <xdr:cNvPr id="593" name="楕円 592"/>
        <xdr:cNvSpPr/>
      </xdr:nvSpPr>
      <xdr:spPr>
        <a:xfrm>
          <a:off x="16268700" y="96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72242</xdr:rowOff>
    </xdr:from>
    <xdr:ext cx="534377" cy="259045"/>
    <xdr:sp macro="" textlink="">
      <xdr:nvSpPr>
        <xdr:cNvPr id="594" name="教育費該当値テキスト"/>
        <xdr:cNvSpPr txBox="1"/>
      </xdr:nvSpPr>
      <xdr:spPr>
        <a:xfrm>
          <a:off x="16370300" y="967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84884</xdr:rowOff>
    </xdr:from>
    <xdr:to>
      <xdr:col>81</xdr:col>
      <xdr:colOff>101600</xdr:colOff>
      <xdr:row>57</xdr:row>
      <xdr:rowOff>15034</xdr:rowOff>
    </xdr:to>
    <xdr:sp macro="" textlink="">
      <xdr:nvSpPr>
        <xdr:cNvPr id="595" name="楕円 594"/>
        <xdr:cNvSpPr/>
      </xdr:nvSpPr>
      <xdr:spPr>
        <a:xfrm>
          <a:off x="15430500" y="96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6161</xdr:rowOff>
    </xdr:from>
    <xdr:ext cx="534377" cy="259045"/>
    <xdr:sp macro="" textlink="">
      <xdr:nvSpPr>
        <xdr:cNvPr id="596" name="テキスト ボックス 595"/>
        <xdr:cNvSpPr txBox="1"/>
      </xdr:nvSpPr>
      <xdr:spPr>
        <a:xfrm>
          <a:off x="15214111" y="97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128974</xdr:rowOff>
    </xdr:from>
    <xdr:to>
      <xdr:col>76</xdr:col>
      <xdr:colOff>165100</xdr:colOff>
      <xdr:row>57</xdr:row>
      <xdr:rowOff>59124</xdr:rowOff>
    </xdr:to>
    <xdr:sp macro="" textlink="">
      <xdr:nvSpPr>
        <xdr:cNvPr id="597" name="楕円 596"/>
        <xdr:cNvSpPr/>
      </xdr:nvSpPr>
      <xdr:spPr>
        <a:xfrm>
          <a:off x="14541500" y="97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50251</xdr:rowOff>
    </xdr:from>
    <xdr:ext cx="534377" cy="259045"/>
    <xdr:sp macro="" textlink="">
      <xdr:nvSpPr>
        <xdr:cNvPr id="598" name="テキスト ボックス 597"/>
        <xdr:cNvSpPr txBox="1"/>
      </xdr:nvSpPr>
      <xdr:spPr>
        <a:xfrm>
          <a:off x="14325111" y="982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121140</xdr:rowOff>
    </xdr:from>
    <xdr:to>
      <xdr:col>72</xdr:col>
      <xdr:colOff>38100</xdr:colOff>
      <xdr:row>56</xdr:row>
      <xdr:rowOff>51290</xdr:rowOff>
    </xdr:to>
    <xdr:sp macro="" textlink="">
      <xdr:nvSpPr>
        <xdr:cNvPr id="599" name="楕円 598"/>
        <xdr:cNvSpPr/>
      </xdr:nvSpPr>
      <xdr:spPr>
        <a:xfrm>
          <a:off x="13652500" y="95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67817</xdr:rowOff>
    </xdr:from>
    <xdr:ext cx="534377" cy="259045"/>
    <xdr:sp macro="" textlink="">
      <xdr:nvSpPr>
        <xdr:cNvPr id="600" name="テキスト ボックス 599"/>
        <xdr:cNvSpPr txBox="1"/>
      </xdr:nvSpPr>
      <xdr:spPr>
        <a:xfrm>
          <a:off x="13436111" y="93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148214</xdr:rowOff>
    </xdr:from>
    <xdr:to>
      <xdr:col>67</xdr:col>
      <xdr:colOff>101600</xdr:colOff>
      <xdr:row>57</xdr:row>
      <xdr:rowOff>78364</xdr:rowOff>
    </xdr:to>
    <xdr:sp macro="" textlink="">
      <xdr:nvSpPr>
        <xdr:cNvPr id="601" name="楕円 600"/>
        <xdr:cNvSpPr/>
      </xdr:nvSpPr>
      <xdr:spPr>
        <a:xfrm>
          <a:off x="12763500" y="974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69491</xdr:rowOff>
    </xdr:from>
    <xdr:ext cx="534377" cy="259045"/>
    <xdr:sp macro="" textlink="">
      <xdr:nvSpPr>
        <xdr:cNvPr id="602" name="テキスト ボックス 601"/>
        <xdr:cNvSpPr txBox="1"/>
      </xdr:nvSpPr>
      <xdr:spPr>
        <a:xfrm>
          <a:off x="12547111" y="984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146721</xdr:rowOff>
    </xdr:from>
    <xdr:to>
      <xdr:col>85</xdr:col>
      <xdr:colOff>126364</xdr:colOff>
      <xdr:row>79</xdr:row>
      <xdr:rowOff>98879</xdr:rowOff>
    </xdr:to>
    <xdr:cxnSp macro="">
      <xdr:nvCxnSpPr>
        <xdr:cNvPr id="628" name="直線コネクタ 627"/>
        <xdr:cNvCxnSpPr/>
      </xdr:nvCxnSpPr>
      <xdr:spPr>
        <a:xfrm flipV="1">
          <a:off x="16317595" y="12491121"/>
          <a:ext cx="1269" cy="1152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93398</xdr:rowOff>
    </xdr:from>
    <xdr:ext cx="599010" cy="259045"/>
    <xdr:sp macro="" textlink="">
      <xdr:nvSpPr>
        <xdr:cNvPr id="631" name="災害復旧費最大値テキスト"/>
        <xdr:cNvSpPr txBox="1"/>
      </xdr:nvSpPr>
      <xdr:spPr>
        <a:xfrm>
          <a:off x="16370300" y="1226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146721</xdr:rowOff>
    </xdr:from>
    <xdr:to>
      <xdr:col>86</xdr:col>
      <xdr:colOff>25400</xdr:colOff>
      <xdr:row>72</xdr:row>
      <xdr:rowOff>146721</xdr:rowOff>
    </xdr:to>
    <xdr:cxnSp macro="">
      <xdr:nvCxnSpPr>
        <xdr:cNvPr id="632" name="直線コネクタ 631"/>
        <xdr:cNvCxnSpPr/>
      </xdr:nvCxnSpPr>
      <xdr:spPr>
        <a:xfrm>
          <a:off x="16230600" y="1249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89636</xdr:rowOff>
    </xdr:from>
    <xdr:to>
      <xdr:col>85</xdr:col>
      <xdr:colOff>127000</xdr:colOff>
      <xdr:row>79</xdr:row>
      <xdr:rowOff>14939</xdr:rowOff>
    </xdr:to>
    <xdr:cxnSp macro="">
      <xdr:nvCxnSpPr>
        <xdr:cNvPr id="633" name="直線コネクタ 632"/>
        <xdr:cNvCxnSpPr/>
      </xdr:nvCxnSpPr>
      <xdr:spPr>
        <a:xfrm>
          <a:off x="15481300" y="13291286"/>
          <a:ext cx="838200" cy="26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124068</xdr:rowOff>
    </xdr:from>
    <xdr:ext cx="534377" cy="259045"/>
    <xdr:sp macro="" textlink="">
      <xdr:nvSpPr>
        <xdr:cNvPr id="634" name="災害復旧費平均値テキスト"/>
        <xdr:cNvSpPr txBox="1"/>
      </xdr:nvSpPr>
      <xdr:spPr>
        <a:xfrm>
          <a:off x="16370300" y="13325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101191</xdr:rowOff>
    </xdr:from>
    <xdr:to>
      <xdr:col>85</xdr:col>
      <xdr:colOff>177800</xdr:colOff>
      <xdr:row>79</xdr:row>
      <xdr:rowOff>31341</xdr:rowOff>
    </xdr:to>
    <xdr:sp macro="" textlink="">
      <xdr:nvSpPr>
        <xdr:cNvPr id="635" name="フローチャート: 判断 634"/>
        <xdr:cNvSpPr/>
      </xdr:nvSpPr>
      <xdr:spPr>
        <a:xfrm>
          <a:off x="16268700" y="134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138612</xdr:rowOff>
    </xdr:from>
    <xdr:to>
      <xdr:col>81</xdr:col>
      <xdr:colOff>50800</xdr:colOff>
      <xdr:row>77</xdr:row>
      <xdr:rowOff>89636</xdr:rowOff>
    </xdr:to>
    <xdr:cxnSp macro="">
      <xdr:nvCxnSpPr>
        <xdr:cNvPr id="636" name="直線コネクタ 635"/>
        <xdr:cNvCxnSpPr/>
      </xdr:nvCxnSpPr>
      <xdr:spPr>
        <a:xfrm>
          <a:off x="14592300" y="12825912"/>
          <a:ext cx="889000" cy="46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79245</xdr:rowOff>
    </xdr:from>
    <xdr:to>
      <xdr:col>81</xdr:col>
      <xdr:colOff>101600</xdr:colOff>
      <xdr:row>79</xdr:row>
      <xdr:rowOff>9395</xdr:rowOff>
    </xdr:to>
    <xdr:sp macro="" textlink="">
      <xdr:nvSpPr>
        <xdr:cNvPr id="637" name="フローチャート: 判断 636"/>
        <xdr:cNvSpPr/>
      </xdr:nvSpPr>
      <xdr:spPr>
        <a:xfrm>
          <a:off x="15430500" y="1345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522</xdr:rowOff>
    </xdr:from>
    <xdr:ext cx="534377" cy="259045"/>
    <xdr:sp macro="" textlink="">
      <xdr:nvSpPr>
        <xdr:cNvPr id="638" name="テキスト ボックス 637"/>
        <xdr:cNvSpPr txBox="1"/>
      </xdr:nvSpPr>
      <xdr:spPr>
        <a:xfrm>
          <a:off x="15214111" y="1354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6590</xdr:rowOff>
    </xdr:from>
    <xdr:to>
      <xdr:col>76</xdr:col>
      <xdr:colOff>114300</xdr:colOff>
      <xdr:row>74</xdr:row>
      <xdr:rowOff>138612</xdr:rowOff>
    </xdr:to>
    <xdr:cxnSp macro="">
      <xdr:nvCxnSpPr>
        <xdr:cNvPr id="639" name="直線コネクタ 638"/>
        <xdr:cNvCxnSpPr/>
      </xdr:nvCxnSpPr>
      <xdr:spPr>
        <a:xfrm>
          <a:off x="13703300" y="12693890"/>
          <a:ext cx="889000" cy="1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114460</xdr:rowOff>
    </xdr:from>
    <xdr:to>
      <xdr:col>76</xdr:col>
      <xdr:colOff>165100</xdr:colOff>
      <xdr:row>79</xdr:row>
      <xdr:rowOff>44610</xdr:rowOff>
    </xdr:to>
    <xdr:sp macro="" textlink="">
      <xdr:nvSpPr>
        <xdr:cNvPr id="640" name="フローチャート: 判断 639"/>
        <xdr:cNvSpPr/>
      </xdr:nvSpPr>
      <xdr:spPr>
        <a:xfrm>
          <a:off x="14541500" y="134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35737</xdr:rowOff>
    </xdr:from>
    <xdr:ext cx="469744" cy="259045"/>
    <xdr:sp macro="" textlink="">
      <xdr:nvSpPr>
        <xdr:cNvPr id="641" name="テキスト ボックス 640"/>
        <xdr:cNvSpPr txBox="1"/>
      </xdr:nvSpPr>
      <xdr:spPr>
        <a:xfrm>
          <a:off x="14357428" y="1358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152730</xdr:rowOff>
    </xdr:from>
    <xdr:to>
      <xdr:col>71</xdr:col>
      <xdr:colOff>177800</xdr:colOff>
      <xdr:row>74</xdr:row>
      <xdr:rowOff>6590</xdr:rowOff>
    </xdr:to>
    <xdr:cxnSp macro="">
      <xdr:nvCxnSpPr>
        <xdr:cNvPr id="642" name="直線コネクタ 641"/>
        <xdr:cNvCxnSpPr/>
      </xdr:nvCxnSpPr>
      <xdr:spPr>
        <a:xfrm>
          <a:off x="12814300" y="12154230"/>
          <a:ext cx="889000" cy="53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168453</xdr:rowOff>
    </xdr:from>
    <xdr:to>
      <xdr:col>72</xdr:col>
      <xdr:colOff>38100</xdr:colOff>
      <xdr:row>79</xdr:row>
      <xdr:rowOff>98603</xdr:rowOff>
    </xdr:to>
    <xdr:sp macro="" textlink="">
      <xdr:nvSpPr>
        <xdr:cNvPr id="643" name="フローチャート: 判断 642"/>
        <xdr:cNvSpPr/>
      </xdr:nvSpPr>
      <xdr:spPr>
        <a:xfrm>
          <a:off x="13652500" y="13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89730</xdr:rowOff>
    </xdr:from>
    <xdr:ext cx="469744" cy="259045"/>
    <xdr:sp macro="" textlink="">
      <xdr:nvSpPr>
        <xdr:cNvPr id="644" name="テキスト ボックス 643"/>
        <xdr:cNvSpPr txBox="1"/>
      </xdr:nvSpPr>
      <xdr:spPr>
        <a:xfrm>
          <a:off x="13468428" y="1363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157806</xdr:rowOff>
    </xdr:from>
    <xdr:to>
      <xdr:col>67</xdr:col>
      <xdr:colOff>101600</xdr:colOff>
      <xdr:row>79</xdr:row>
      <xdr:rowOff>87956</xdr:rowOff>
    </xdr:to>
    <xdr:sp macro="" textlink="">
      <xdr:nvSpPr>
        <xdr:cNvPr id="645" name="フローチャート: 判断 644"/>
        <xdr:cNvSpPr/>
      </xdr:nvSpPr>
      <xdr:spPr>
        <a:xfrm>
          <a:off x="12763500" y="135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79083</xdr:rowOff>
    </xdr:from>
    <xdr:ext cx="469744" cy="259045"/>
    <xdr:sp macro="" textlink="">
      <xdr:nvSpPr>
        <xdr:cNvPr id="646" name="テキスト ボックス 645"/>
        <xdr:cNvSpPr txBox="1"/>
      </xdr:nvSpPr>
      <xdr:spPr>
        <a:xfrm>
          <a:off x="12579428" y="1362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135589</xdr:rowOff>
    </xdr:from>
    <xdr:to>
      <xdr:col>85</xdr:col>
      <xdr:colOff>177800</xdr:colOff>
      <xdr:row>79</xdr:row>
      <xdr:rowOff>65739</xdr:rowOff>
    </xdr:to>
    <xdr:sp macro="" textlink="">
      <xdr:nvSpPr>
        <xdr:cNvPr id="652" name="楕円 651"/>
        <xdr:cNvSpPr/>
      </xdr:nvSpPr>
      <xdr:spPr>
        <a:xfrm>
          <a:off x="16268700" y="1350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79617</xdr:rowOff>
    </xdr:from>
    <xdr:ext cx="469744" cy="259045"/>
    <xdr:sp macro="" textlink="">
      <xdr:nvSpPr>
        <xdr:cNvPr id="653" name="災害復旧費該当値テキスト"/>
        <xdr:cNvSpPr txBox="1"/>
      </xdr:nvSpPr>
      <xdr:spPr>
        <a:xfrm>
          <a:off x="16370300" y="134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38836</xdr:rowOff>
    </xdr:from>
    <xdr:to>
      <xdr:col>81</xdr:col>
      <xdr:colOff>101600</xdr:colOff>
      <xdr:row>77</xdr:row>
      <xdr:rowOff>140436</xdr:rowOff>
    </xdr:to>
    <xdr:sp macro="" textlink="">
      <xdr:nvSpPr>
        <xdr:cNvPr id="654" name="楕円 653"/>
        <xdr:cNvSpPr/>
      </xdr:nvSpPr>
      <xdr:spPr>
        <a:xfrm>
          <a:off x="15430500" y="132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156963</xdr:rowOff>
    </xdr:from>
    <xdr:ext cx="534377" cy="259045"/>
    <xdr:sp macro="" textlink="">
      <xdr:nvSpPr>
        <xdr:cNvPr id="655" name="テキスト ボックス 654"/>
        <xdr:cNvSpPr txBox="1"/>
      </xdr:nvSpPr>
      <xdr:spPr>
        <a:xfrm>
          <a:off x="15214111" y="1301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87812</xdr:rowOff>
    </xdr:from>
    <xdr:to>
      <xdr:col>76</xdr:col>
      <xdr:colOff>165100</xdr:colOff>
      <xdr:row>75</xdr:row>
      <xdr:rowOff>17962</xdr:rowOff>
    </xdr:to>
    <xdr:sp macro="" textlink="">
      <xdr:nvSpPr>
        <xdr:cNvPr id="656" name="楕円 655"/>
        <xdr:cNvSpPr/>
      </xdr:nvSpPr>
      <xdr:spPr>
        <a:xfrm>
          <a:off x="14541500" y="127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34489</xdr:rowOff>
    </xdr:from>
    <xdr:ext cx="534377" cy="259045"/>
    <xdr:sp macro="" textlink="">
      <xdr:nvSpPr>
        <xdr:cNvPr id="657" name="テキスト ボックス 656"/>
        <xdr:cNvSpPr txBox="1"/>
      </xdr:nvSpPr>
      <xdr:spPr>
        <a:xfrm>
          <a:off x="14325111" y="1255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127240</xdr:rowOff>
    </xdr:from>
    <xdr:to>
      <xdr:col>72</xdr:col>
      <xdr:colOff>38100</xdr:colOff>
      <xdr:row>74</xdr:row>
      <xdr:rowOff>57390</xdr:rowOff>
    </xdr:to>
    <xdr:sp macro="" textlink="">
      <xdr:nvSpPr>
        <xdr:cNvPr id="658" name="楕円 657"/>
        <xdr:cNvSpPr/>
      </xdr:nvSpPr>
      <xdr:spPr>
        <a:xfrm>
          <a:off x="13652500" y="126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73917</xdr:rowOff>
    </xdr:from>
    <xdr:ext cx="534377" cy="259045"/>
    <xdr:sp macro="" textlink="">
      <xdr:nvSpPr>
        <xdr:cNvPr id="659" name="テキスト ボックス 658"/>
        <xdr:cNvSpPr txBox="1"/>
      </xdr:nvSpPr>
      <xdr:spPr>
        <a:xfrm>
          <a:off x="13436111" y="1241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101930</xdr:rowOff>
    </xdr:from>
    <xdr:to>
      <xdr:col>67</xdr:col>
      <xdr:colOff>101600</xdr:colOff>
      <xdr:row>71</xdr:row>
      <xdr:rowOff>32080</xdr:rowOff>
    </xdr:to>
    <xdr:sp macro="" textlink="">
      <xdr:nvSpPr>
        <xdr:cNvPr id="660" name="楕円 659"/>
        <xdr:cNvSpPr/>
      </xdr:nvSpPr>
      <xdr:spPr>
        <a:xfrm>
          <a:off x="12763500" y="1210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48607</xdr:rowOff>
    </xdr:from>
    <xdr:ext cx="599010" cy="259045"/>
    <xdr:sp macro="" textlink="">
      <xdr:nvSpPr>
        <xdr:cNvPr id="661" name="テキスト ボックス 660"/>
        <xdr:cNvSpPr txBox="1"/>
      </xdr:nvSpPr>
      <xdr:spPr>
        <a:xfrm>
          <a:off x="12514795" y="1187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3" name="直線コネクタ 682"/>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4"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5" name="直線コネクタ 684"/>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6"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7" name="直線コネクタ 686"/>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152510</xdr:rowOff>
    </xdr:from>
    <xdr:to>
      <xdr:col>85</xdr:col>
      <xdr:colOff>127000</xdr:colOff>
      <xdr:row>96</xdr:row>
      <xdr:rowOff>17952</xdr:rowOff>
    </xdr:to>
    <xdr:cxnSp macro="">
      <xdr:nvCxnSpPr>
        <xdr:cNvPr id="688" name="直線コネクタ 687"/>
        <xdr:cNvCxnSpPr/>
      </xdr:nvCxnSpPr>
      <xdr:spPr>
        <a:xfrm flipV="1">
          <a:off x="15481300" y="16440260"/>
          <a:ext cx="8382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66508</xdr:rowOff>
    </xdr:from>
    <xdr:ext cx="534377" cy="259045"/>
    <xdr:sp macro="" textlink="">
      <xdr:nvSpPr>
        <xdr:cNvPr id="689" name="公債費平均値テキスト"/>
        <xdr:cNvSpPr txBox="1"/>
      </xdr:nvSpPr>
      <xdr:spPr>
        <a:xfrm>
          <a:off x="16370300" y="1652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90" name="フローチャート: 判断 689"/>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17952</xdr:rowOff>
    </xdr:from>
    <xdr:to>
      <xdr:col>81</xdr:col>
      <xdr:colOff>50800</xdr:colOff>
      <xdr:row>96</xdr:row>
      <xdr:rowOff>64683</xdr:rowOff>
    </xdr:to>
    <xdr:cxnSp macro="">
      <xdr:nvCxnSpPr>
        <xdr:cNvPr id="691" name="直線コネクタ 690"/>
        <xdr:cNvCxnSpPr/>
      </xdr:nvCxnSpPr>
      <xdr:spPr>
        <a:xfrm flipV="1">
          <a:off x="14592300" y="16477152"/>
          <a:ext cx="889000" cy="4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2" name="フローチャート: 判断 691"/>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24181</xdr:rowOff>
    </xdr:from>
    <xdr:ext cx="534377" cy="259045"/>
    <xdr:sp macro="" textlink="">
      <xdr:nvSpPr>
        <xdr:cNvPr id="693" name="テキスト ボックス 692"/>
        <xdr:cNvSpPr txBox="1"/>
      </xdr:nvSpPr>
      <xdr:spPr>
        <a:xfrm>
          <a:off x="15214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64683</xdr:rowOff>
    </xdr:from>
    <xdr:to>
      <xdr:col>76</xdr:col>
      <xdr:colOff>114300</xdr:colOff>
      <xdr:row>96</xdr:row>
      <xdr:rowOff>83770</xdr:rowOff>
    </xdr:to>
    <xdr:cxnSp macro="">
      <xdr:nvCxnSpPr>
        <xdr:cNvPr id="694" name="直線コネクタ 693"/>
        <xdr:cNvCxnSpPr/>
      </xdr:nvCxnSpPr>
      <xdr:spPr>
        <a:xfrm flipV="1">
          <a:off x="13703300" y="16523883"/>
          <a:ext cx="889000" cy="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5" name="フローチャート: 判断 694"/>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44093</xdr:rowOff>
    </xdr:from>
    <xdr:ext cx="534377" cy="259045"/>
    <xdr:sp macro="" textlink="">
      <xdr:nvSpPr>
        <xdr:cNvPr id="696" name="テキスト ボックス 695"/>
        <xdr:cNvSpPr txBox="1"/>
      </xdr:nvSpPr>
      <xdr:spPr>
        <a:xfrm>
          <a:off x="14325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83770</xdr:rowOff>
    </xdr:from>
    <xdr:to>
      <xdr:col>71</xdr:col>
      <xdr:colOff>177800</xdr:colOff>
      <xdr:row>96</xdr:row>
      <xdr:rowOff>100879</xdr:rowOff>
    </xdr:to>
    <xdr:cxnSp macro="">
      <xdr:nvCxnSpPr>
        <xdr:cNvPr id="697" name="直線コネクタ 696"/>
        <xdr:cNvCxnSpPr/>
      </xdr:nvCxnSpPr>
      <xdr:spPr>
        <a:xfrm flipV="1">
          <a:off x="12814300" y="16542970"/>
          <a:ext cx="889000" cy="1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153622</xdr:rowOff>
    </xdr:from>
    <xdr:to>
      <xdr:col>72</xdr:col>
      <xdr:colOff>38100</xdr:colOff>
      <xdr:row>97</xdr:row>
      <xdr:rowOff>83772</xdr:rowOff>
    </xdr:to>
    <xdr:sp macro="" textlink="">
      <xdr:nvSpPr>
        <xdr:cNvPr id="698" name="フローチャート: 判断 697"/>
        <xdr:cNvSpPr/>
      </xdr:nvSpPr>
      <xdr:spPr>
        <a:xfrm>
          <a:off x="13652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74899</xdr:rowOff>
    </xdr:from>
    <xdr:ext cx="534377" cy="259045"/>
    <xdr:sp macro="" textlink="">
      <xdr:nvSpPr>
        <xdr:cNvPr id="699" name="テキスト ボックス 698"/>
        <xdr:cNvSpPr txBox="1"/>
      </xdr:nvSpPr>
      <xdr:spPr>
        <a:xfrm>
          <a:off x="13436111" y="167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151926</xdr:rowOff>
    </xdr:from>
    <xdr:to>
      <xdr:col>67</xdr:col>
      <xdr:colOff>101600</xdr:colOff>
      <xdr:row>97</xdr:row>
      <xdr:rowOff>82076</xdr:rowOff>
    </xdr:to>
    <xdr:sp macro="" textlink="">
      <xdr:nvSpPr>
        <xdr:cNvPr id="700" name="フローチャート: 判断 699"/>
        <xdr:cNvSpPr/>
      </xdr:nvSpPr>
      <xdr:spPr>
        <a:xfrm>
          <a:off x="12763500" y="166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73203</xdr:rowOff>
    </xdr:from>
    <xdr:ext cx="534377" cy="259045"/>
    <xdr:sp macro="" textlink="">
      <xdr:nvSpPr>
        <xdr:cNvPr id="701" name="テキスト ボックス 700"/>
        <xdr:cNvSpPr txBox="1"/>
      </xdr:nvSpPr>
      <xdr:spPr>
        <a:xfrm>
          <a:off x="12547111" y="167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101710</xdr:rowOff>
    </xdr:from>
    <xdr:to>
      <xdr:col>85</xdr:col>
      <xdr:colOff>177800</xdr:colOff>
      <xdr:row>96</xdr:row>
      <xdr:rowOff>31860</xdr:rowOff>
    </xdr:to>
    <xdr:sp macro="" textlink="">
      <xdr:nvSpPr>
        <xdr:cNvPr id="707" name="楕円 706"/>
        <xdr:cNvSpPr/>
      </xdr:nvSpPr>
      <xdr:spPr>
        <a:xfrm>
          <a:off x="16268700" y="163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124587</xdr:rowOff>
    </xdr:from>
    <xdr:ext cx="599010" cy="259045"/>
    <xdr:sp macro="" textlink="">
      <xdr:nvSpPr>
        <xdr:cNvPr id="708" name="公債費該当値テキスト"/>
        <xdr:cNvSpPr txBox="1"/>
      </xdr:nvSpPr>
      <xdr:spPr>
        <a:xfrm>
          <a:off x="16370300" y="1624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138602</xdr:rowOff>
    </xdr:from>
    <xdr:to>
      <xdr:col>81</xdr:col>
      <xdr:colOff>101600</xdr:colOff>
      <xdr:row>96</xdr:row>
      <xdr:rowOff>68752</xdr:rowOff>
    </xdr:to>
    <xdr:sp macro="" textlink="">
      <xdr:nvSpPr>
        <xdr:cNvPr id="709" name="楕円 708"/>
        <xdr:cNvSpPr/>
      </xdr:nvSpPr>
      <xdr:spPr>
        <a:xfrm>
          <a:off x="15430500" y="164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85279</xdr:rowOff>
    </xdr:from>
    <xdr:ext cx="599010" cy="259045"/>
    <xdr:sp macro="" textlink="">
      <xdr:nvSpPr>
        <xdr:cNvPr id="710" name="テキスト ボックス 709"/>
        <xdr:cNvSpPr txBox="1"/>
      </xdr:nvSpPr>
      <xdr:spPr>
        <a:xfrm>
          <a:off x="15181795" y="1620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13883</xdr:rowOff>
    </xdr:from>
    <xdr:to>
      <xdr:col>76</xdr:col>
      <xdr:colOff>165100</xdr:colOff>
      <xdr:row>96</xdr:row>
      <xdr:rowOff>115483</xdr:rowOff>
    </xdr:to>
    <xdr:sp macro="" textlink="">
      <xdr:nvSpPr>
        <xdr:cNvPr id="711" name="楕円 710"/>
        <xdr:cNvSpPr/>
      </xdr:nvSpPr>
      <xdr:spPr>
        <a:xfrm>
          <a:off x="14541500" y="1647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132010</xdr:rowOff>
    </xdr:from>
    <xdr:ext cx="534377" cy="259045"/>
    <xdr:sp macro="" textlink="">
      <xdr:nvSpPr>
        <xdr:cNvPr id="712" name="テキスト ボックス 711"/>
        <xdr:cNvSpPr txBox="1"/>
      </xdr:nvSpPr>
      <xdr:spPr>
        <a:xfrm>
          <a:off x="14325111" y="1624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32970</xdr:rowOff>
    </xdr:from>
    <xdr:to>
      <xdr:col>72</xdr:col>
      <xdr:colOff>38100</xdr:colOff>
      <xdr:row>96</xdr:row>
      <xdr:rowOff>134570</xdr:rowOff>
    </xdr:to>
    <xdr:sp macro="" textlink="">
      <xdr:nvSpPr>
        <xdr:cNvPr id="713" name="楕円 712"/>
        <xdr:cNvSpPr/>
      </xdr:nvSpPr>
      <xdr:spPr>
        <a:xfrm>
          <a:off x="13652500" y="164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151097</xdr:rowOff>
    </xdr:from>
    <xdr:ext cx="534377" cy="259045"/>
    <xdr:sp macro="" textlink="">
      <xdr:nvSpPr>
        <xdr:cNvPr id="714" name="テキスト ボックス 713"/>
        <xdr:cNvSpPr txBox="1"/>
      </xdr:nvSpPr>
      <xdr:spPr>
        <a:xfrm>
          <a:off x="13436111" y="1626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50079</xdr:rowOff>
    </xdr:from>
    <xdr:to>
      <xdr:col>67</xdr:col>
      <xdr:colOff>101600</xdr:colOff>
      <xdr:row>96</xdr:row>
      <xdr:rowOff>151679</xdr:rowOff>
    </xdr:to>
    <xdr:sp macro="" textlink="">
      <xdr:nvSpPr>
        <xdr:cNvPr id="715" name="楕円 714"/>
        <xdr:cNvSpPr/>
      </xdr:nvSpPr>
      <xdr:spPr>
        <a:xfrm>
          <a:off x="12763500" y="1650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168206</xdr:rowOff>
    </xdr:from>
    <xdr:ext cx="534377" cy="259045"/>
    <xdr:sp macro="" textlink="">
      <xdr:nvSpPr>
        <xdr:cNvPr id="716" name="テキスト ボックス 715"/>
        <xdr:cNvSpPr txBox="1"/>
      </xdr:nvSpPr>
      <xdr:spPr>
        <a:xfrm>
          <a:off x="12547111" y="1628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40" name="直線コネクタ 739"/>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41"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3"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4" name="直線コネクタ 743"/>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6"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7" name="フローチャート: 判断 746"/>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9" name="フローチャート: 判断 748"/>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50" name="テキスト ボックス 749"/>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2" name="フローチャート: 判断 751"/>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3" name="テキスト ボックス 752"/>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157899</xdr:rowOff>
    </xdr:from>
    <xdr:to>
      <xdr:col>102</xdr:col>
      <xdr:colOff>165100</xdr:colOff>
      <xdr:row>39</xdr:row>
      <xdr:rowOff>88049</xdr:rowOff>
    </xdr:to>
    <xdr:sp macro="" textlink="">
      <xdr:nvSpPr>
        <xdr:cNvPr id="755" name="フローチャート: 判断 754"/>
        <xdr:cNvSpPr/>
      </xdr:nvSpPr>
      <xdr:spPr>
        <a:xfrm>
          <a:off x="19494500" y="66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104576</xdr:rowOff>
    </xdr:from>
    <xdr:ext cx="378565" cy="259045"/>
    <xdr:sp macro="" textlink="">
      <xdr:nvSpPr>
        <xdr:cNvPr id="756" name="テキスト ボックス 755"/>
        <xdr:cNvSpPr txBox="1"/>
      </xdr:nvSpPr>
      <xdr:spPr>
        <a:xfrm>
          <a:off x="19356017" y="6448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115494</xdr:rowOff>
    </xdr:from>
    <xdr:to>
      <xdr:col>98</xdr:col>
      <xdr:colOff>38100</xdr:colOff>
      <xdr:row>39</xdr:row>
      <xdr:rowOff>45644</xdr:rowOff>
    </xdr:to>
    <xdr:sp macro="" textlink="">
      <xdr:nvSpPr>
        <xdr:cNvPr id="757" name="フローチャート: 判断 756"/>
        <xdr:cNvSpPr/>
      </xdr:nvSpPr>
      <xdr:spPr>
        <a:xfrm>
          <a:off x="18605500" y="663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62171</xdr:rowOff>
    </xdr:from>
    <xdr:ext cx="469744" cy="259045"/>
    <xdr:sp macro="" textlink="">
      <xdr:nvSpPr>
        <xdr:cNvPr id="758" name="テキスト ボックス 757"/>
        <xdr:cNvSpPr txBox="1"/>
      </xdr:nvSpPr>
      <xdr:spPr>
        <a:xfrm>
          <a:off x="18421428" y="64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5"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7" name="テキスト ボックス 786"/>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9" name="テキスト ボックス 788"/>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1" name="テキスト ボックス 790"/>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3" name="テキスト ボックス 792"/>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5" name="テキスト ボックス 79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7" name="直線コネクタ 79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フローチャート: 判断 80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6" name="フローチャート: 判断 805"/>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9" name="フローチャート: 判断 808"/>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0" name="テキスト ボックス 80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2" name="フローチャート: 判断 811"/>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3" name="テキスト ボックス 812"/>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フローチャート: 判断 813"/>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4" name="テキスト ボックス 823"/>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6" name="テキスト ボックス 825"/>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0" name="テキスト ボックス 829"/>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民生費は、住民一人当たり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円となっており、類似団体内平均値と比べて高い水準にある。これは、</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介護保険給付費の増加に伴い特別会計への繰出金が増嵩していることと、日進保育園の建替え整備事業が</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本格化した</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ことが大きな要因である。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衛生費は、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106,370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円となっており、類似団体内平均値と比べて高い水準にある。これは、平成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年度から着手した統合簡易水道整備事業にかかる特別会計への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補助金・出資金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の増嵩と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年度から報徳病院の診療所化により企業会計を廃止し一般会計へ編入したことよる人件費の増加も加わっている</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ことが大きな要因である。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消防費は、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47,445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円となっており、類似団体内平均値と比べて高い水準にある。これは、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当町の地勢上、</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町域が広く消防行政にかかる</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効率性</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低い</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ことが大きな要因である。</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公債費は、住民一人当たり</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109,698</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円となっており、類似団体内平均値と比べて高い水準にある。これは、合併以降、積極的にインフラ整備等を行なってきたことが要因である。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標準財政規模に対する財政調整基金残高の割合は、経年比較において徐々に増加傾向に</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あったが、普通交付税の合併算定替特例の縮減や公債費の増に伴い、</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H29</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年度に取崩しを行なったことから、減少に転じており、この傾向は今後も続く見通しである。</a:t>
          </a:r>
          <a:endParaRPr lang="ja-JP" altLang="ja-JP" sz="1000">
            <a:effectLst/>
            <a:latin typeface="ＭＳ ゴシック" panose="020B0609070205080204" pitchFamily="49" charset="-128"/>
            <a:ea typeface="ＭＳ ゴシック" panose="020B0609070205080204" pitchFamily="49" charset="-128"/>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実質単年度収支については、</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H29</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年度に</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財政調整基金の取り崩しを行ったことにより、</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H26</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年度以来の</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マイナスとなった。</a:t>
          </a:r>
          <a:endPar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財政調整基金の残高</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43</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年度には標準財政規模比で約</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13%</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まで落ち込む見通しとなっていることから、今後</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、緊急性や住民のニーズを把握した事業の選択と集中により、適正な財政運営を図るとともに、普通交付税の合併算定替え特例の</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縮減</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に対応するため、平成</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度から着手した「財政改善への取組み</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（補助金の見直しと事務事業の見直し）</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」を推進する</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fontAlgn="base"/>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50">
              <a:solidFill>
                <a:schemeClr val="dk1"/>
              </a:solidFill>
              <a:effectLst/>
              <a:latin typeface="+mn-lt"/>
              <a:ea typeface="+mn-ea"/>
              <a:cs typeface="+mn-cs"/>
            </a:rPr>
            <a:t>【国民健康保険事業特別会計】</a:t>
          </a:r>
          <a:endParaRPr lang="ja-JP" altLang="ja-JP" sz="1050">
            <a:effectLst/>
          </a:endParaRPr>
        </a:p>
        <a:p>
          <a:r>
            <a:rPr lang="ja-JP" altLang="ja-JP" sz="1050">
              <a:solidFill>
                <a:schemeClr val="dk1"/>
              </a:solidFill>
              <a:effectLst/>
              <a:latin typeface="+mn-lt"/>
              <a:ea typeface="+mn-ea"/>
              <a:cs typeface="+mn-cs"/>
            </a:rPr>
            <a:t>　平成</a:t>
          </a:r>
          <a:r>
            <a:rPr lang="en-US" altLang="ja-JP" sz="1050">
              <a:solidFill>
                <a:schemeClr val="dk1"/>
              </a:solidFill>
              <a:effectLst/>
              <a:latin typeface="+mn-lt"/>
              <a:ea typeface="+mn-ea"/>
              <a:cs typeface="+mn-cs"/>
            </a:rPr>
            <a:t>30</a:t>
          </a:r>
          <a:r>
            <a:rPr lang="ja-JP" altLang="ja-JP" sz="1050">
              <a:solidFill>
                <a:schemeClr val="dk1"/>
              </a:solidFill>
              <a:effectLst/>
              <a:latin typeface="+mn-lt"/>
              <a:ea typeface="+mn-ea"/>
              <a:cs typeface="+mn-cs"/>
            </a:rPr>
            <a:t>年度から財政基盤の強化を図るため運営主体が都道府県に移管される。当町の一般被保険者は平成</a:t>
          </a:r>
          <a:r>
            <a:rPr lang="en-US" altLang="ja-JP" sz="1050">
              <a:solidFill>
                <a:schemeClr val="dk1"/>
              </a:solidFill>
              <a:effectLst/>
              <a:latin typeface="+mn-lt"/>
              <a:ea typeface="+mn-ea"/>
              <a:cs typeface="+mn-cs"/>
            </a:rPr>
            <a:t>29</a:t>
          </a:r>
          <a:r>
            <a:rPr lang="ja-JP" altLang="ja-JP" sz="1050">
              <a:solidFill>
                <a:schemeClr val="dk1"/>
              </a:solidFill>
              <a:effectLst/>
              <a:latin typeface="+mn-lt"/>
              <a:ea typeface="+mn-ea"/>
              <a:cs typeface="+mn-cs"/>
            </a:rPr>
            <a:t>年度に</a:t>
          </a:r>
          <a:r>
            <a:rPr lang="en-US" altLang="ja-JP" sz="1050">
              <a:solidFill>
                <a:schemeClr val="dk1"/>
              </a:solidFill>
              <a:effectLst/>
              <a:latin typeface="+mn-lt"/>
              <a:ea typeface="+mn-ea"/>
              <a:cs typeface="+mn-cs"/>
            </a:rPr>
            <a:t>2,452</a:t>
          </a:r>
          <a:r>
            <a:rPr lang="ja-JP" altLang="ja-JP" sz="1050">
              <a:solidFill>
                <a:schemeClr val="dk1"/>
              </a:solidFill>
              <a:effectLst/>
              <a:latin typeface="+mn-lt"/>
              <a:ea typeface="+mn-ea"/>
              <a:cs typeface="+mn-cs"/>
            </a:rPr>
            <a:t>人となっており、年々減少傾向にあるが、給付費は増加傾向にあることから、健康を維持するための啓発事業や運動による健康づくり、さらには健康診査、各種健診事業の充実と受診者の増加のための方策について検討を行い、医療費の抑制に努める。　 </a:t>
          </a:r>
          <a:endParaRPr lang="ja-JP" altLang="ja-JP" sz="1050">
            <a:effectLst/>
          </a:endParaRPr>
        </a:p>
        <a:p>
          <a:r>
            <a:rPr lang="ja-JP" altLang="ja-JP" sz="1050">
              <a:solidFill>
                <a:schemeClr val="dk1"/>
              </a:solidFill>
              <a:effectLst/>
              <a:latin typeface="+mn-lt"/>
              <a:ea typeface="+mn-ea"/>
              <a:cs typeface="+mn-cs"/>
            </a:rPr>
            <a:t>【簡易水道事業特別会計】</a:t>
          </a:r>
          <a:endParaRPr lang="ja-JP" altLang="ja-JP" sz="1050">
            <a:effectLst/>
          </a:endParaRPr>
        </a:p>
        <a:p>
          <a:pPr eaLnBrk="1" fontAlgn="auto" latinLnBrk="0" hangingPunct="1"/>
          <a:r>
            <a:rPr lang="ja-JP" altLang="ja-JP" sz="1050">
              <a:solidFill>
                <a:schemeClr val="dk1"/>
              </a:solidFill>
              <a:effectLst/>
              <a:latin typeface="+mn-lt"/>
              <a:ea typeface="+mn-ea"/>
              <a:cs typeface="+mn-cs"/>
            </a:rPr>
            <a:t>　</a:t>
          </a:r>
          <a:r>
            <a:rPr lang="ja-JP" altLang="en-US"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29</a:t>
          </a:r>
          <a:r>
            <a:rPr lang="ja-JP" altLang="en-US" sz="1050">
              <a:solidFill>
                <a:schemeClr val="dk1"/>
              </a:solidFill>
              <a:effectLst/>
              <a:latin typeface="+mn-lt"/>
              <a:ea typeface="+mn-ea"/>
              <a:cs typeface="+mn-cs"/>
            </a:rPr>
            <a:t>年度からの</a:t>
          </a:r>
          <a:r>
            <a:rPr lang="ja-JP" altLang="ja-JP" sz="1050">
              <a:solidFill>
                <a:schemeClr val="dk1"/>
              </a:solidFill>
              <a:effectLst/>
              <a:latin typeface="+mn-lt"/>
              <a:ea typeface="+mn-ea"/>
              <a:cs typeface="+mn-cs"/>
            </a:rPr>
            <a:t>上水道事業へ</a:t>
          </a:r>
          <a:r>
            <a:rPr lang="ja-JP" altLang="en-US" sz="1050">
              <a:solidFill>
                <a:schemeClr val="dk1"/>
              </a:solidFill>
              <a:effectLst/>
              <a:latin typeface="+mn-lt"/>
              <a:ea typeface="+mn-ea"/>
              <a:cs typeface="+mn-cs"/>
            </a:rPr>
            <a:t>の</a:t>
          </a:r>
          <a:r>
            <a:rPr lang="ja-JP" altLang="ja-JP" sz="1050">
              <a:solidFill>
                <a:schemeClr val="dk1"/>
              </a:solidFill>
              <a:effectLst/>
              <a:latin typeface="+mn-lt"/>
              <a:ea typeface="+mn-ea"/>
              <a:cs typeface="+mn-cs"/>
            </a:rPr>
            <a:t>移行</a:t>
          </a:r>
          <a:r>
            <a:rPr lang="ja-JP" altLang="ja-JP" sz="1050" b="0" i="0" baseline="0">
              <a:solidFill>
                <a:schemeClr val="dk1"/>
              </a:solidFill>
              <a:effectLst/>
              <a:latin typeface="+mn-lt"/>
              <a:ea typeface="+mn-ea"/>
              <a:cs typeface="+mn-cs"/>
            </a:rPr>
            <a:t>と企業会計導入を契機に、一部公共的施設で行っている使用料無料の見直しを行うなど、一層の経営改善を目指すこととしている。</a:t>
          </a:r>
          <a:r>
            <a:rPr lang="ja-JP" altLang="en-US" sz="1050" b="0" i="0" baseline="0">
              <a:solidFill>
                <a:schemeClr val="dk1"/>
              </a:solidFill>
              <a:effectLst/>
              <a:latin typeface="+mn-lt"/>
              <a:ea typeface="+mn-ea"/>
              <a:cs typeface="+mn-cs"/>
            </a:rPr>
            <a:t>また、平成</a:t>
          </a:r>
          <a:r>
            <a:rPr lang="en-US" altLang="ja-JP" sz="1050" b="0" i="0" baseline="0">
              <a:solidFill>
                <a:schemeClr val="dk1"/>
              </a:solidFill>
              <a:effectLst/>
              <a:latin typeface="+mn-lt"/>
              <a:ea typeface="+mn-ea"/>
              <a:cs typeface="+mn-cs"/>
            </a:rPr>
            <a:t>30</a:t>
          </a:r>
          <a:r>
            <a:rPr lang="ja-JP" altLang="en-US" sz="1050" b="0" i="0" baseline="0">
              <a:solidFill>
                <a:schemeClr val="dk1"/>
              </a:solidFill>
              <a:effectLst/>
              <a:latin typeface="+mn-lt"/>
              <a:ea typeface="+mn-ea"/>
              <a:cs typeface="+mn-cs"/>
            </a:rPr>
            <a:t>年度に将来を見据えた「新水道ビジョン」の策定に着手し、「安全」「強靭」「持続」の３つの観点から</a:t>
          </a:r>
          <a:r>
            <a:rPr lang="ja-JP" altLang="ja-JP" sz="1050">
              <a:solidFill>
                <a:schemeClr val="dk1"/>
              </a:solidFill>
              <a:effectLst/>
              <a:latin typeface="+mn-lt"/>
              <a:ea typeface="+mn-ea"/>
              <a:cs typeface="+mn-cs"/>
            </a:rPr>
            <a:t> </a:t>
          </a:r>
          <a:r>
            <a:rPr lang="ja-JP" altLang="en-US" sz="1050">
              <a:solidFill>
                <a:schemeClr val="dk1"/>
              </a:solidFill>
              <a:effectLst/>
              <a:latin typeface="+mn-lt"/>
              <a:ea typeface="+mn-ea"/>
              <a:cs typeface="+mn-cs"/>
            </a:rPr>
            <a:t>水道整備を行なっていく。</a:t>
          </a:r>
          <a:endParaRPr lang="ja-JP" altLang="ja-JP" sz="1050">
            <a:effectLst/>
          </a:endParaRPr>
        </a:p>
        <a:p>
          <a:r>
            <a:rPr lang="ja-JP" altLang="ja-JP" sz="1050">
              <a:solidFill>
                <a:schemeClr val="dk1"/>
              </a:solidFill>
              <a:effectLst/>
              <a:latin typeface="+mn-lt"/>
              <a:ea typeface="+mn-ea"/>
              <a:cs typeface="+mn-cs"/>
            </a:rPr>
            <a:t>【住宅新築資金等貸付事業特別会計】　 </a:t>
          </a:r>
          <a:endParaRPr lang="ja-JP" altLang="ja-JP" sz="1050">
            <a:effectLst/>
          </a:endParaRPr>
        </a:p>
        <a:p>
          <a:r>
            <a:rPr lang="ja-JP" altLang="ja-JP" sz="1050">
              <a:solidFill>
                <a:schemeClr val="dk1"/>
              </a:solidFill>
              <a:effectLst/>
              <a:latin typeface="+mn-lt"/>
              <a:ea typeface="+mn-ea"/>
              <a:cs typeface="+mn-cs"/>
            </a:rPr>
            <a:t>　貸付金の収納率は、前年度より若干悪化しており、納付督促や誓約等の努力に合わせ、滞納者の実態を把握し納入意識の喚起を行い、引き続き収入未済額の解消に向け一層の取り組みに努める。 </a:t>
          </a:r>
          <a:endParaRPr lang="ja-JP" altLang="ja-JP" sz="1050">
            <a:effectLst/>
          </a:endParaRPr>
        </a:p>
        <a:p>
          <a:r>
            <a:rPr lang="ja-JP" altLang="ja-JP" sz="1050">
              <a:solidFill>
                <a:schemeClr val="dk1"/>
              </a:solidFill>
              <a:effectLst/>
              <a:latin typeface="+mn-lt"/>
              <a:ea typeface="+mn-ea"/>
              <a:cs typeface="+mn-cs"/>
            </a:rPr>
            <a:t>【介護保険事業特別会計】</a:t>
          </a:r>
          <a:endParaRPr lang="ja-JP" altLang="ja-JP" sz="1050">
            <a:effectLst/>
          </a:endParaRPr>
        </a:p>
        <a:p>
          <a:r>
            <a:rPr lang="ja-JP" altLang="ja-JP" sz="1050">
              <a:solidFill>
                <a:schemeClr val="dk1"/>
              </a:solidFill>
              <a:effectLst/>
              <a:latin typeface="+mn-lt"/>
              <a:ea typeface="+mn-ea"/>
              <a:cs typeface="+mn-cs"/>
            </a:rPr>
            <a:t>　介護保険給付費等が年々増加していることにより、法定率負担である一般会計からの繰出しについても増加傾向にある。平成</a:t>
          </a:r>
          <a:r>
            <a:rPr lang="en-US" altLang="ja-JP" sz="1050">
              <a:solidFill>
                <a:schemeClr val="dk1"/>
              </a:solidFill>
              <a:effectLst/>
              <a:latin typeface="+mn-lt"/>
              <a:ea typeface="+mn-ea"/>
              <a:cs typeface="+mn-cs"/>
            </a:rPr>
            <a:t>27</a:t>
          </a:r>
          <a:r>
            <a:rPr lang="ja-JP" altLang="ja-JP" sz="1050">
              <a:solidFill>
                <a:schemeClr val="dk1"/>
              </a:solidFill>
              <a:effectLst/>
              <a:latin typeface="+mn-lt"/>
              <a:ea typeface="+mn-ea"/>
              <a:cs typeface="+mn-cs"/>
            </a:rPr>
            <a:t>年度に保険料の見直しも実施したが、引き続き介護予防事業を充実させ、介護保険給付費の抑制に努める。 </a:t>
          </a:r>
          <a:endParaRPr lang="ja-JP" altLang="ja-JP" sz="1050">
            <a:effectLst/>
          </a:endParaRPr>
        </a:p>
        <a:p>
          <a:r>
            <a:rPr lang="ja-JP" altLang="ja-JP" sz="1050">
              <a:solidFill>
                <a:schemeClr val="dk1"/>
              </a:solidFill>
              <a:effectLst/>
              <a:latin typeface="+mn-lt"/>
              <a:ea typeface="+mn-ea"/>
              <a:cs typeface="+mn-cs"/>
            </a:rPr>
            <a:t>【生活排水処理事業特別会計】</a:t>
          </a:r>
          <a:endParaRPr lang="ja-JP" altLang="ja-JP" sz="1050">
            <a:effectLst/>
          </a:endParaRPr>
        </a:p>
        <a:p>
          <a:r>
            <a:rPr lang="ja-JP" altLang="ja-JP" sz="1050">
              <a:solidFill>
                <a:schemeClr val="dk1"/>
              </a:solidFill>
              <a:effectLst/>
              <a:latin typeface="+mn-lt"/>
              <a:ea typeface="+mn-ea"/>
              <a:cs typeface="+mn-cs"/>
            </a:rPr>
            <a:t>　下水道加入率が平成</a:t>
          </a:r>
          <a:r>
            <a:rPr lang="en-US" altLang="ja-JP" sz="1050">
              <a:solidFill>
                <a:schemeClr val="dk1"/>
              </a:solidFill>
              <a:effectLst/>
              <a:latin typeface="+mn-lt"/>
              <a:ea typeface="+mn-ea"/>
              <a:cs typeface="+mn-cs"/>
            </a:rPr>
            <a:t>29</a:t>
          </a:r>
          <a:r>
            <a:rPr lang="ja-JP" altLang="ja-JP" sz="1050">
              <a:solidFill>
                <a:schemeClr val="dk1"/>
              </a:solidFill>
              <a:effectLst/>
              <a:latin typeface="+mn-lt"/>
              <a:ea typeface="+mn-ea"/>
              <a:cs typeface="+mn-cs"/>
            </a:rPr>
            <a:t>年度で</a:t>
          </a:r>
          <a:r>
            <a:rPr lang="en-US" altLang="ja-JP" sz="1050">
              <a:solidFill>
                <a:schemeClr val="dk1"/>
              </a:solidFill>
              <a:effectLst/>
              <a:latin typeface="+mn-lt"/>
              <a:ea typeface="+mn-ea"/>
              <a:cs typeface="+mn-cs"/>
            </a:rPr>
            <a:t>65.0</a:t>
          </a:r>
          <a:r>
            <a:rPr lang="ja-JP" altLang="ja-JP" sz="1050">
              <a:solidFill>
                <a:schemeClr val="dk1"/>
              </a:solidFill>
              <a:effectLst/>
              <a:latin typeface="+mn-lt"/>
              <a:ea typeface="+mn-ea"/>
              <a:cs typeface="+mn-cs"/>
            </a:rPr>
            <a:t>％と低い状況で、一般会計からの繰入金に依存する割合が高くなっている。一方、維持管理費の増が懸念されていた合併処理浄化槽の寄附採納については、平成</a:t>
          </a:r>
          <a:r>
            <a:rPr lang="en-US" altLang="ja-JP" sz="1050">
              <a:solidFill>
                <a:schemeClr val="dk1"/>
              </a:solidFill>
              <a:effectLst/>
              <a:latin typeface="+mn-lt"/>
              <a:ea typeface="+mn-ea"/>
              <a:cs typeface="+mn-cs"/>
            </a:rPr>
            <a:t>28</a:t>
          </a:r>
          <a:r>
            <a:rPr lang="ja-JP" altLang="ja-JP" sz="1050">
              <a:solidFill>
                <a:schemeClr val="dk1"/>
              </a:solidFill>
              <a:effectLst/>
              <a:latin typeface="+mn-lt"/>
              <a:ea typeface="+mn-ea"/>
              <a:cs typeface="+mn-cs"/>
            </a:rPr>
            <a:t>年</a:t>
          </a:r>
          <a:r>
            <a:rPr lang="en-US" altLang="ja-JP" sz="1050">
              <a:solidFill>
                <a:schemeClr val="dk1"/>
              </a:solidFill>
              <a:effectLst/>
              <a:latin typeface="+mn-lt"/>
              <a:ea typeface="+mn-ea"/>
              <a:cs typeface="+mn-cs"/>
            </a:rPr>
            <a:t>10</a:t>
          </a:r>
          <a:r>
            <a:rPr lang="ja-JP" altLang="ja-JP" sz="1050">
              <a:solidFill>
                <a:schemeClr val="dk1"/>
              </a:solidFill>
              <a:effectLst/>
              <a:latin typeface="+mn-lt"/>
              <a:ea typeface="+mn-ea"/>
              <a:cs typeface="+mn-cs"/>
            </a:rPr>
            <a:t>月から寄附採納における条件の厳格化を実施した。今後は</a:t>
          </a:r>
          <a:r>
            <a:rPr lang="ja-JP" altLang="en-US"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35</a:t>
          </a:r>
          <a:r>
            <a:rPr lang="ja-JP" altLang="en-US" sz="1050">
              <a:solidFill>
                <a:schemeClr val="dk1"/>
              </a:solidFill>
              <a:effectLst/>
              <a:latin typeface="+mn-lt"/>
              <a:ea typeface="+mn-ea"/>
              <a:cs typeface="+mn-cs"/>
            </a:rPr>
            <a:t>年度までの公営企業会計の適用拡大に向け、</a:t>
          </a:r>
          <a:r>
            <a:rPr lang="ja-JP" altLang="ja-JP" sz="1050">
              <a:solidFill>
                <a:schemeClr val="dk1"/>
              </a:solidFill>
              <a:effectLst/>
              <a:latin typeface="+mn-lt"/>
              <a:ea typeface="+mn-ea"/>
              <a:cs typeface="+mn-cs"/>
            </a:rPr>
            <a:t>中長期的な視点で、計画的な施設整備や更新</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維持管理に努めることにより健全経営を図る。</a:t>
          </a:r>
          <a:endParaRPr lang="ja-JP" altLang="ja-JP" sz="1050">
            <a:effectLst/>
          </a:endParaRPr>
        </a:p>
        <a:p>
          <a:r>
            <a:rPr lang="ja-JP" altLang="ja-JP" sz="1050">
              <a:solidFill>
                <a:schemeClr val="dk1"/>
              </a:solidFill>
              <a:effectLst/>
              <a:latin typeface="+mn-lt"/>
              <a:ea typeface="+mn-ea"/>
              <a:cs typeface="+mn-cs"/>
            </a:rPr>
            <a:t>【後期高齢者医療事業特別会計】 </a:t>
          </a:r>
          <a:endParaRPr lang="ja-JP" altLang="ja-JP" sz="1050">
            <a:effectLst/>
          </a:endParaRPr>
        </a:p>
        <a:p>
          <a:r>
            <a:rPr lang="ja-JP" altLang="ja-JP" sz="1050">
              <a:solidFill>
                <a:schemeClr val="dk1"/>
              </a:solidFill>
              <a:effectLst/>
              <a:latin typeface="+mn-lt"/>
              <a:ea typeface="+mn-ea"/>
              <a:cs typeface="+mn-cs"/>
            </a:rPr>
            <a:t>　給付費等の増加に</a:t>
          </a:r>
          <a:r>
            <a:rPr lang="ja-JP" altLang="en-US" sz="1050">
              <a:solidFill>
                <a:schemeClr val="dk1"/>
              </a:solidFill>
              <a:effectLst/>
              <a:latin typeface="+mn-lt"/>
              <a:ea typeface="+mn-ea"/>
              <a:cs typeface="+mn-cs"/>
            </a:rPr>
            <a:t>伴い</a:t>
          </a:r>
          <a:r>
            <a:rPr lang="ja-JP" altLang="ja-JP" sz="1050">
              <a:solidFill>
                <a:schemeClr val="dk1"/>
              </a:solidFill>
              <a:effectLst/>
              <a:latin typeface="+mn-lt"/>
              <a:ea typeface="+mn-ea"/>
              <a:cs typeface="+mn-cs"/>
            </a:rPr>
            <a:t>、法定率負担である一般会計からの繰り出しも増加</a:t>
          </a:r>
          <a:r>
            <a:rPr lang="ja-JP" altLang="en-US" sz="1050">
              <a:solidFill>
                <a:schemeClr val="dk1"/>
              </a:solidFill>
              <a:effectLst/>
              <a:latin typeface="+mn-lt"/>
              <a:ea typeface="+mn-ea"/>
              <a:cs typeface="+mn-cs"/>
            </a:rPr>
            <a:t>傾向にあったが、近年減少傾向に転じている</a:t>
          </a:r>
          <a:r>
            <a:rPr lang="ja-JP" altLang="ja-JP" sz="1050">
              <a:solidFill>
                <a:schemeClr val="dk1"/>
              </a:solidFill>
              <a:effectLst/>
              <a:latin typeface="+mn-lt"/>
              <a:ea typeface="+mn-ea"/>
              <a:cs typeface="+mn-cs"/>
            </a:rPr>
            <a:t>。</a:t>
          </a:r>
          <a:r>
            <a:rPr lang="ja-JP" altLang="en-US" sz="1050">
              <a:solidFill>
                <a:schemeClr val="dk1"/>
              </a:solidFill>
              <a:effectLst/>
              <a:latin typeface="+mn-lt"/>
              <a:ea typeface="+mn-ea"/>
              <a:cs typeface="+mn-cs"/>
            </a:rPr>
            <a:t>今後も、</a:t>
          </a:r>
          <a:r>
            <a:rPr lang="ja-JP" altLang="ja-JP" sz="1050">
              <a:solidFill>
                <a:schemeClr val="dk1"/>
              </a:solidFill>
              <a:effectLst/>
              <a:latin typeface="+mn-lt"/>
              <a:ea typeface="+mn-ea"/>
              <a:cs typeface="+mn-cs"/>
            </a:rPr>
            <a:t>健康を維持するための啓発事業や、病気を早期発見するための健康診査、各種健診事業などの受診勧奨を行い、医療費の抑制に努める。</a:t>
          </a:r>
          <a:endParaRPr lang="ja-JP" altLang="ja-JP" sz="1050">
            <a:effectLst/>
          </a:endParaRPr>
        </a:p>
        <a:p>
          <a:endParaRPr kumimoji="1" lang="ja-JP" altLang="en-US" sz="105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7300920</v>
      </c>
      <c r="BO4" s="441"/>
      <c r="BP4" s="441"/>
      <c r="BQ4" s="441"/>
      <c r="BR4" s="441"/>
      <c r="BS4" s="441"/>
      <c r="BT4" s="441"/>
      <c r="BU4" s="442"/>
      <c r="BV4" s="440">
        <v>7690389</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2.8</v>
      </c>
      <c r="CU4" s="622"/>
      <c r="CV4" s="622"/>
      <c r="CW4" s="622"/>
      <c r="CX4" s="622"/>
      <c r="CY4" s="622"/>
      <c r="CZ4" s="622"/>
      <c r="DA4" s="623"/>
      <c r="DB4" s="621">
        <v>3.8</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7148247</v>
      </c>
      <c r="BO5" s="446"/>
      <c r="BP5" s="446"/>
      <c r="BQ5" s="446"/>
      <c r="BR5" s="446"/>
      <c r="BS5" s="446"/>
      <c r="BT5" s="446"/>
      <c r="BU5" s="447"/>
      <c r="BV5" s="445">
        <v>7489638</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95.9</v>
      </c>
      <c r="CU5" s="416"/>
      <c r="CV5" s="416"/>
      <c r="CW5" s="416"/>
      <c r="CX5" s="416"/>
      <c r="CY5" s="416"/>
      <c r="CZ5" s="416"/>
      <c r="DA5" s="417"/>
      <c r="DB5" s="415">
        <v>91.3</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152673</v>
      </c>
      <c r="BO6" s="446"/>
      <c r="BP6" s="446"/>
      <c r="BQ6" s="446"/>
      <c r="BR6" s="446"/>
      <c r="BS6" s="446"/>
      <c r="BT6" s="446"/>
      <c r="BU6" s="447"/>
      <c r="BV6" s="445">
        <v>200751</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100</v>
      </c>
      <c r="CU6" s="596"/>
      <c r="CV6" s="596"/>
      <c r="CW6" s="596"/>
      <c r="CX6" s="596"/>
      <c r="CY6" s="596"/>
      <c r="CZ6" s="596"/>
      <c r="DA6" s="597"/>
      <c r="DB6" s="595">
        <v>95.1</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87</v>
      </c>
      <c r="AV7" s="503"/>
      <c r="AW7" s="503"/>
      <c r="AX7" s="503"/>
      <c r="AY7" s="425" t="s">
        <v>99</v>
      </c>
      <c r="AZ7" s="426"/>
      <c r="BA7" s="426"/>
      <c r="BB7" s="426"/>
      <c r="BC7" s="426"/>
      <c r="BD7" s="426"/>
      <c r="BE7" s="426"/>
      <c r="BF7" s="426"/>
      <c r="BG7" s="426"/>
      <c r="BH7" s="426"/>
      <c r="BI7" s="426"/>
      <c r="BJ7" s="426"/>
      <c r="BK7" s="426"/>
      <c r="BL7" s="426"/>
      <c r="BM7" s="427"/>
      <c r="BN7" s="445">
        <v>23970</v>
      </c>
      <c r="BO7" s="446"/>
      <c r="BP7" s="446"/>
      <c r="BQ7" s="446"/>
      <c r="BR7" s="446"/>
      <c r="BS7" s="446"/>
      <c r="BT7" s="446"/>
      <c r="BU7" s="447"/>
      <c r="BV7" s="445">
        <v>23001</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4578680</v>
      </c>
      <c r="CU7" s="446"/>
      <c r="CV7" s="446"/>
      <c r="CW7" s="446"/>
      <c r="CX7" s="446"/>
      <c r="CY7" s="446"/>
      <c r="CZ7" s="446"/>
      <c r="DA7" s="447"/>
      <c r="DB7" s="445">
        <v>4729879</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128703</v>
      </c>
      <c r="BO8" s="446"/>
      <c r="BP8" s="446"/>
      <c r="BQ8" s="446"/>
      <c r="BR8" s="446"/>
      <c r="BS8" s="446"/>
      <c r="BT8" s="446"/>
      <c r="BU8" s="447"/>
      <c r="BV8" s="445">
        <v>177750</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0.25</v>
      </c>
      <c r="CU8" s="559"/>
      <c r="CV8" s="559"/>
      <c r="CW8" s="559"/>
      <c r="CX8" s="559"/>
      <c r="CY8" s="559"/>
      <c r="CZ8" s="559"/>
      <c r="DA8" s="560"/>
      <c r="DB8" s="558">
        <v>0.25</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9557</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87</v>
      </c>
      <c r="AV9" s="503"/>
      <c r="AW9" s="503"/>
      <c r="AX9" s="503"/>
      <c r="AY9" s="425" t="s">
        <v>109</v>
      </c>
      <c r="AZ9" s="426"/>
      <c r="BA9" s="426"/>
      <c r="BB9" s="426"/>
      <c r="BC9" s="426"/>
      <c r="BD9" s="426"/>
      <c r="BE9" s="426"/>
      <c r="BF9" s="426"/>
      <c r="BG9" s="426"/>
      <c r="BH9" s="426"/>
      <c r="BI9" s="426"/>
      <c r="BJ9" s="426"/>
      <c r="BK9" s="426"/>
      <c r="BL9" s="426"/>
      <c r="BM9" s="427"/>
      <c r="BN9" s="445">
        <v>-49047</v>
      </c>
      <c r="BO9" s="446"/>
      <c r="BP9" s="446"/>
      <c r="BQ9" s="446"/>
      <c r="BR9" s="446"/>
      <c r="BS9" s="446"/>
      <c r="BT9" s="446"/>
      <c r="BU9" s="447"/>
      <c r="BV9" s="445">
        <v>-95773</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18.899999999999999</v>
      </c>
      <c r="CU9" s="416"/>
      <c r="CV9" s="416"/>
      <c r="CW9" s="416"/>
      <c r="CX9" s="416"/>
      <c r="CY9" s="416"/>
      <c r="CZ9" s="416"/>
      <c r="DA9" s="417"/>
      <c r="DB9" s="415">
        <v>17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10416</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102</v>
      </c>
      <c r="AV10" s="503"/>
      <c r="AW10" s="503"/>
      <c r="AX10" s="503"/>
      <c r="AY10" s="425" t="s">
        <v>113</v>
      </c>
      <c r="AZ10" s="426"/>
      <c r="BA10" s="426"/>
      <c r="BB10" s="426"/>
      <c r="BC10" s="426"/>
      <c r="BD10" s="426"/>
      <c r="BE10" s="426"/>
      <c r="BF10" s="426"/>
      <c r="BG10" s="426"/>
      <c r="BH10" s="426"/>
      <c r="BI10" s="426"/>
      <c r="BJ10" s="426"/>
      <c r="BK10" s="426"/>
      <c r="BL10" s="426"/>
      <c r="BM10" s="427"/>
      <c r="BN10" s="445">
        <v>795</v>
      </c>
      <c r="BO10" s="446"/>
      <c r="BP10" s="446"/>
      <c r="BQ10" s="446"/>
      <c r="BR10" s="446"/>
      <c r="BS10" s="446"/>
      <c r="BT10" s="446"/>
      <c r="BU10" s="447"/>
      <c r="BV10" s="445">
        <v>212814</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x14ac:dyDescent="0.15">
      <c r="A12" s="166"/>
      <c r="B12" s="561" t="s">
        <v>122</v>
      </c>
      <c r="C12" s="562"/>
      <c r="D12" s="562"/>
      <c r="E12" s="562"/>
      <c r="F12" s="562"/>
      <c r="G12" s="562"/>
      <c r="H12" s="562"/>
      <c r="I12" s="562"/>
      <c r="J12" s="562"/>
      <c r="K12" s="563"/>
      <c r="L12" s="570" t="s">
        <v>123</v>
      </c>
      <c r="M12" s="571"/>
      <c r="N12" s="571"/>
      <c r="O12" s="571"/>
      <c r="P12" s="571"/>
      <c r="Q12" s="572"/>
      <c r="R12" s="573">
        <v>9574</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204382</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9484</v>
      </c>
      <c r="S13" s="549"/>
      <c r="T13" s="549"/>
      <c r="U13" s="549"/>
      <c r="V13" s="550"/>
      <c r="W13" s="536" t="s">
        <v>132</v>
      </c>
      <c r="X13" s="458"/>
      <c r="Y13" s="458"/>
      <c r="Z13" s="458"/>
      <c r="AA13" s="458"/>
      <c r="AB13" s="459"/>
      <c r="AC13" s="421">
        <v>350</v>
      </c>
      <c r="AD13" s="422"/>
      <c r="AE13" s="422"/>
      <c r="AF13" s="422"/>
      <c r="AG13" s="423"/>
      <c r="AH13" s="421">
        <v>386</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-252634</v>
      </c>
      <c r="BO13" s="446"/>
      <c r="BP13" s="446"/>
      <c r="BQ13" s="446"/>
      <c r="BR13" s="446"/>
      <c r="BS13" s="446"/>
      <c r="BT13" s="446"/>
      <c r="BU13" s="447"/>
      <c r="BV13" s="445">
        <v>117041</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8.8000000000000007</v>
      </c>
      <c r="CU13" s="416"/>
      <c r="CV13" s="416"/>
      <c r="CW13" s="416"/>
      <c r="CX13" s="416"/>
      <c r="CY13" s="416"/>
      <c r="CZ13" s="416"/>
      <c r="DA13" s="417"/>
      <c r="DB13" s="415">
        <v>9.4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9721</v>
      </c>
      <c r="S14" s="549"/>
      <c r="T14" s="549"/>
      <c r="U14" s="549"/>
      <c r="V14" s="550"/>
      <c r="W14" s="551"/>
      <c r="X14" s="461"/>
      <c r="Y14" s="461"/>
      <c r="Z14" s="461"/>
      <c r="AA14" s="461"/>
      <c r="AB14" s="462"/>
      <c r="AC14" s="541">
        <v>8.1999999999999993</v>
      </c>
      <c r="AD14" s="542"/>
      <c r="AE14" s="542"/>
      <c r="AF14" s="542"/>
      <c r="AG14" s="543"/>
      <c r="AH14" s="541">
        <v>8.4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53.7</v>
      </c>
      <c r="CU14" s="553"/>
      <c r="CV14" s="553"/>
      <c r="CW14" s="553"/>
      <c r="CX14" s="553"/>
      <c r="CY14" s="553"/>
      <c r="CZ14" s="553"/>
      <c r="DA14" s="554"/>
      <c r="DB14" s="552">
        <v>55.5</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131</v>
      </c>
      <c r="N15" s="546"/>
      <c r="O15" s="546"/>
      <c r="P15" s="546"/>
      <c r="Q15" s="547"/>
      <c r="R15" s="548">
        <v>9640</v>
      </c>
      <c r="S15" s="549"/>
      <c r="T15" s="549"/>
      <c r="U15" s="549"/>
      <c r="V15" s="550"/>
      <c r="W15" s="536" t="s">
        <v>139</v>
      </c>
      <c r="X15" s="458"/>
      <c r="Y15" s="458"/>
      <c r="Z15" s="458"/>
      <c r="AA15" s="458"/>
      <c r="AB15" s="459"/>
      <c r="AC15" s="421">
        <v>1206</v>
      </c>
      <c r="AD15" s="422"/>
      <c r="AE15" s="422"/>
      <c r="AF15" s="422"/>
      <c r="AG15" s="423"/>
      <c r="AH15" s="421">
        <v>1442</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1011385</v>
      </c>
      <c r="BO15" s="441"/>
      <c r="BP15" s="441"/>
      <c r="BQ15" s="441"/>
      <c r="BR15" s="441"/>
      <c r="BS15" s="441"/>
      <c r="BT15" s="441"/>
      <c r="BU15" s="442"/>
      <c r="BV15" s="440">
        <v>1044979</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28.2</v>
      </c>
      <c r="AD16" s="542"/>
      <c r="AE16" s="542"/>
      <c r="AF16" s="542"/>
      <c r="AG16" s="543"/>
      <c r="AH16" s="541">
        <v>31.2</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3988748</v>
      </c>
      <c r="BO16" s="446"/>
      <c r="BP16" s="446"/>
      <c r="BQ16" s="446"/>
      <c r="BR16" s="446"/>
      <c r="BS16" s="446"/>
      <c r="BT16" s="446"/>
      <c r="BU16" s="447"/>
      <c r="BV16" s="445">
        <v>4008798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2723</v>
      </c>
      <c r="AD17" s="422"/>
      <c r="AE17" s="422"/>
      <c r="AF17" s="422"/>
      <c r="AG17" s="423"/>
      <c r="AH17" s="421">
        <v>2792</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1281774</v>
      </c>
      <c r="BO17" s="446"/>
      <c r="BP17" s="446"/>
      <c r="BQ17" s="446"/>
      <c r="BR17" s="446"/>
      <c r="BS17" s="446"/>
      <c r="BT17" s="446"/>
      <c r="BU17" s="447"/>
      <c r="BV17" s="445">
        <v>1317891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362.86</v>
      </c>
      <c r="M18" s="510"/>
      <c r="N18" s="510"/>
      <c r="O18" s="510"/>
      <c r="P18" s="510"/>
      <c r="Q18" s="510"/>
      <c r="R18" s="511"/>
      <c r="S18" s="511"/>
      <c r="T18" s="511"/>
      <c r="U18" s="511"/>
      <c r="V18" s="512"/>
      <c r="W18" s="526"/>
      <c r="X18" s="527"/>
      <c r="Y18" s="527"/>
      <c r="Z18" s="527"/>
      <c r="AA18" s="527"/>
      <c r="AB18" s="537"/>
      <c r="AC18" s="409">
        <v>63.6</v>
      </c>
      <c r="AD18" s="410"/>
      <c r="AE18" s="410"/>
      <c r="AF18" s="410"/>
      <c r="AG18" s="513"/>
      <c r="AH18" s="409">
        <v>60.4</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4481766</v>
      </c>
      <c r="BO18" s="446"/>
      <c r="BP18" s="446"/>
      <c r="BQ18" s="446"/>
      <c r="BR18" s="446"/>
      <c r="BS18" s="446"/>
      <c r="BT18" s="446"/>
      <c r="BU18" s="447"/>
      <c r="BV18" s="445">
        <v>4418995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26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5554882</v>
      </c>
      <c r="BO19" s="446"/>
      <c r="BP19" s="446"/>
      <c r="BQ19" s="446"/>
      <c r="BR19" s="446"/>
      <c r="BS19" s="446"/>
      <c r="BT19" s="446"/>
      <c r="BU19" s="447"/>
      <c r="BV19" s="445">
        <v>5796565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3778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9119593</v>
      </c>
      <c r="BO23" s="446"/>
      <c r="BP23" s="446"/>
      <c r="BQ23" s="446"/>
      <c r="BR23" s="446"/>
      <c r="BS23" s="446"/>
      <c r="BT23" s="446"/>
      <c r="BU23" s="447"/>
      <c r="BV23" s="445">
        <v>9447621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6520</v>
      </c>
      <c r="R24" s="422"/>
      <c r="S24" s="422"/>
      <c r="T24" s="422"/>
      <c r="U24" s="422"/>
      <c r="V24" s="423"/>
      <c r="W24" s="487"/>
      <c r="X24" s="478"/>
      <c r="Y24" s="479"/>
      <c r="Z24" s="418" t="s">
        <v>163</v>
      </c>
      <c r="AA24" s="419"/>
      <c r="AB24" s="419"/>
      <c r="AC24" s="419"/>
      <c r="AD24" s="419"/>
      <c r="AE24" s="419"/>
      <c r="AF24" s="419"/>
      <c r="AG24" s="420"/>
      <c r="AH24" s="421">
        <v>171</v>
      </c>
      <c r="AI24" s="422"/>
      <c r="AJ24" s="422"/>
      <c r="AK24" s="422"/>
      <c r="AL24" s="423"/>
      <c r="AM24" s="421">
        <v>499320</v>
      </c>
      <c r="AN24" s="422"/>
      <c r="AO24" s="422"/>
      <c r="AP24" s="422"/>
      <c r="AQ24" s="422"/>
      <c r="AR24" s="423"/>
      <c r="AS24" s="421">
        <v>2920</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6142760</v>
      </c>
      <c r="BO24" s="446"/>
      <c r="BP24" s="446"/>
      <c r="BQ24" s="446"/>
      <c r="BR24" s="446"/>
      <c r="BS24" s="446"/>
      <c r="BT24" s="446"/>
      <c r="BU24" s="447"/>
      <c r="BV24" s="445">
        <v>6111068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1</v>
      </c>
      <c r="M25" s="422"/>
      <c r="N25" s="422"/>
      <c r="O25" s="422"/>
      <c r="P25" s="423"/>
      <c r="Q25" s="421">
        <v>5226</v>
      </c>
      <c r="R25" s="422"/>
      <c r="S25" s="422"/>
      <c r="T25" s="422"/>
      <c r="U25" s="422"/>
      <c r="V25" s="423"/>
      <c r="W25" s="487"/>
      <c r="X25" s="478"/>
      <c r="Y25" s="479"/>
      <c r="Z25" s="418" t="s">
        <v>166</v>
      </c>
      <c r="AA25" s="419"/>
      <c r="AB25" s="419"/>
      <c r="AC25" s="419"/>
      <c r="AD25" s="419"/>
      <c r="AE25" s="419"/>
      <c r="AF25" s="419"/>
      <c r="AG25" s="420"/>
      <c r="AH25" s="421" t="s">
        <v>167</v>
      </c>
      <c r="AI25" s="422"/>
      <c r="AJ25" s="422"/>
      <c r="AK25" s="422"/>
      <c r="AL25" s="423"/>
      <c r="AM25" s="421" t="s">
        <v>168</v>
      </c>
      <c r="AN25" s="422"/>
      <c r="AO25" s="422"/>
      <c r="AP25" s="422"/>
      <c r="AQ25" s="422"/>
      <c r="AR25" s="423"/>
      <c r="AS25" s="421" t="s">
        <v>168</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311728</v>
      </c>
      <c r="BO25" s="441"/>
      <c r="BP25" s="441"/>
      <c r="BQ25" s="441"/>
      <c r="BR25" s="441"/>
      <c r="BS25" s="441"/>
      <c r="BT25" s="441"/>
      <c r="BU25" s="442"/>
      <c r="BV25" s="440">
        <v>237070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4924</v>
      </c>
      <c r="R26" s="422"/>
      <c r="S26" s="422"/>
      <c r="T26" s="422"/>
      <c r="U26" s="422"/>
      <c r="V26" s="423"/>
      <c r="W26" s="487"/>
      <c r="X26" s="478"/>
      <c r="Y26" s="479"/>
      <c r="Z26" s="418" t="s">
        <v>171</v>
      </c>
      <c r="AA26" s="500"/>
      <c r="AB26" s="500"/>
      <c r="AC26" s="500"/>
      <c r="AD26" s="500"/>
      <c r="AE26" s="500"/>
      <c r="AF26" s="500"/>
      <c r="AG26" s="501"/>
      <c r="AH26" s="421">
        <v>10</v>
      </c>
      <c r="AI26" s="422"/>
      <c r="AJ26" s="422"/>
      <c r="AK26" s="422"/>
      <c r="AL26" s="423"/>
      <c r="AM26" s="421">
        <v>24510</v>
      </c>
      <c r="AN26" s="422"/>
      <c r="AO26" s="422"/>
      <c r="AP26" s="422"/>
      <c r="AQ26" s="422"/>
      <c r="AR26" s="423"/>
      <c r="AS26" s="421">
        <v>2451</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167</v>
      </c>
      <c r="BO26" s="446"/>
      <c r="BP26" s="446"/>
      <c r="BQ26" s="446"/>
      <c r="BR26" s="446"/>
      <c r="BS26" s="446"/>
      <c r="BT26" s="446"/>
      <c r="BU26" s="447"/>
      <c r="BV26" s="445" t="s">
        <v>167</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2660</v>
      </c>
      <c r="R27" s="422"/>
      <c r="S27" s="422"/>
      <c r="T27" s="422"/>
      <c r="U27" s="422"/>
      <c r="V27" s="423"/>
      <c r="W27" s="487"/>
      <c r="X27" s="478"/>
      <c r="Y27" s="479"/>
      <c r="Z27" s="418" t="s">
        <v>174</v>
      </c>
      <c r="AA27" s="419"/>
      <c r="AB27" s="419"/>
      <c r="AC27" s="419"/>
      <c r="AD27" s="419"/>
      <c r="AE27" s="419"/>
      <c r="AF27" s="419"/>
      <c r="AG27" s="420"/>
      <c r="AH27" s="421" t="s">
        <v>168</v>
      </c>
      <c r="AI27" s="422"/>
      <c r="AJ27" s="422"/>
      <c r="AK27" s="422"/>
      <c r="AL27" s="423"/>
      <c r="AM27" s="421" t="s">
        <v>168</v>
      </c>
      <c r="AN27" s="422"/>
      <c r="AO27" s="422"/>
      <c r="AP27" s="422"/>
      <c r="AQ27" s="422"/>
      <c r="AR27" s="423"/>
      <c r="AS27" s="421" t="s">
        <v>168</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107184</v>
      </c>
      <c r="BO27" s="449"/>
      <c r="BP27" s="449"/>
      <c r="BQ27" s="449"/>
      <c r="BR27" s="449"/>
      <c r="BS27" s="449"/>
      <c r="BT27" s="449"/>
      <c r="BU27" s="450"/>
      <c r="BV27" s="448">
        <v>107170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1870</v>
      </c>
      <c r="R28" s="422"/>
      <c r="S28" s="422"/>
      <c r="T28" s="422"/>
      <c r="U28" s="422"/>
      <c r="V28" s="423"/>
      <c r="W28" s="487"/>
      <c r="X28" s="478"/>
      <c r="Y28" s="479"/>
      <c r="Z28" s="418" t="s">
        <v>177</v>
      </c>
      <c r="AA28" s="419"/>
      <c r="AB28" s="419"/>
      <c r="AC28" s="419"/>
      <c r="AD28" s="419"/>
      <c r="AE28" s="419"/>
      <c r="AF28" s="419"/>
      <c r="AG28" s="420"/>
      <c r="AH28" s="421" t="s">
        <v>167</v>
      </c>
      <c r="AI28" s="422"/>
      <c r="AJ28" s="422"/>
      <c r="AK28" s="422"/>
      <c r="AL28" s="423"/>
      <c r="AM28" s="421" t="s">
        <v>167</v>
      </c>
      <c r="AN28" s="422"/>
      <c r="AO28" s="422"/>
      <c r="AP28" s="422"/>
      <c r="AQ28" s="422"/>
      <c r="AR28" s="423"/>
      <c r="AS28" s="421" t="s">
        <v>168</v>
      </c>
      <c r="AT28" s="422"/>
      <c r="AU28" s="422"/>
      <c r="AV28" s="422"/>
      <c r="AW28" s="422"/>
      <c r="AX28" s="424"/>
      <c r="AY28" s="428" t="s">
        <v>178</v>
      </c>
      <c r="AZ28" s="429"/>
      <c r="BA28" s="429"/>
      <c r="BB28" s="430"/>
      <c r="BC28" s="437" t="s">
        <v>41</v>
      </c>
      <c r="BD28" s="438"/>
      <c r="BE28" s="438"/>
      <c r="BF28" s="438"/>
      <c r="BG28" s="438"/>
      <c r="BH28" s="438"/>
      <c r="BI28" s="438"/>
      <c r="BJ28" s="438"/>
      <c r="BK28" s="438"/>
      <c r="BL28" s="438"/>
      <c r="BM28" s="439"/>
      <c r="BN28" s="440">
        <v>2361090</v>
      </c>
      <c r="BO28" s="441"/>
      <c r="BP28" s="441"/>
      <c r="BQ28" s="441"/>
      <c r="BR28" s="441"/>
      <c r="BS28" s="441"/>
      <c r="BT28" s="441"/>
      <c r="BU28" s="442"/>
      <c r="BV28" s="440">
        <v>2564677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11</v>
      </c>
      <c r="M29" s="422"/>
      <c r="N29" s="422"/>
      <c r="O29" s="422"/>
      <c r="P29" s="423"/>
      <c r="Q29" s="421">
        <v>1770</v>
      </c>
      <c r="R29" s="422"/>
      <c r="S29" s="422"/>
      <c r="T29" s="422"/>
      <c r="U29" s="422"/>
      <c r="V29" s="423"/>
      <c r="W29" s="488"/>
      <c r="X29" s="489"/>
      <c r="Y29" s="490"/>
      <c r="Z29" s="418" t="s">
        <v>180</v>
      </c>
      <c r="AA29" s="419"/>
      <c r="AB29" s="419"/>
      <c r="AC29" s="419"/>
      <c r="AD29" s="419"/>
      <c r="AE29" s="419"/>
      <c r="AF29" s="419"/>
      <c r="AG29" s="420"/>
      <c r="AH29" s="421">
        <v>171</v>
      </c>
      <c r="AI29" s="422"/>
      <c r="AJ29" s="422"/>
      <c r="AK29" s="422"/>
      <c r="AL29" s="423"/>
      <c r="AM29" s="421">
        <v>499320</v>
      </c>
      <c r="AN29" s="422"/>
      <c r="AO29" s="422"/>
      <c r="AP29" s="422"/>
      <c r="AQ29" s="422"/>
      <c r="AR29" s="423"/>
      <c r="AS29" s="421">
        <v>2920</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71421</v>
      </c>
      <c r="BO29" s="446"/>
      <c r="BP29" s="446"/>
      <c r="BQ29" s="446"/>
      <c r="BR29" s="446"/>
      <c r="BS29" s="446"/>
      <c r="BT29" s="446"/>
      <c r="BU29" s="447"/>
      <c r="BV29" s="445">
        <v>61360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1756503</v>
      </c>
      <c r="BO30" s="449"/>
      <c r="BP30" s="449"/>
      <c r="BQ30" s="449"/>
      <c r="BR30" s="449"/>
      <c r="BS30" s="449"/>
      <c r="BT30" s="449"/>
      <c r="BU30" s="450"/>
      <c r="BV30" s="448">
        <v>1953092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190</v>
      </c>
      <c r="X33" s="407"/>
      <c r="Y33" s="407"/>
      <c r="Z33" s="407"/>
      <c r="AA33" s="407"/>
      <c r="AB33" s="407"/>
      <c r="AC33" s="407"/>
      <c r="AD33" s="407"/>
      <c r="AE33" s="407"/>
      <c r="AF33" s="407"/>
      <c r="AG33" s="407"/>
      <c r="AH33" s="407"/>
      <c r="AI33" s="407"/>
      <c r="AJ33" s="407"/>
      <c r="AK33" s="407"/>
      <c r="AL33" s="195"/>
      <c r="AM33" s="408" t="s">
        <v>192</v>
      </c>
      <c r="AN33" s="408"/>
      <c r="AO33" s="407" t="s">
        <v>190</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196</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IF('各会計、関係団体の財政状況及び健全化判断比率'!B32="","",'各会計、関係団体の財政状況及び健全化判断比率'!B32)</f>
        <v>生活排水処理事業特別会計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奥伊勢広域行政組合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フォレストファイターズ</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香肌奥伊勢資源化広域連合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エム・エス・ピー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紀勢地区広域消防組合</v>
      </c>
      <c r="BZ36" s="403"/>
      <c r="CA36" s="403"/>
      <c r="CB36" s="403"/>
      <c r="CC36" s="403"/>
      <c r="CD36" s="403"/>
      <c r="CE36" s="403"/>
      <c r="CF36" s="403"/>
      <c r="CG36" s="403"/>
      <c r="CH36" s="403"/>
      <c r="CI36" s="403"/>
      <c r="CJ36" s="403"/>
      <c r="CK36" s="403"/>
      <c r="CL36" s="403"/>
      <c r="CM36" s="403"/>
      <c r="CN36" s="193"/>
      <c r="CO36" s="404">
        <f t="shared" si="3"/>
        <v>20</v>
      </c>
      <c r="CP36" s="404"/>
      <c r="CQ36" s="403" t="str">
        <f>IF('各会計、関係団体の財政状況及び健全化判断比率'!BS9="","",'各会計、関係団体の財政状況及び健全化判断比率'!BS9)</f>
        <v>宮川物産</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宮川福祉施設組合（一般会計）</v>
      </c>
      <c r="BZ37" s="403"/>
      <c r="CA37" s="403"/>
      <c r="CB37" s="403"/>
      <c r="CC37" s="403"/>
      <c r="CD37" s="403"/>
      <c r="CE37" s="403"/>
      <c r="CF37" s="403"/>
      <c r="CG37" s="403"/>
      <c r="CH37" s="403"/>
      <c r="CI37" s="403"/>
      <c r="CJ37" s="403"/>
      <c r="CK37" s="403"/>
      <c r="CL37" s="403"/>
      <c r="CM37" s="403"/>
      <c r="CN37" s="193"/>
      <c r="CO37" s="404">
        <f t="shared" si="3"/>
        <v>21</v>
      </c>
      <c r="CP37" s="404"/>
      <c r="CQ37" s="403" t="str">
        <f>IF('各会計、関係団体の財政状況及び健全化判断比率'!BS10="","",'各会計、関係団体の財政状況及び健全化判断比率'!BS10)</f>
        <v>宮川観光振興公社</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　　　　　〃　(介護サービス事業特別会計）</v>
      </c>
      <c r="BZ38" s="403"/>
      <c r="CA38" s="403"/>
      <c r="CB38" s="403"/>
      <c r="CC38" s="403"/>
      <c r="CD38" s="403"/>
      <c r="CE38" s="403"/>
      <c r="CF38" s="403"/>
      <c r="CG38" s="403"/>
      <c r="CH38" s="403"/>
      <c r="CI38" s="403"/>
      <c r="CJ38" s="403"/>
      <c r="CK38" s="403"/>
      <c r="CL38" s="403"/>
      <c r="CM38" s="403"/>
      <c r="CN38" s="193"/>
      <c r="CO38" s="404">
        <f t="shared" si="3"/>
        <v>22</v>
      </c>
      <c r="CP38" s="404"/>
      <c r="CQ38" s="403" t="str">
        <f>IF('各会計、関係団体の財政状況及び健全化判断比率'!BS11="","",'各会計、関係団体の財政状況及び健全化判断比率'!BS11)</f>
        <v>道の駅奥伊勢おおだい</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三重県市町総合事務組合（一般会計）</v>
      </c>
      <c r="BZ39" s="403"/>
      <c r="CA39" s="403"/>
      <c r="CB39" s="403"/>
      <c r="CC39" s="403"/>
      <c r="CD39" s="403"/>
      <c r="CE39" s="403"/>
      <c r="CF39" s="403"/>
      <c r="CG39" s="403"/>
      <c r="CH39" s="403"/>
      <c r="CI39" s="403"/>
      <c r="CJ39" s="403"/>
      <c r="CK39" s="403"/>
      <c r="CL39" s="403"/>
      <c r="CM39" s="403"/>
      <c r="CN39" s="193"/>
      <c r="CO39" s="404">
        <f t="shared" si="3"/>
        <v>23</v>
      </c>
      <c r="CP39" s="404"/>
      <c r="CQ39" s="403" t="str">
        <f>IF('各会計、関係団体の財政状況及び健全化判断比率'!BS12="","",'各会計、関係団体の財政状況及び健全化判断比率'!BS12)</f>
        <v>奥伊勢ハイウェイパーク</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　　　  〃　　　　（共同研修特別会計）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15</v>
      </c>
      <c r="BX41" s="404"/>
      <c r="BY41" s="403" t="str">
        <f>IF('各会計、関係団体の財政状況及び健全化判断比率'!B75="","",'各会計、関係団体の財政状況及び健全化判断比率'!B75)</f>
        <v>　　　　　 〃　　　（デジタル地図特別会計）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16</v>
      </c>
      <c r="BX42" s="404"/>
      <c r="BY42" s="403" t="str">
        <f>IF('各会計、関係団体の財政状況及び健全化判断比率'!B76="","",'各会計、関係団体の財政状況及び健全化判断比率'!B76)</f>
        <v>　　　  〃　　　　（物品特別会計）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17</v>
      </c>
      <c r="BX43" s="404"/>
      <c r="BY43" s="403" t="str">
        <f>IF('各会計、関係団体の財政状況及び健全化判断比率'!B77="","",'各会計、関係団体の財政状況及び健全化判断比率'!B77)</f>
        <v>　　　　　 〃　　　（退職手当特別会計）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zQDBc0KrZ1M5EtUhqvibzk16BEtcoHXj0X1s8AOvTwhL1mInCY6lLHlBnKIHzmtGJqGguIBBX3En8HWao4Fg==" saltValue="XzksxE48oANa+/kLMNBX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5" zoomScaleNormal="100" zoomScaleSheetLayoutView="100" workbookViewId="0">
      <selection activeCell="M44" sqref="M4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24" t="s">
        <v>566</v>
      </c>
      <c r="D34" s="1224"/>
      <c r="E34" s="1225"/>
      <c r="F34" s="32">
        <v>0</v>
      </c>
      <c r="G34" s="33">
        <v>0</v>
      </c>
      <c r="H34" s="33">
        <v>0</v>
      </c>
      <c r="I34" s="33">
        <v>0</v>
      </c>
      <c r="J34" s="34" t="s">
        <v>567</v>
      </c>
      <c r="K34" s="22"/>
      <c r="L34" s="22"/>
      <c r="M34" s="22"/>
      <c r="N34" s="22"/>
      <c r="O34" s="22"/>
      <c r="P34" s="22"/>
    </row>
    <row r="35" spans="1:16" ht="39" customHeight="1" x14ac:dyDescent="0.15">
      <c r="A35" s="22"/>
      <c r="B35" s="35"/>
      <c r="C35" s="1218" t="s">
        <v>568</v>
      </c>
      <c r="D35" s="1219"/>
      <c r="E35" s="1220"/>
      <c r="F35" s="36">
        <v>2.95</v>
      </c>
      <c r="G35" s="37">
        <v>2.74</v>
      </c>
      <c r="H35" s="37">
        <v>5.69</v>
      </c>
      <c r="I35" s="37">
        <v>3.75</v>
      </c>
      <c r="J35" s="38">
        <v>2.81</v>
      </c>
      <c r="K35" s="22"/>
      <c r="L35" s="22"/>
      <c r="M35" s="22"/>
      <c r="N35" s="22"/>
      <c r="O35" s="22"/>
      <c r="P35" s="22"/>
    </row>
    <row r="36" spans="1:16" ht="39" customHeight="1" x14ac:dyDescent="0.15">
      <c r="A36" s="22"/>
      <c r="B36" s="35"/>
      <c r="C36" s="1218" t="s">
        <v>569</v>
      </c>
      <c r="D36" s="1219"/>
      <c r="E36" s="1220"/>
      <c r="F36" s="36">
        <v>2.0699999999999998</v>
      </c>
      <c r="G36" s="37">
        <v>1.87</v>
      </c>
      <c r="H36" s="37">
        <v>1.73</v>
      </c>
      <c r="I36" s="37">
        <v>2.87</v>
      </c>
      <c r="J36" s="38">
        <v>1.19</v>
      </c>
      <c r="K36" s="22"/>
      <c r="L36" s="22"/>
      <c r="M36" s="22"/>
      <c r="N36" s="22"/>
      <c r="O36" s="22"/>
      <c r="P36" s="22"/>
    </row>
    <row r="37" spans="1:16" ht="39" customHeight="1" x14ac:dyDescent="0.15">
      <c r="A37" s="22"/>
      <c r="B37" s="35"/>
      <c r="C37" s="1218" t="s">
        <v>570</v>
      </c>
      <c r="D37" s="1219"/>
      <c r="E37" s="1220"/>
      <c r="F37" s="36" t="s">
        <v>517</v>
      </c>
      <c r="G37" s="37" t="s">
        <v>517</v>
      </c>
      <c r="H37" s="37" t="s">
        <v>517</v>
      </c>
      <c r="I37" s="37" t="s">
        <v>517</v>
      </c>
      <c r="J37" s="38">
        <v>0.93</v>
      </c>
      <c r="K37" s="22"/>
      <c r="L37" s="22"/>
      <c r="M37" s="22"/>
      <c r="N37" s="22"/>
      <c r="O37" s="22"/>
      <c r="P37" s="22"/>
    </row>
    <row r="38" spans="1:16" ht="39" customHeight="1" x14ac:dyDescent="0.15">
      <c r="A38" s="22"/>
      <c r="B38" s="35"/>
      <c r="C38" s="1218" t="s">
        <v>571</v>
      </c>
      <c r="D38" s="1219"/>
      <c r="E38" s="1220"/>
      <c r="F38" s="36">
        <v>0.11</v>
      </c>
      <c r="G38" s="37">
        <v>0.04</v>
      </c>
      <c r="H38" s="37">
        <v>0.73</v>
      </c>
      <c r="I38" s="37">
        <v>0.74</v>
      </c>
      <c r="J38" s="38">
        <v>0.73</v>
      </c>
      <c r="K38" s="22"/>
      <c r="L38" s="22"/>
      <c r="M38" s="22"/>
      <c r="N38" s="22"/>
      <c r="O38" s="22"/>
      <c r="P38" s="22"/>
    </row>
    <row r="39" spans="1:16" ht="39" customHeight="1" x14ac:dyDescent="0.15">
      <c r="A39" s="22"/>
      <c r="B39" s="35"/>
      <c r="C39" s="1218" t="s">
        <v>572</v>
      </c>
      <c r="D39" s="1219"/>
      <c r="E39" s="1220"/>
      <c r="F39" s="36">
        <v>0.02</v>
      </c>
      <c r="G39" s="37">
        <v>0.08</v>
      </c>
      <c r="H39" s="37">
        <v>0.36</v>
      </c>
      <c r="I39" s="37">
        <v>0.23</v>
      </c>
      <c r="J39" s="38">
        <v>0.11</v>
      </c>
      <c r="K39" s="22"/>
      <c r="L39" s="22"/>
      <c r="M39" s="22"/>
      <c r="N39" s="22"/>
      <c r="O39" s="22"/>
      <c r="P39" s="22"/>
    </row>
    <row r="40" spans="1:16" ht="39" customHeight="1" x14ac:dyDescent="0.15">
      <c r="A40" s="22"/>
      <c r="B40" s="35"/>
      <c r="C40" s="1218" t="s">
        <v>573</v>
      </c>
      <c r="D40" s="1219"/>
      <c r="E40" s="1220"/>
      <c r="F40" s="36">
        <v>0</v>
      </c>
      <c r="G40" s="37">
        <v>0</v>
      </c>
      <c r="H40" s="37">
        <v>0.1</v>
      </c>
      <c r="I40" s="37">
        <v>0</v>
      </c>
      <c r="J40" s="38">
        <v>0.05</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574</v>
      </c>
      <c r="D42" s="1219"/>
      <c r="E42" s="1220"/>
      <c r="F42" s="36" t="s">
        <v>517</v>
      </c>
      <c r="G42" s="37" t="s">
        <v>517</v>
      </c>
      <c r="H42" s="37" t="s">
        <v>517</v>
      </c>
      <c r="I42" s="37" t="s">
        <v>575</v>
      </c>
      <c r="J42" s="38" t="s">
        <v>517</v>
      </c>
      <c r="K42" s="22"/>
      <c r="L42" s="22"/>
      <c r="M42" s="22"/>
      <c r="N42" s="22"/>
      <c r="O42" s="22"/>
      <c r="P42" s="22"/>
    </row>
    <row r="43" spans="1:16" ht="39" customHeight="1" thickBot="1" x14ac:dyDescent="0.2">
      <c r="A43" s="22"/>
      <c r="B43" s="40"/>
      <c r="C43" s="1221" t="s">
        <v>576</v>
      </c>
      <c r="D43" s="1222"/>
      <c r="E43" s="1223"/>
      <c r="F43" s="41">
        <v>7.81</v>
      </c>
      <c r="G43" s="42">
        <v>6.14</v>
      </c>
      <c r="H43" s="42">
        <v>0.28000000000000003</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mY+Ko6mBnV6C5Ph6rYZrzAt2R18SG2eT3DGOxg9GfIdKVQjP6OY4pwnFuCIhkhYcQefGytdo7+IiGu9r+vxAw==" saltValue="dnLKBuZKIGqJhvs5961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4" zoomScaleSheetLayoutView="55" workbookViewId="0">
      <selection activeCell="Q43" sqref="Q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854</v>
      </c>
      <c r="L45" s="60">
        <v>881</v>
      </c>
      <c r="M45" s="60">
        <v>931</v>
      </c>
      <c r="N45" s="60">
        <v>1036</v>
      </c>
      <c r="O45" s="61">
        <v>1114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517</v>
      </c>
      <c r="L46" s="64" t="s">
        <v>517</v>
      </c>
      <c r="M46" s="64" t="s">
        <v>517</v>
      </c>
      <c r="N46" s="64" t="s">
        <v>517</v>
      </c>
      <c r="O46" s="65" t="s">
        <v>517</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517</v>
      </c>
      <c r="L47" s="64" t="s">
        <v>517</v>
      </c>
      <c r="M47" s="64" t="s">
        <v>517</v>
      </c>
      <c r="N47" s="64" t="s">
        <v>517</v>
      </c>
      <c r="O47" s="65" t="s">
        <v>517</v>
      </c>
      <c r="P47" s="48"/>
      <c r="Q47" s="48"/>
      <c r="R47" s="48"/>
      <c r="S47" s="48"/>
      <c r="T47" s="48"/>
      <c r="U47" s="48"/>
    </row>
    <row r="48" spans="1:21" ht="30.75" customHeight="1" x14ac:dyDescent="0.15">
      <c r="A48" s="48"/>
      <c r="B48" s="1236"/>
      <c r="C48" s="1237"/>
      <c r="D48" s="62"/>
      <c r="E48" s="1228" t="s">
        <v>15</v>
      </c>
      <c r="F48" s="1228"/>
      <c r="G48" s="1228"/>
      <c r="H48" s="1228"/>
      <c r="I48" s="1228"/>
      <c r="J48" s="1229"/>
      <c r="K48" s="63">
        <v>337</v>
      </c>
      <c r="L48" s="64">
        <v>345</v>
      </c>
      <c r="M48" s="64">
        <v>229</v>
      </c>
      <c r="N48" s="64">
        <v>220</v>
      </c>
      <c r="O48" s="65">
        <v>195</v>
      </c>
      <c r="P48" s="48"/>
      <c r="Q48" s="48"/>
      <c r="R48" s="48"/>
      <c r="S48" s="48"/>
      <c r="T48" s="48"/>
      <c r="U48" s="48"/>
    </row>
    <row r="49" spans="1:21" ht="30.75" customHeight="1" x14ac:dyDescent="0.15">
      <c r="A49" s="48"/>
      <c r="B49" s="1236"/>
      <c r="C49" s="1237"/>
      <c r="D49" s="62"/>
      <c r="E49" s="1228" t="s">
        <v>16</v>
      </c>
      <c r="F49" s="1228"/>
      <c r="G49" s="1228"/>
      <c r="H49" s="1228"/>
      <c r="I49" s="1228"/>
      <c r="J49" s="1229"/>
      <c r="K49" s="63">
        <v>110</v>
      </c>
      <c r="L49" s="64">
        <v>104</v>
      </c>
      <c r="M49" s="64">
        <v>78</v>
      </c>
      <c r="N49" s="64">
        <v>37</v>
      </c>
      <c r="O49" s="65">
        <v>31</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517</v>
      </c>
      <c r="L50" s="64" t="s">
        <v>517</v>
      </c>
      <c r="M50" s="64" t="s">
        <v>517</v>
      </c>
      <c r="N50" s="64" t="s">
        <v>517</v>
      </c>
      <c r="O50" s="65" t="s">
        <v>517</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856</v>
      </c>
      <c r="L52" s="64">
        <v>894</v>
      </c>
      <c r="M52" s="64">
        <v>921</v>
      </c>
      <c r="N52" s="64">
        <v>960</v>
      </c>
      <c r="O52" s="65">
        <v>992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445</v>
      </c>
      <c r="L53" s="69">
        <v>436</v>
      </c>
      <c r="M53" s="69">
        <v>317</v>
      </c>
      <c r="N53" s="69">
        <v>333</v>
      </c>
      <c r="O53" s="70">
        <v>348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MoM39arpNRNBSWn7VVors77bqcen9iJ/Clc2kbpGHcoVjR++eNhVgjjMOWLSKolAMIK+0oMu04w+5PxLphUmw==" saltValue="XaNybAn42zPkdtIRruues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559</v>
      </c>
      <c r="J40" s="79" t="s">
        <v>560</v>
      </c>
      <c r="K40" s="79" t="s">
        <v>561</v>
      </c>
      <c r="L40" s="79" t="s">
        <v>562</v>
      </c>
      <c r="M40" s="80" t="s">
        <v>563</v>
      </c>
    </row>
    <row r="41" spans="2:13" ht="27.75" customHeight="1" x14ac:dyDescent="0.15">
      <c r="B41" s="1254" t="s">
        <v>24</v>
      </c>
      <c r="C41" s="1255"/>
      <c r="D41" s="81"/>
      <c r="E41" s="1256" t="s">
        <v>25</v>
      </c>
      <c r="F41" s="1256"/>
      <c r="G41" s="1256"/>
      <c r="H41" s="1257"/>
      <c r="I41" s="82">
        <v>9584</v>
      </c>
      <c r="J41" s="83">
        <v>10882</v>
      </c>
      <c r="K41" s="83">
        <v>11079</v>
      </c>
      <c r="L41" s="83">
        <v>10869</v>
      </c>
      <c r="M41" s="84">
        <v>10488</v>
      </c>
    </row>
    <row r="42" spans="2:13" ht="27.75" customHeight="1" x14ac:dyDescent="0.15">
      <c r="B42" s="1244"/>
      <c r="C42" s="1245"/>
      <c r="D42" s="85"/>
      <c r="E42" s="1248" t="s">
        <v>26</v>
      </c>
      <c r="F42" s="1248"/>
      <c r="G42" s="1248"/>
      <c r="H42" s="1249"/>
      <c r="I42" s="86" t="s">
        <v>517</v>
      </c>
      <c r="J42" s="87" t="s">
        <v>517</v>
      </c>
      <c r="K42" s="87" t="s">
        <v>517</v>
      </c>
      <c r="L42" s="87" t="s">
        <v>517</v>
      </c>
      <c r="M42" s="88" t="s">
        <v>517</v>
      </c>
    </row>
    <row r="43" spans="2:13" ht="27.75" customHeight="1" x14ac:dyDescent="0.15">
      <c r="B43" s="1244"/>
      <c r="C43" s="1245"/>
      <c r="D43" s="85"/>
      <c r="E43" s="1248" t="s">
        <v>27</v>
      </c>
      <c r="F43" s="1248"/>
      <c r="G43" s="1248"/>
      <c r="H43" s="1249"/>
      <c r="I43" s="86">
        <v>3539</v>
      </c>
      <c r="J43" s="87">
        <v>4004</v>
      </c>
      <c r="K43" s="87">
        <v>3999</v>
      </c>
      <c r="L43" s="87">
        <v>3634</v>
      </c>
      <c r="M43" s="88">
        <v>3317</v>
      </c>
    </row>
    <row r="44" spans="2:13" ht="27.75" customHeight="1" x14ac:dyDescent="0.15">
      <c r="B44" s="1244"/>
      <c r="C44" s="1245"/>
      <c r="D44" s="85"/>
      <c r="E44" s="1248" t="s">
        <v>28</v>
      </c>
      <c r="F44" s="1248"/>
      <c r="G44" s="1248"/>
      <c r="H44" s="1249"/>
      <c r="I44" s="86">
        <v>337</v>
      </c>
      <c r="J44" s="87">
        <v>281</v>
      </c>
      <c r="K44" s="87">
        <v>200</v>
      </c>
      <c r="L44" s="87">
        <v>154</v>
      </c>
      <c r="M44" s="88">
        <v>121</v>
      </c>
    </row>
    <row r="45" spans="2:13" ht="27.75" customHeight="1" x14ac:dyDescent="0.15">
      <c r="B45" s="1244"/>
      <c r="C45" s="1245"/>
      <c r="D45" s="85"/>
      <c r="E45" s="1248" t="s">
        <v>29</v>
      </c>
      <c r="F45" s="1248"/>
      <c r="G45" s="1248"/>
      <c r="H45" s="1249"/>
      <c r="I45" s="86">
        <v>1301</v>
      </c>
      <c r="J45" s="87">
        <v>1261</v>
      </c>
      <c r="K45" s="87">
        <v>1435</v>
      </c>
      <c r="L45" s="87">
        <v>1418</v>
      </c>
      <c r="M45" s="88">
        <v>1361</v>
      </c>
    </row>
    <row r="46" spans="2:13" ht="27.75" customHeight="1" x14ac:dyDescent="0.15">
      <c r="B46" s="1244"/>
      <c r="C46" s="1245"/>
      <c r="D46" s="89"/>
      <c r="E46" s="1248" t="s">
        <v>30</v>
      </c>
      <c r="F46" s="1248"/>
      <c r="G46" s="1248"/>
      <c r="H46" s="1249"/>
      <c r="I46" s="86" t="s">
        <v>517</v>
      </c>
      <c r="J46" s="87" t="s">
        <v>517</v>
      </c>
      <c r="K46" s="87" t="s">
        <v>517</v>
      </c>
      <c r="L46" s="87" t="s">
        <v>517</v>
      </c>
      <c r="M46" s="88" t="s">
        <v>517</v>
      </c>
    </row>
    <row r="47" spans="2:13" ht="27.75" customHeight="1" x14ac:dyDescent="0.15">
      <c r="B47" s="1244"/>
      <c r="C47" s="1245"/>
      <c r="D47" s="90"/>
      <c r="E47" s="1258" t="s">
        <v>31</v>
      </c>
      <c r="F47" s="1259"/>
      <c r="G47" s="1259"/>
      <c r="H47" s="1260"/>
      <c r="I47" s="86" t="s">
        <v>517</v>
      </c>
      <c r="J47" s="87" t="s">
        <v>517</v>
      </c>
      <c r="K47" s="87" t="s">
        <v>517</v>
      </c>
      <c r="L47" s="87" t="s">
        <v>517</v>
      </c>
      <c r="M47" s="88" t="s">
        <v>517</v>
      </c>
    </row>
    <row r="48" spans="2:13" ht="27.75" customHeight="1" x14ac:dyDescent="0.15">
      <c r="B48" s="1244"/>
      <c r="C48" s="1245"/>
      <c r="D48" s="85"/>
      <c r="E48" s="1248" t="s">
        <v>32</v>
      </c>
      <c r="F48" s="1248"/>
      <c r="G48" s="1248"/>
      <c r="H48" s="1249"/>
      <c r="I48" s="86" t="s">
        <v>517</v>
      </c>
      <c r="J48" s="87" t="s">
        <v>517</v>
      </c>
      <c r="K48" s="87" t="s">
        <v>517</v>
      </c>
      <c r="L48" s="87" t="s">
        <v>517</v>
      </c>
      <c r="M48" s="88" t="s">
        <v>517</v>
      </c>
    </row>
    <row r="49" spans="2:13" ht="27.75" customHeight="1" x14ac:dyDescent="0.15">
      <c r="B49" s="1246"/>
      <c r="C49" s="1247"/>
      <c r="D49" s="85"/>
      <c r="E49" s="1248" t="s">
        <v>33</v>
      </c>
      <c r="F49" s="1248"/>
      <c r="G49" s="1248"/>
      <c r="H49" s="1249"/>
      <c r="I49" s="86" t="s">
        <v>517</v>
      </c>
      <c r="J49" s="87" t="s">
        <v>517</v>
      </c>
      <c r="K49" s="87" t="s">
        <v>517</v>
      </c>
      <c r="L49" s="87" t="s">
        <v>517</v>
      </c>
      <c r="M49" s="88" t="s">
        <v>517</v>
      </c>
    </row>
    <row r="50" spans="2:13" ht="27.75" customHeight="1" x14ac:dyDescent="0.15">
      <c r="B50" s="1242" t="s">
        <v>34</v>
      </c>
      <c r="C50" s="1243"/>
      <c r="D50" s="91"/>
      <c r="E50" s="1248" t="s">
        <v>35</v>
      </c>
      <c r="F50" s="1248"/>
      <c r="G50" s="1248"/>
      <c r="H50" s="1249"/>
      <c r="I50" s="86">
        <v>3388</v>
      </c>
      <c r="J50" s="87">
        <v>3268</v>
      </c>
      <c r="K50" s="87">
        <v>3355</v>
      </c>
      <c r="L50" s="87">
        <v>3678</v>
      </c>
      <c r="M50" s="88">
        <v>3449</v>
      </c>
    </row>
    <row r="51" spans="2:13" ht="27.75" customHeight="1" x14ac:dyDescent="0.15">
      <c r="B51" s="1244"/>
      <c r="C51" s="1245"/>
      <c r="D51" s="85"/>
      <c r="E51" s="1248" t="s">
        <v>36</v>
      </c>
      <c r="F51" s="1248"/>
      <c r="G51" s="1248"/>
      <c r="H51" s="1249"/>
      <c r="I51" s="86">
        <v>5</v>
      </c>
      <c r="J51" s="87">
        <v>3</v>
      </c>
      <c r="K51" s="87">
        <v>2</v>
      </c>
      <c r="L51" s="87">
        <v>1</v>
      </c>
      <c r="M51" s="88">
        <v>1</v>
      </c>
    </row>
    <row r="52" spans="2:13" ht="27.75" customHeight="1" x14ac:dyDescent="0.15">
      <c r="B52" s="1246"/>
      <c r="C52" s="1247"/>
      <c r="D52" s="85"/>
      <c r="E52" s="1248" t="s">
        <v>37</v>
      </c>
      <c r="F52" s="1248"/>
      <c r="G52" s="1248"/>
      <c r="H52" s="1249"/>
      <c r="I52" s="86">
        <v>9431</v>
      </c>
      <c r="J52" s="87">
        <v>10267</v>
      </c>
      <c r="K52" s="87">
        <v>10371</v>
      </c>
      <c r="L52" s="87">
        <v>10300</v>
      </c>
      <c r="M52" s="88">
        <v>9911</v>
      </c>
    </row>
    <row r="53" spans="2:13" ht="27.75" customHeight="1" thickBot="1" x14ac:dyDescent="0.2">
      <c r="B53" s="1250" t="s">
        <v>21</v>
      </c>
      <c r="C53" s="1251"/>
      <c r="D53" s="92"/>
      <c r="E53" s="1252" t="s">
        <v>38</v>
      </c>
      <c r="F53" s="1252"/>
      <c r="G53" s="1252"/>
      <c r="H53" s="1253"/>
      <c r="I53" s="93">
        <v>1936</v>
      </c>
      <c r="J53" s="94">
        <v>2889</v>
      </c>
      <c r="K53" s="94">
        <v>2985</v>
      </c>
      <c r="L53" s="94">
        <v>2095</v>
      </c>
      <c r="M53" s="95">
        <v>1926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l9tMPtTPTtKF9LU4GeL4G1FFmM+qZ61d6QXtE+oZwFkn1j+q3JC5LBQf+5TtpfDtrlDGpZ8mOXYIK8rHqaD8Q==" saltValue="Pj5li9xMQQ43SiKXP3PE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5" zoomScaleNormal="65" zoomScaleSheetLayoutView="100" workbookViewId="0">
      <selection activeCell="G62" sqref="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561</v>
      </c>
      <c r="G54" s="104" t="s">
        <v>562</v>
      </c>
      <c r="H54" s="105" t="s">
        <v>563</v>
      </c>
    </row>
    <row r="55" spans="2:8" ht="52.5" customHeight="1" x14ac:dyDescent="0.15">
      <c r="B55" s="106"/>
      <c r="C55" s="1269" t="s">
        <v>41</v>
      </c>
      <c r="D55" s="1269"/>
      <c r="E55" s="1270"/>
      <c r="F55" s="107">
        <v>2352</v>
      </c>
      <c r="G55" s="107">
        <v>2565</v>
      </c>
      <c r="H55" s="108">
        <v>2361</v>
      </c>
    </row>
    <row r="56" spans="2:8" ht="52.5" customHeight="1" x14ac:dyDescent="0.15">
      <c r="B56" s="109"/>
      <c r="C56" s="1271" t="s">
        <v>42</v>
      </c>
      <c r="D56" s="1271"/>
      <c r="E56" s="1272"/>
      <c r="F56" s="110">
        <v>31</v>
      </c>
      <c r="G56" s="110">
        <v>61</v>
      </c>
      <c r="H56" s="111">
        <v>71</v>
      </c>
    </row>
    <row r="57" spans="2:8" ht="53.25" customHeight="1" x14ac:dyDescent="0.15">
      <c r="B57" s="109"/>
      <c r="C57" s="1273" t="s">
        <v>43</v>
      </c>
      <c r="D57" s="1273"/>
      <c r="E57" s="1274"/>
      <c r="F57" s="112">
        <v>1881</v>
      </c>
      <c r="G57" s="112">
        <v>1953</v>
      </c>
      <c r="H57" s="113">
        <v>1757</v>
      </c>
    </row>
    <row r="58" spans="2:8" ht="45.75" customHeight="1" x14ac:dyDescent="0.15">
      <c r="B58" s="114"/>
      <c r="C58" s="1261" t="s">
        <v>601</v>
      </c>
      <c r="D58" s="1262"/>
      <c r="E58" s="1263"/>
      <c r="F58" s="115">
        <v>1008</v>
      </c>
      <c r="G58" s="115">
        <v>1009</v>
      </c>
      <c r="H58" s="116">
        <v>947</v>
      </c>
    </row>
    <row r="59" spans="2:8" ht="45.75" customHeight="1" x14ac:dyDescent="0.15">
      <c r="B59" s="114"/>
      <c r="C59" s="1261" t="s">
        <v>602</v>
      </c>
      <c r="D59" s="1262"/>
      <c r="E59" s="1263"/>
      <c r="F59" s="115">
        <v>151</v>
      </c>
      <c r="G59" s="115">
        <v>251</v>
      </c>
      <c r="H59" s="116">
        <v>351</v>
      </c>
    </row>
    <row r="60" spans="2:8" ht="45.75" customHeight="1" x14ac:dyDescent="0.15">
      <c r="B60" s="114"/>
      <c r="C60" s="1261" t="s">
        <v>603</v>
      </c>
      <c r="D60" s="1262"/>
      <c r="E60" s="1263"/>
      <c r="F60" s="115">
        <v>332</v>
      </c>
      <c r="G60" s="115">
        <v>303</v>
      </c>
      <c r="H60" s="116">
        <v>193</v>
      </c>
    </row>
    <row r="61" spans="2:8" ht="45.75" customHeight="1" x14ac:dyDescent="0.15">
      <c r="B61" s="114"/>
      <c r="C61" s="1261" t="s">
        <v>604</v>
      </c>
      <c r="D61" s="1262"/>
      <c r="E61" s="1263"/>
      <c r="F61" s="115">
        <v>104</v>
      </c>
      <c r="G61" s="115">
        <v>104</v>
      </c>
      <c r="H61" s="116">
        <v>104</v>
      </c>
    </row>
    <row r="62" spans="2:8" ht="45.75" customHeight="1" thickBot="1" x14ac:dyDescent="0.2">
      <c r="B62" s="117"/>
      <c r="C62" s="1264" t="s">
        <v>605</v>
      </c>
      <c r="D62" s="1265"/>
      <c r="E62" s="1266"/>
      <c r="F62" s="118">
        <v>70</v>
      </c>
      <c r="G62" s="118">
        <v>80</v>
      </c>
      <c r="H62" s="119">
        <v>89</v>
      </c>
    </row>
    <row r="63" spans="2:8" ht="52.5" customHeight="1" thickBot="1" x14ac:dyDescent="0.2">
      <c r="B63" s="120"/>
      <c r="C63" s="1267" t="s">
        <v>44</v>
      </c>
      <c r="D63" s="1267"/>
      <c r="E63" s="1268"/>
      <c r="F63" s="121">
        <v>4264</v>
      </c>
      <c r="G63" s="121">
        <v>4579</v>
      </c>
      <c r="H63" s="122">
        <v>4189</v>
      </c>
    </row>
    <row r="64" spans="2:8" ht="15" customHeight="1" x14ac:dyDescent="0.15"/>
    <row r="65" ht="0" hidden="1" customHeight="1" x14ac:dyDescent="0.15"/>
    <row r="66" ht="0" hidden="1" customHeight="1" x14ac:dyDescent="0.15"/>
  </sheetData>
  <sheetProtection algorithmName="SHA-512" hashValue="LxZQ2xhGpyfAGeYdpUqYbSAqvavaP1/9RNB9WoROMfTGPruHi1TEia3TKqCezwsUwYYu3LF2SDysozfJ1qX2gg==" saltValue="ndUaB6rP+EEeF0UMjYFs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5" zoomScale="70" zoomScaleNormal="70" zoomScaleSheetLayoutView="55" workbookViewId="0">
      <selection activeCell="CE38" sqref="CE38"/>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623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609</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559</v>
      </c>
      <c r="BQ50" s="1281"/>
      <c r="BR50" s="1281"/>
      <c r="BS50" s="1281"/>
      <c r="BT50" s="1281"/>
      <c r="BU50" s="1281"/>
      <c r="BV50" s="1281"/>
      <c r="BW50" s="1281"/>
      <c r="BX50" s="1281" t="s">
        <v>560</v>
      </c>
      <c r="BY50" s="1281"/>
      <c r="BZ50" s="1281"/>
      <c r="CA50" s="1281"/>
      <c r="CB50" s="1281"/>
      <c r="CC50" s="1281"/>
      <c r="CD50" s="1281"/>
      <c r="CE50" s="1281"/>
      <c r="CF50" s="1281" t="s">
        <v>561</v>
      </c>
      <c r="CG50" s="1281"/>
      <c r="CH50" s="1281"/>
      <c r="CI50" s="1281"/>
      <c r="CJ50" s="1281"/>
      <c r="CK50" s="1281"/>
      <c r="CL50" s="1281"/>
      <c r="CM50" s="1281"/>
      <c r="CN50" s="1281" t="s">
        <v>562</v>
      </c>
      <c r="CO50" s="1281"/>
      <c r="CP50" s="1281"/>
      <c r="CQ50" s="1281"/>
      <c r="CR50" s="1281"/>
      <c r="CS50" s="1281"/>
      <c r="CT50" s="1281"/>
      <c r="CU50" s="1281"/>
      <c r="CV50" s="1281" t="s">
        <v>563</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610</v>
      </c>
      <c r="AO51" s="1280"/>
      <c r="AP51" s="1280"/>
      <c r="AQ51" s="1280"/>
      <c r="AR51" s="1280"/>
      <c r="AS51" s="1280"/>
      <c r="AT51" s="1280"/>
      <c r="AU51" s="1280"/>
      <c r="AV51" s="1280"/>
      <c r="AW51" s="1280"/>
      <c r="AX51" s="1280"/>
      <c r="AY51" s="1280"/>
      <c r="AZ51" s="1280"/>
      <c r="BA51" s="1280"/>
      <c r="BB51" s="1280" t="s">
        <v>611</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76.8</v>
      </c>
      <c r="CG51" s="1277"/>
      <c r="CH51" s="1277"/>
      <c r="CI51" s="1277"/>
      <c r="CJ51" s="1277"/>
      <c r="CK51" s="1277"/>
      <c r="CL51" s="1277"/>
      <c r="CM51" s="1277"/>
      <c r="CN51" s="1277">
        <v>55.5</v>
      </c>
      <c r="CO51" s="1277"/>
      <c r="CP51" s="1277"/>
      <c r="CQ51" s="1277"/>
      <c r="CR51" s="1277"/>
      <c r="CS51" s="1277"/>
      <c r="CT51" s="1277"/>
      <c r="CU51" s="1277"/>
      <c r="CV51" s="1277">
        <v>53.7</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612</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51.7</v>
      </c>
      <c r="CG53" s="1277"/>
      <c r="CH53" s="1277"/>
      <c r="CI53" s="1277"/>
      <c r="CJ53" s="1277"/>
      <c r="CK53" s="1277"/>
      <c r="CL53" s="1277"/>
      <c r="CM53" s="1277"/>
      <c r="CN53" s="1277">
        <v>56.6</v>
      </c>
      <c r="CO53" s="1277"/>
      <c r="CP53" s="1277"/>
      <c r="CQ53" s="1277"/>
      <c r="CR53" s="1277"/>
      <c r="CS53" s="1277"/>
      <c r="CT53" s="1277"/>
      <c r="CU53" s="1277"/>
      <c r="CV53" s="1277">
        <v>53.8</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613</v>
      </c>
      <c r="AO55" s="1281"/>
      <c r="AP55" s="1281"/>
      <c r="AQ55" s="1281"/>
      <c r="AR55" s="1281"/>
      <c r="AS55" s="1281"/>
      <c r="AT55" s="1281"/>
      <c r="AU55" s="1281"/>
      <c r="AV55" s="1281"/>
      <c r="AW55" s="1281"/>
      <c r="AX55" s="1281"/>
      <c r="AY55" s="1281"/>
      <c r="AZ55" s="1281"/>
      <c r="BA55" s="1281"/>
      <c r="BB55" s="1280" t="s">
        <v>614</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27</v>
      </c>
      <c r="CG55" s="1277"/>
      <c r="CH55" s="1277"/>
      <c r="CI55" s="1277"/>
      <c r="CJ55" s="1277"/>
      <c r="CK55" s="1277"/>
      <c r="CL55" s="1277"/>
      <c r="CM55" s="1277"/>
      <c r="CN55" s="1277">
        <v>25.4</v>
      </c>
      <c r="CO55" s="1277"/>
      <c r="CP55" s="1277"/>
      <c r="CQ55" s="1277"/>
      <c r="CR55" s="1277"/>
      <c r="CS55" s="1277"/>
      <c r="CT55" s="1277"/>
      <c r="CU55" s="1277"/>
      <c r="CV55" s="1277">
        <v>23.4</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615</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57.2</v>
      </c>
      <c r="CG57" s="1277"/>
      <c r="CH57" s="1277"/>
      <c r="CI57" s="1277"/>
      <c r="CJ57" s="1277"/>
      <c r="CK57" s="1277"/>
      <c r="CL57" s="1277"/>
      <c r="CM57" s="1277"/>
      <c r="CN57" s="1277">
        <v>58.7</v>
      </c>
      <c r="CO57" s="1277"/>
      <c r="CP57" s="1277"/>
      <c r="CQ57" s="1277"/>
      <c r="CR57" s="1277"/>
      <c r="CS57" s="1277"/>
      <c r="CT57" s="1277"/>
      <c r="CU57" s="1277"/>
      <c r="CV57" s="1277">
        <v>60.9</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616</v>
      </c>
    </row>
    <row r="64" spans="1:109" x14ac:dyDescent="0.15">
      <c r="B64" s="374"/>
      <c r="G64" s="381"/>
      <c r="I64" s="394"/>
      <c r="J64" s="394"/>
      <c r="K64" s="394"/>
      <c r="L64" s="394"/>
      <c r="M64" s="394"/>
      <c r="N64" s="395"/>
      <c r="AM64" s="381"/>
      <c r="AN64" s="381" t="s">
        <v>608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624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609</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559</v>
      </c>
      <c r="BQ72" s="1281"/>
      <c r="BR72" s="1281"/>
      <c r="BS72" s="1281"/>
      <c r="BT72" s="1281"/>
      <c r="BU72" s="1281"/>
      <c r="BV72" s="1281"/>
      <c r="BW72" s="1281"/>
      <c r="BX72" s="1281" t="s">
        <v>560</v>
      </c>
      <c r="BY72" s="1281"/>
      <c r="BZ72" s="1281"/>
      <c r="CA72" s="1281"/>
      <c r="CB72" s="1281"/>
      <c r="CC72" s="1281"/>
      <c r="CD72" s="1281"/>
      <c r="CE72" s="1281"/>
      <c r="CF72" s="1281" t="s">
        <v>561</v>
      </c>
      <c r="CG72" s="1281"/>
      <c r="CH72" s="1281"/>
      <c r="CI72" s="1281"/>
      <c r="CJ72" s="1281"/>
      <c r="CK72" s="1281"/>
      <c r="CL72" s="1281"/>
      <c r="CM72" s="1281"/>
      <c r="CN72" s="1281" t="s">
        <v>562</v>
      </c>
      <c r="CO72" s="1281"/>
      <c r="CP72" s="1281"/>
      <c r="CQ72" s="1281"/>
      <c r="CR72" s="1281"/>
      <c r="CS72" s="1281"/>
      <c r="CT72" s="1281"/>
      <c r="CU72" s="1281"/>
      <c r="CV72" s="1281" t="s">
        <v>563</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610</v>
      </c>
      <c r="AO73" s="1280"/>
      <c r="AP73" s="1280"/>
      <c r="AQ73" s="1280"/>
      <c r="AR73" s="1280"/>
      <c r="AS73" s="1280"/>
      <c r="AT73" s="1280"/>
      <c r="AU73" s="1280"/>
      <c r="AV73" s="1280"/>
      <c r="AW73" s="1280"/>
      <c r="AX73" s="1280"/>
      <c r="AY73" s="1280"/>
      <c r="AZ73" s="1280"/>
      <c r="BA73" s="1280"/>
      <c r="BB73" s="1280" t="s">
        <v>617</v>
      </c>
      <c r="BC73" s="1280"/>
      <c r="BD73" s="1280"/>
      <c r="BE73" s="1280"/>
      <c r="BF73" s="1280"/>
      <c r="BG73" s="1280"/>
      <c r="BH73" s="1280"/>
      <c r="BI73" s="1280"/>
      <c r="BJ73" s="1280"/>
      <c r="BK73" s="1280"/>
      <c r="BL73" s="1280"/>
      <c r="BM73" s="1280"/>
      <c r="BN73" s="1280"/>
      <c r="BO73" s="1280"/>
      <c r="BP73" s="1277">
        <v>49.5</v>
      </c>
      <c r="BQ73" s="1277"/>
      <c r="BR73" s="1277"/>
      <c r="BS73" s="1277"/>
      <c r="BT73" s="1277"/>
      <c r="BU73" s="1277"/>
      <c r="BV73" s="1277"/>
      <c r="BW73" s="1277"/>
      <c r="BX73" s="1277">
        <v>76</v>
      </c>
      <c r="BY73" s="1277"/>
      <c r="BZ73" s="1277"/>
      <c r="CA73" s="1277"/>
      <c r="CB73" s="1277"/>
      <c r="CC73" s="1277"/>
      <c r="CD73" s="1277"/>
      <c r="CE73" s="1277"/>
      <c r="CF73" s="1277">
        <v>76.8</v>
      </c>
      <c r="CG73" s="1277"/>
      <c r="CH73" s="1277"/>
      <c r="CI73" s="1277"/>
      <c r="CJ73" s="1277"/>
      <c r="CK73" s="1277"/>
      <c r="CL73" s="1277"/>
      <c r="CM73" s="1277"/>
      <c r="CN73" s="1277">
        <v>55.5</v>
      </c>
      <c r="CO73" s="1277"/>
      <c r="CP73" s="1277"/>
      <c r="CQ73" s="1277"/>
      <c r="CR73" s="1277"/>
      <c r="CS73" s="1277"/>
      <c r="CT73" s="1277"/>
      <c r="CU73" s="1277"/>
      <c r="CV73" s="1277">
        <v>53.7</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618</v>
      </c>
      <c r="BC75" s="1280"/>
      <c r="BD75" s="1280"/>
      <c r="BE75" s="1280"/>
      <c r="BF75" s="1280"/>
      <c r="BG75" s="1280"/>
      <c r="BH75" s="1280"/>
      <c r="BI75" s="1280"/>
      <c r="BJ75" s="1280"/>
      <c r="BK75" s="1280"/>
      <c r="BL75" s="1280"/>
      <c r="BM75" s="1280"/>
      <c r="BN75" s="1280"/>
      <c r="BO75" s="1280"/>
      <c r="BP75" s="1277">
        <v>12</v>
      </c>
      <c r="BQ75" s="1277"/>
      <c r="BR75" s="1277"/>
      <c r="BS75" s="1277"/>
      <c r="BT75" s="1277"/>
      <c r="BU75" s="1277"/>
      <c r="BV75" s="1277"/>
      <c r="BW75" s="1277"/>
      <c r="BX75" s="1277">
        <v>11.6</v>
      </c>
      <c r="BY75" s="1277"/>
      <c r="BZ75" s="1277"/>
      <c r="CA75" s="1277"/>
      <c r="CB75" s="1277"/>
      <c r="CC75" s="1277"/>
      <c r="CD75" s="1277"/>
      <c r="CE75" s="1277"/>
      <c r="CF75" s="1277">
        <v>10.3</v>
      </c>
      <c r="CG75" s="1277"/>
      <c r="CH75" s="1277"/>
      <c r="CI75" s="1277"/>
      <c r="CJ75" s="1277"/>
      <c r="CK75" s="1277"/>
      <c r="CL75" s="1277"/>
      <c r="CM75" s="1277"/>
      <c r="CN75" s="1277">
        <v>9.4</v>
      </c>
      <c r="CO75" s="1277"/>
      <c r="CP75" s="1277"/>
      <c r="CQ75" s="1277"/>
      <c r="CR75" s="1277"/>
      <c r="CS75" s="1277"/>
      <c r="CT75" s="1277"/>
      <c r="CU75" s="1277"/>
      <c r="CV75" s="1277">
        <v>8.8000000000000007</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619</v>
      </c>
      <c r="AO77" s="1281"/>
      <c r="AP77" s="1281"/>
      <c r="AQ77" s="1281"/>
      <c r="AR77" s="1281"/>
      <c r="AS77" s="1281"/>
      <c r="AT77" s="1281"/>
      <c r="AU77" s="1281"/>
      <c r="AV77" s="1281"/>
      <c r="AW77" s="1281"/>
      <c r="AX77" s="1281"/>
      <c r="AY77" s="1281"/>
      <c r="AZ77" s="1281"/>
      <c r="BA77" s="1281"/>
      <c r="BB77" s="1280" t="s">
        <v>611</v>
      </c>
      <c r="BC77" s="1280"/>
      <c r="BD77" s="1280"/>
      <c r="BE77" s="1280"/>
      <c r="BF77" s="1280"/>
      <c r="BG77" s="1280"/>
      <c r="BH77" s="1280"/>
      <c r="BI77" s="1280"/>
      <c r="BJ77" s="1280"/>
      <c r="BK77" s="1280"/>
      <c r="BL77" s="1280"/>
      <c r="BM77" s="1280"/>
      <c r="BN77" s="1280"/>
      <c r="BO77" s="1280"/>
      <c r="BP77" s="1277">
        <v>18.899999999999999</v>
      </c>
      <c r="BQ77" s="1277"/>
      <c r="BR77" s="1277"/>
      <c r="BS77" s="1277"/>
      <c r="BT77" s="1277"/>
      <c r="BU77" s="1277"/>
      <c r="BV77" s="1277"/>
      <c r="BW77" s="1277"/>
      <c r="BX77" s="1277">
        <v>10.199999999999999</v>
      </c>
      <c r="BY77" s="1277"/>
      <c r="BZ77" s="1277"/>
      <c r="CA77" s="1277"/>
      <c r="CB77" s="1277"/>
      <c r="CC77" s="1277"/>
      <c r="CD77" s="1277"/>
      <c r="CE77" s="1277"/>
      <c r="CF77" s="1277">
        <v>27</v>
      </c>
      <c r="CG77" s="1277"/>
      <c r="CH77" s="1277"/>
      <c r="CI77" s="1277"/>
      <c r="CJ77" s="1277"/>
      <c r="CK77" s="1277"/>
      <c r="CL77" s="1277"/>
      <c r="CM77" s="1277"/>
      <c r="CN77" s="1277">
        <v>25.4</v>
      </c>
      <c r="CO77" s="1277"/>
      <c r="CP77" s="1277"/>
      <c r="CQ77" s="1277"/>
      <c r="CR77" s="1277"/>
      <c r="CS77" s="1277"/>
      <c r="CT77" s="1277"/>
      <c r="CU77" s="1277"/>
      <c r="CV77" s="1277">
        <v>23.4</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620</v>
      </c>
      <c r="BC79" s="1280"/>
      <c r="BD79" s="1280"/>
      <c r="BE79" s="1280"/>
      <c r="BF79" s="1280"/>
      <c r="BG79" s="1280"/>
      <c r="BH79" s="1280"/>
      <c r="BI79" s="1280"/>
      <c r="BJ79" s="1280"/>
      <c r="BK79" s="1280"/>
      <c r="BL79" s="1280"/>
      <c r="BM79" s="1280"/>
      <c r="BN79" s="1280"/>
      <c r="BO79" s="1280"/>
      <c r="BP79" s="1277">
        <v>10.1</v>
      </c>
      <c r="BQ79" s="1277"/>
      <c r="BR79" s="1277"/>
      <c r="BS79" s="1277"/>
      <c r="BT79" s="1277"/>
      <c r="BU79" s="1277"/>
      <c r="BV79" s="1277"/>
      <c r="BW79" s="1277"/>
      <c r="BX79" s="1277">
        <v>9.1</v>
      </c>
      <c r="BY79" s="1277"/>
      <c r="BZ79" s="1277"/>
      <c r="CA79" s="1277"/>
      <c r="CB79" s="1277"/>
      <c r="CC79" s="1277"/>
      <c r="CD79" s="1277"/>
      <c r="CE79" s="1277"/>
      <c r="CF79" s="1277">
        <v>8.6999999999999993</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tbruAJznD+Xk/Ff7sbYdl0Vw1niKpkfOn/f0PjCKkwhYGoXQC1cCrRzNLj7Zo9fwVUScabL9pAPsfxGC/Eiag==" saltValue="gMJRluj8fRHxUqghKaJmZ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0" zoomScaleNormal="60" zoomScaleSheetLayoutView="70" workbookViewId="0">
      <selection activeCell="BL50" sqref="BL5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lbISdgT8vEJ2LprVGsDerbhlYfQ0tSmbK0ht8u6CHkMJwJycSzP/1XGwyjmFTpuVu59FekPkRHE35Q4g2KctA==" saltValue="IftxO7Tmo/Yyi3y2EKQSS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60" zoomScaleNormal="60" zoomScaleSheetLayoutView="55" workbookViewId="0">
      <selection activeCell="AE62" sqref="AE6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cMZY++sKNEB/qTr3iOvJdZZ1WSNSIaNRgYQgjTg7K8zr/rnXRQFq3oyqkjHM65Nv9BwcQlJgVMd/J5FlpiA5g==" saltValue="00Q3IDx9F4A2DQXubvJjb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556</v>
      </c>
      <c r="G2" s="136"/>
      <c r="H2" s="137"/>
    </row>
    <row r="3" spans="1:8" x14ac:dyDescent="0.15">
      <c r="A3" s="133" t="s">
        <v>549</v>
      </c>
      <c r="B3" s="138"/>
      <c r="C3" s="139"/>
      <c r="D3" s="140">
        <v>128277</v>
      </c>
      <c r="E3" s="141"/>
      <c r="F3" s="142">
        <v>82748</v>
      </c>
      <c r="G3" s="143"/>
      <c r="H3" s="144"/>
    </row>
    <row r="4" spans="1:8" x14ac:dyDescent="0.15">
      <c r="A4" s="145"/>
      <c r="B4" s="146"/>
      <c r="C4" s="147"/>
      <c r="D4" s="148">
        <v>98690</v>
      </c>
      <c r="E4" s="149"/>
      <c r="F4" s="150">
        <v>44732</v>
      </c>
      <c r="G4" s="151"/>
      <c r="H4" s="152"/>
    </row>
    <row r="5" spans="1:8" x14ac:dyDescent="0.15">
      <c r="A5" s="133" t="s">
        <v>551</v>
      </c>
      <c r="B5" s="138"/>
      <c r="C5" s="139"/>
      <c r="D5" s="140">
        <v>280796</v>
      </c>
      <c r="E5" s="141"/>
      <c r="F5" s="142">
        <v>91837</v>
      </c>
      <c r="G5" s="143"/>
      <c r="H5" s="144"/>
    </row>
    <row r="6" spans="1:8" x14ac:dyDescent="0.15">
      <c r="A6" s="145"/>
      <c r="B6" s="146"/>
      <c r="C6" s="147"/>
      <c r="D6" s="148">
        <v>179672</v>
      </c>
      <c r="E6" s="149"/>
      <c r="F6" s="150">
        <v>54439</v>
      </c>
      <c r="G6" s="151"/>
      <c r="H6" s="152"/>
    </row>
    <row r="7" spans="1:8" x14ac:dyDescent="0.15">
      <c r="A7" s="133" t="s">
        <v>552</v>
      </c>
      <c r="B7" s="138"/>
      <c r="C7" s="139"/>
      <c r="D7" s="140">
        <v>118324</v>
      </c>
      <c r="E7" s="141"/>
      <c r="F7" s="142">
        <v>109920</v>
      </c>
      <c r="G7" s="143"/>
      <c r="H7" s="144"/>
    </row>
    <row r="8" spans="1:8" x14ac:dyDescent="0.15">
      <c r="A8" s="145"/>
      <c r="B8" s="146"/>
      <c r="C8" s="147"/>
      <c r="D8" s="148">
        <v>86113</v>
      </c>
      <c r="E8" s="149"/>
      <c r="F8" s="150">
        <v>62739</v>
      </c>
      <c r="G8" s="151"/>
      <c r="H8" s="152"/>
    </row>
    <row r="9" spans="1:8" x14ac:dyDescent="0.15">
      <c r="A9" s="133" t="s">
        <v>553</v>
      </c>
      <c r="B9" s="138"/>
      <c r="C9" s="139"/>
      <c r="D9" s="140">
        <v>113025</v>
      </c>
      <c r="E9" s="141"/>
      <c r="F9" s="142">
        <v>119882</v>
      </c>
      <c r="G9" s="143"/>
      <c r="H9" s="144"/>
    </row>
    <row r="10" spans="1:8" x14ac:dyDescent="0.15">
      <c r="A10" s="145"/>
      <c r="B10" s="146"/>
      <c r="C10" s="147"/>
      <c r="D10" s="148">
        <v>73176</v>
      </c>
      <c r="E10" s="149"/>
      <c r="F10" s="150">
        <v>66481</v>
      </c>
      <c r="G10" s="151"/>
      <c r="H10" s="152"/>
    </row>
    <row r="11" spans="1:8" x14ac:dyDescent="0.15">
      <c r="A11" s="133" t="s">
        <v>554</v>
      </c>
      <c r="B11" s="138"/>
      <c r="C11" s="139"/>
      <c r="D11" s="140">
        <v>118536</v>
      </c>
      <c r="E11" s="141"/>
      <c r="F11" s="142">
        <v>116162</v>
      </c>
      <c r="G11" s="143"/>
      <c r="H11" s="144"/>
    </row>
    <row r="12" spans="1:8" x14ac:dyDescent="0.15">
      <c r="A12" s="145"/>
      <c r="B12" s="146"/>
      <c r="C12" s="153"/>
      <c r="D12" s="148">
        <v>84657</v>
      </c>
      <c r="E12" s="149"/>
      <c r="F12" s="150">
        <v>61562</v>
      </c>
      <c r="G12" s="151"/>
      <c r="H12" s="152"/>
    </row>
    <row r="13" spans="1:8" x14ac:dyDescent="0.15">
      <c r="A13" s="133"/>
      <c r="B13" s="138"/>
      <c r="C13" s="154"/>
      <c r="D13" s="155">
        <v>151792</v>
      </c>
      <c r="E13" s="156"/>
      <c r="F13" s="157">
        <v>104110</v>
      </c>
      <c r="G13" s="158"/>
      <c r="H13" s="144"/>
    </row>
    <row r="14" spans="1:8" x14ac:dyDescent="0.15">
      <c r="A14" s="145"/>
      <c r="B14" s="146"/>
      <c r="C14" s="147"/>
      <c r="D14" s="148">
        <v>104462</v>
      </c>
      <c r="E14" s="149"/>
      <c r="F14" s="150">
        <v>57991</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2.95</v>
      </c>
      <c r="C19" s="159">
        <f>ROUND(VALUE(SUBSTITUTE(実質収支比率等に係る経年分析!G$48,"▲","-")),2)</f>
        <v>2.76</v>
      </c>
      <c r="D19" s="159">
        <f>ROUND(VALUE(SUBSTITUTE(実質収支比率等に係る経年分析!H$48,"▲","-")),2)</f>
        <v>5.7</v>
      </c>
      <c r="E19" s="159">
        <f>ROUND(VALUE(SUBSTITUTE(実質収支比率等に係る経年分析!I$48,"▲","-")),2)</f>
        <v>3.76</v>
      </c>
      <c r="F19" s="159">
        <f>ROUND(VALUE(SUBSTITUTE(実質収支比率等に係る経年分析!J$48,"▲","-")),2)</f>
        <v>2.81</v>
      </c>
    </row>
    <row r="20" spans="1:11" x14ac:dyDescent="0.15">
      <c r="A20" s="159" t="s">
        <v>48</v>
      </c>
      <c r="B20" s="159">
        <f>ROUND(VALUE(SUBSTITUTE(実質収支比率等に係る経年分析!F$47,"▲","-")),2)</f>
        <v>49.75</v>
      </c>
      <c r="C20" s="159">
        <f>ROUND(VALUE(SUBSTITUTE(実質収支比率等に係る経年分析!G$47,"▲","-")),2)</f>
        <v>49.39</v>
      </c>
      <c r="D20" s="159">
        <f>ROUND(VALUE(SUBSTITUTE(実質収支比率等に係る経年分析!H$47,"▲","-")),2)</f>
        <v>48.98</v>
      </c>
      <c r="E20" s="159">
        <f>ROUND(VALUE(SUBSTITUTE(実質収支比率等に係る経年分析!I$47,"▲","-")),2)</f>
        <v>54.22</v>
      </c>
      <c r="F20" s="159">
        <f>ROUND(VALUE(SUBSTITUTE(実質収支比率等に係る経年分析!J$47,"▲","-")),2)</f>
        <v>51.57</v>
      </c>
    </row>
    <row r="21" spans="1:11" x14ac:dyDescent="0.15">
      <c r="A21" s="159" t="s">
        <v>49</v>
      </c>
      <c r="B21" s="159">
        <f>IF(ISNUMBER(VALUE(SUBSTITUTE(実質収支比率等に係る経年分析!F$49,"▲","-"))),ROUND(VALUE(SUBSTITUTE(実質収支比率等に係る経年分析!F$49,"▲","-")),2),NA())</f>
        <v>4.67</v>
      </c>
      <c r="C21" s="159">
        <f>IF(ISNUMBER(VALUE(SUBSTITUTE(実質収支比率等に係る経年分析!G$49,"▲","-"))),ROUND(VALUE(SUBSTITUTE(実質収支比率等に係る経年分析!G$49,"▲","-")),2),NA())</f>
        <v>-1.32</v>
      </c>
      <c r="D21" s="159">
        <f>IF(ISNUMBER(VALUE(SUBSTITUTE(実質収支比率等に係る経年分析!H$49,"▲","-"))),ROUND(VALUE(SUBSTITUTE(実質収支比率等に係る経年分析!H$49,"▲","-")),2),NA())</f>
        <v>3.71</v>
      </c>
      <c r="E21" s="159">
        <f>IF(ISNUMBER(VALUE(SUBSTITUTE(実質収支比率等に係る経年分析!I$49,"▲","-"))),ROUND(VALUE(SUBSTITUTE(実質収支比率等に係る経年分析!I$49,"▲","-")),2),NA())</f>
        <v>2.4700000000000002</v>
      </c>
      <c r="F21" s="159">
        <f>IF(ISNUMBER(VALUE(SUBSTITUTE(実質収支比率等に係る経年分析!J$49,"▲","-"))),ROUND(VALUE(SUBSTITUTE(実質収支比率等に係る経年分析!J$49,"▲","-")),2),NA())</f>
        <v>-5.52</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7.81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6.14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0.28000000000000003</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f>IF(ROUND(VALUE(SUBSTITUTE(連結実質赤字比率に係る赤字・黒字の構成分析!I$42,"▲", "-")), 2) &lt; 0, ABS(ROUND(VALUE(SUBSTITUTE(連結実質赤字比率に係る赤字・黒字の構成分析!I$42,"▲", "-")), 2)), NA())</f>
        <v>1.93</v>
      </c>
      <c r="I28" s="160" t="e">
        <f>IF(ROUND(VALUE(SUBSTITUTE(連結実質赤字比率に係る赤字・黒字の構成分析!I$42,"▲", "-")), 2) &gt;= 0, ABS(ROUND(VALUE(SUBSTITUTE(連結実質赤字比率に係る赤字・黒字の構成分析!I$42,"▲", "-")), 2)), NA())</f>
        <v>#N/A</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0.05</v>
      </c>
    </row>
    <row r="31" spans="1:11" x14ac:dyDescent="0.15">
      <c r="A31" s="160" t="str">
        <f>IF(連結実質赤字比率に係る赤字・黒字の構成分析!C$39="",NA(),連結実質赤字比率に係る赤字・黒字の構成分析!C$39)</f>
        <v>生活排水処理事業特別会計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x14ac:dyDescent="0.15">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0.73</v>
      </c>
    </row>
    <row r="33" spans="1:16" x14ac:dyDescent="0.15">
      <c r="A33" s="160" t="str">
        <f>IF(連結実質赤字比率に係る赤字・黒字の構成分析!C$37="",NA(),連結実質赤字比率に係る赤字・黒字の構成分析!C$37)</f>
        <v>水道事業会計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#VALUE!</v>
      </c>
      <c r="G33" s="160" t="e">
        <f>IF(ROUND(VALUE(SUBSTITUTE(連結実質赤字比率に係る赤字・黒字の構成分析!H$37,"▲", "-")), 2) &gt;= 0, ABS(ROUND(VALUE(SUBSTITUTE(連結実質赤字比率に係る赤字・黒字の構成分析!H$37,"▲", "-")), 2)), NA())</f>
        <v>#VALUE!</v>
      </c>
      <c r="H33" s="160" t="e">
        <f>IF(ROUND(VALUE(SUBSTITUTE(連結実質赤字比率に係る赤字・黒字の構成分析!I$37,"▲", "-")), 2) &lt; 0, ABS(ROUND(VALUE(SUBSTITUTE(連結実質赤字比率に係る赤字・黒字の構成分析!I$37,"▲", "-")), 2)), NA())</f>
        <v>#VALUE!</v>
      </c>
      <c r="I33" s="160" t="e">
        <f>IF(ROUND(VALUE(SUBSTITUTE(連結実質赤字比率に係る赤字・黒字の構成分析!I$37,"▲", "-")), 2) &gt;= 0, ABS(ROUND(VALUE(SUBSTITUTE(連結実質赤字比率に係る赤字・黒字の構成分析!I$37,"▲", "-")), 2)), NA())</f>
        <v>#VALUE!</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0.93</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2.0699999999999998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1.87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1.73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2.87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1.19</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2.95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2.74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5.69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3.75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2.81</v>
      </c>
    </row>
    <row r="36" spans="1:16" x14ac:dyDescent="0.15">
      <c r="A36" s="160" t="str">
        <f>IF(連結実質赤字比率に係る赤字・黒字の構成分析!C$34="",NA(),連結実質赤字比率に係る赤字・黒字の構成分析!C$34)</f>
        <v>住宅新築資金等貸付事業特別会計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0</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856</v>
      </c>
      <c r="E42" s="161"/>
      <c r="F42" s="161"/>
      <c r="G42" s="161">
        <f>'実質公債費比率（分子）の構造'!L$52</f>
        <v>894</v>
      </c>
      <c r="H42" s="161"/>
      <c r="I42" s="161"/>
      <c r="J42" s="161">
        <f>'実質公債費比率（分子）の構造'!M$52</f>
        <v>921</v>
      </c>
      <c r="K42" s="161"/>
      <c r="L42" s="161"/>
      <c r="M42" s="161">
        <f>'実質公債費比率（分子）の構造'!N$52</f>
        <v>960</v>
      </c>
      <c r="N42" s="161"/>
      <c r="O42" s="161"/>
      <c r="P42" s="161">
        <f>'実質公債費比率（分子）の構造'!O$52</f>
        <v>992</v>
      </c>
    </row>
    <row r="43" spans="1:16" x14ac:dyDescent="0.15">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110</v>
      </c>
      <c r="C45" s="161"/>
      <c r="D45" s="161"/>
      <c r="E45" s="161">
        <f>'実質公債費比率（分子）の構造'!L$49</f>
        <v>104</v>
      </c>
      <c r="F45" s="161"/>
      <c r="G45" s="161"/>
      <c r="H45" s="161">
        <f>'実質公債費比率（分子）の構造'!M$49</f>
        <v>78</v>
      </c>
      <c r="I45" s="161"/>
      <c r="J45" s="161"/>
      <c r="K45" s="161">
        <f>'実質公債費比率（分子）の構造'!N$49</f>
        <v>37</v>
      </c>
      <c r="L45" s="161"/>
      <c r="M45" s="161"/>
      <c r="N45" s="161">
        <f>'実質公債費比率（分子）の構造'!O$49</f>
        <v>31</v>
      </c>
      <c r="O45" s="161"/>
      <c r="P45" s="161"/>
    </row>
    <row r="46" spans="1:16" x14ac:dyDescent="0.15">
      <c r="A46" s="161" t="s">
        <v>60</v>
      </c>
      <c r="B46" s="161">
        <f>'実質公債費比率（分子）の構造'!K$48</f>
        <v>337</v>
      </c>
      <c r="C46" s="161"/>
      <c r="D46" s="161"/>
      <c r="E46" s="161">
        <f>'実質公債費比率（分子）の構造'!L$48</f>
        <v>345</v>
      </c>
      <c r="F46" s="161"/>
      <c r="G46" s="161"/>
      <c r="H46" s="161">
        <f>'実質公債費比率（分子）の構造'!M$48</f>
        <v>229</v>
      </c>
      <c r="I46" s="161"/>
      <c r="J46" s="161"/>
      <c r="K46" s="161">
        <f>'実質公債費比率（分子）の構造'!N$48</f>
        <v>220</v>
      </c>
      <c r="L46" s="161"/>
      <c r="M46" s="161"/>
      <c r="N46" s="161">
        <f>'実質公債費比率（分子）の構造'!O$48</f>
        <v>195</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854</v>
      </c>
      <c r="C49" s="161"/>
      <c r="D49" s="161"/>
      <c r="E49" s="161">
        <f>'実質公債費比率（分子）の構造'!L$45</f>
        <v>881</v>
      </c>
      <c r="F49" s="161"/>
      <c r="G49" s="161"/>
      <c r="H49" s="161">
        <f>'実質公債費比率（分子）の構造'!M$45</f>
        <v>931</v>
      </c>
      <c r="I49" s="161"/>
      <c r="J49" s="161"/>
      <c r="K49" s="161">
        <f>'実質公債費比率（分子）の構造'!N$45</f>
        <v>1036</v>
      </c>
      <c r="L49" s="161"/>
      <c r="M49" s="161"/>
      <c r="N49" s="161">
        <f>'実質公債費比率（分子）の構造'!O$45</f>
        <v>1114</v>
      </c>
      <c r="O49" s="161"/>
      <c r="P49" s="161"/>
    </row>
    <row r="50" spans="1:16" x14ac:dyDescent="0.15">
      <c r="A50" s="161" t="s">
        <v>64</v>
      </c>
      <c r="B50" s="161" t="e">
        <f>NA()</f>
        <v>#N/A</v>
      </c>
      <c r="C50" s="161">
        <f>IF(ISNUMBER('実質公債費比率（分子）の構造'!K$53),'実質公債費比率（分子）の構造'!K$53,NA())</f>
        <v>445</v>
      </c>
      <c r="D50" s="161" t="e">
        <f>NA()</f>
        <v>#N/A</v>
      </c>
      <c r="E50" s="161" t="e">
        <f>NA()</f>
        <v>#N/A</v>
      </c>
      <c r="F50" s="161">
        <f>IF(ISNUMBER('実質公債費比率（分子）の構造'!L$53),'実質公債費比率（分子）の構造'!L$53,NA())</f>
        <v>436</v>
      </c>
      <c r="G50" s="161" t="e">
        <f>NA()</f>
        <v>#N/A</v>
      </c>
      <c r="H50" s="161" t="e">
        <f>NA()</f>
        <v>#N/A</v>
      </c>
      <c r="I50" s="161">
        <f>IF(ISNUMBER('実質公債費比率（分子）の構造'!M$53),'実質公債費比率（分子）の構造'!M$53,NA())</f>
        <v>317</v>
      </c>
      <c r="J50" s="161" t="e">
        <f>NA()</f>
        <v>#N/A</v>
      </c>
      <c r="K50" s="161" t="e">
        <f>NA()</f>
        <v>#N/A</v>
      </c>
      <c r="L50" s="161">
        <f>IF(ISNUMBER('実質公債費比率（分子）の構造'!N$53),'実質公債費比率（分子）の構造'!N$53,NA())</f>
        <v>333</v>
      </c>
      <c r="M50" s="161" t="e">
        <f>NA()</f>
        <v>#N/A</v>
      </c>
      <c r="N50" s="161" t="e">
        <f>NA()</f>
        <v>#N/A</v>
      </c>
      <c r="O50" s="161">
        <f>IF(ISNUMBER('実質公債費比率（分子）の構造'!O$53),'実質公債費比率（分子）の構造'!O$53,NA())</f>
        <v>348</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9431</v>
      </c>
      <c r="E56" s="160"/>
      <c r="F56" s="160"/>
      <c r="G56" s="160">
        <f>'将来負担比率（分子）の構造'!J$52</f>
        <v>10267</v>
      </c>
      <c r="H56" s="160"/>
      <c r="I56" s="160"/>
      <c r="J56" s="160">
        <f>'将来負担比率（分子）の構造'!K$52</f>
        <v>10371</v>
      </c>
      <c r="K56" s="160"/>
      <c r="L56" s="160"/>
      <c r="M56" s="160">
        <f>'将来負担比率（分子）の構造'!L$52</f>
        <v>10300</v>
      </c>
      <c r="N56" s="160"/>
      <c r="O56" s="160"/>
      <c r="P56" s="160">
        <f>'将来負担比率（分子）の構造'!M$52</f>
        <v>9911</v>
      </c>
    </row>
    <row r="57" spans="1:16" x14ac:dyDescent="0.15">
      <c r="A57" s="160" t="s">
        <v>36</v>
      </c>
      <c r="B57" s="160"/>
      <c r="C57" s="160"/>
      <c r="D57" s="160">
        <f>'将来負担比率（分子）の構造'!I$51</f>
        <v>5</v>
      </c>
      <c r="E57" s="160"/>
      <c r="F57" s="160"/>
      <c r="G57" s="160">
        <f>'将来負担比率（分子）の構造'!J$51</f>
        <v>3</v>
      </c>
      <c r="H57" s="160"/>
      <c r="I57" s="160"/>
      <c r="J57" s="160">
        <f>'将来負担比率（分子）の構造'!K$51</f>
        <v>2</v>
      </c>
      <c r="K57" s="160"/>
      <c r="L57" s="160"/>
      <c r="M57" s="160">
        <f>'将来負担比率（分子）の構造'!L$51</f>
        <v>1</v>
      </c>
      <c r="N57" s="160"/>
      <c r="O57" s="160"/>
      <c r="P57" s="160">
        <f>'将来負担比率（分子）の構造'!M$51</f>
        <v>1</v>
      </c>
    </row>
    <row r="58" spans="1:16" x14ac:dyDescent="0.15">
      <c r="A58" s="160" t="s">
        <v>35</v>
      </c>
      <c r="B58" s="160"/>
      <c r="C58" s="160"/>
      <c r="D58" s="160">
        <f>'将来負担比率（分子）の構造'!I$50</f>
        <v>3388</v>
      </c>
      <c r="E58" s="160"/>
      <c r="F58" s="160"/>
      <c r="G58" s="160">
        <f>'将来負担比率（分子）の構造'!J$50</f>
        <v>3268</v>
      </c>
      <c r="H58" s="160"/>
      <c r="I58" s="160"/>
      <c r="J58" s="160">
        <f>'将来負担比率（分子）の構造'!K$50</f>
        <v>3355</v>
      </c>
      <c r="K58" s="160"/>
      <c r="L58" s="160"/>
      <c r="M58" s="160">
        <f>'将来負担比率（分子）の構造'!L$50</f>
        <v>3678</v>
      </c>
      <c r="N58" s="160"/>
      <c r="O58" s="160"/>
      <c r="P58" s="160">
        <f>'将来負担比率（分子）の構造'!M$50</f>
        <v>3449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1301</v>
      </c>
      <c r="C62" s="160"/>
      <c r="D62" s="160"/>
      <c r="E62" s="160">
        <f>'将来負担比率（分子）の構造'!J$45</f>
        <v>1261</v>
      </c>
      <c r="F62" s="160"/>
      <c r="G62" s="160"/>
      <c r="H62" s="160">
        <f>'将来負担比率（分子）の構造'!K$45</f>
        <v>1435</v>
      </c>
      <c r="I62" s="160"/>
      <c r="J62" s="160"/>
      <c r="K62" s="160">
        <f>'将来負担比率（分子）の構造'!L$45</f>
        <v>1418</v>
      </c>
      <c r="L62" s="160"/>
      <c r="M62" s="160"/>
      <c r="N62" s="160">
        <f>'将来負担比率（分子）の構造'!M$45</f>
        <v>1361</v>
      </c>
      <c r="O62" s="160"/>
      <c r="P62" s="160"/>
    </row>
    <row r="63" spans="1:16" x14ac:dyDescent="0.15">
      <c r="A63" s="160" t="s">
        <v>28</v>
      </c>
      <c r="B63" s="160">
        <f>'将来負担比率（分子）の構造'!I$44</f>
        <v>337</v>
      </c>
      <c r="C63" s="160"/>
      <c r="D63" s="160"/>
      <c r="E63" s="160">
        <f>'将来負担比率（分子）の構造'!J$44</f>
        <v>281</v>
      </c>
      <c r="F63" s="160"/>
      <c r="G63" s="160"/>
      <c r="H63" s="160">
        <f>'将来負担比率（分子）の構造'!K$44</f>
        <v>200</v>
      </c>
      <c r="I63" s="160"/>
      <c r="J63" s="160"/>
      <c r="K63" s="160">
        <f>'将来負担比率（分子）の構造'!L$44</f>
        <v>154</v>
      </c>
      <c r="L63" s="160"/>
      <c r="M63" s="160"/>
      <c r="N63" s="160">
        <f>'将来負担比率（分子）の構造'!M$44</f>
        <v>121</v>
      </c>
      <c r="O63" s="160"/>
      <c r="P63" s="160"/>
    </row>
    <row r="64" spans="1:16" x14ac:dyDescent="0.15">
      <c r="A64" s="160" t="s">
        <v>27</v>
      </c>
      <c r="B64" s="160">
        <f>'将来負担比率（分子）の構造'!I$43</f>
        <v>3539</v>
      </c>
      <c r="C64" s="160"/>
      <c r="D64" s="160"/>
      <c r="E64" s="160">
        <f>'将来負担比率（分子）の構造'!J$43</f>
        <v>4004</v>
      </c>
      <c r="F64" s="160"/>
      <c r="G64" s="160"/>
      <c r="H64" s="160">
        <f>'将来負担比率（分子）の構造'!K$43</f>
        <v>3999</v>
      </c>
      <c r="I64" s="160"/>
      <c r="J64" s="160"/>
      <c r="K64" s="160">
        <f>'将来負担比率（分子）の構造'!L$43</f>
        <v>3634</v>
      </c>
      <c r="L64" s="160"/>
      <c r="M64" s="160"/>
      <c r="N64" s="160">
        <f>'将来負担比率（分子）の構造'!M$43</f>
        <v>3317</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9584</v>
      </c>
      <c r="C66" s="160"/>
      <c r="D66" s="160"/>
      <c r="E66" s="160">
        <f>'将来負担比率（分子）の構造'!J$41</f>
        <v>10882</v>
      </c>
      <c r="F66" s="160"/>
      <c r="G66" s="160"/>
      <c r="H66" s="160">
        <f>'将来負担比率（分子）の構造'!K$41</f>
        <v>11079</v>
      </c>
      <c r="I66" s="160"/>
      <c r="J66" s="160"/>
      <c r="K66" s="160">
        <f>'将来負担比率（分子）の構造'!L$41</f>
        <v>10869</v>
      </c>
      <c r="L66" s="160"/>
      <c r="M66" s="160"/>
      <c r="N66" s="160">
        <f>'将来負担比率（分子）の構造'!M$41</f>
        <v>10488</v>
      </c>
      <c r="O66" s="160"/>
      <c r="P66" s="160"/>
    </row>
    <row r="67" spans="1:16" x14ac:dyDescent="0.15">
      <c r="A67" s="160" t="s">
        <v>68</v>
      </c>
      <c r="B67" s="160" t="e">
        <f>NA()</f>
        <v>#N/A</v>
      </c>
      <c r="C67" s="160">
        <f>IF(ISNUMBER('将来負担比率（分子）の構造'!I$53), IF('将来負担比率（分子）の構造'!I$53 &lt; 0, 0, '将来負担比率（分子）の構造'!I$53), NA())</f>
        <v>1936</v>
      </c>
      <c r="D67" s="160" t="e">
        <f>NA()</f>
        <v>#N/A</v>
      </c>
      <c r="E67" s="160" t="e">
        <f>NA()</f>
        <v>#N/A</v>
      </c>
      <c r="F67" s="160">
        <f>IF(ISNUMBER('将来負担比率（分子）の構造'!J$53), IF('将来負担比率（分子）の構造'!J$53 &lt; 0, 0, '将来負担比率（分子）の構造'!J$53), NA())</f>
        <v>2889</v>
      </c>
      <c r="G67" s="160" t="e">
        <f>NA()</f>
        <v>#N/A</v>
      </c>
      <c r="H67" s="160" t="e">
        <f>NA()</f>
        <v>#N/A</v>
      </c>
      <c r="I67" s="160">
        <f>IF(ISNUMBER('将来負担比率（分子）の構造'!K$53), IF('将来負担比率（分子）の構造'!K$53 &lt; 0, 0, '将来負担比率（分子）の構造'!K$53), NA())</f>
        <v>2985</v>
      </c>
      <c r="J67" s="160" t="e">
        <f>NA()</f>
        <v>#N/A</v>
      </c>
      <c r="K67" s="160" t="e">
        <f>NA()</f>
        <v>#N/A</v>
      </c>
      <c r="L67" s="160">
        <f>IF(ISNUMBER('将来負担比率（分子）の構造'!L$53), IF('将来負担比率（分子）の構造'!L$53 &lt; 0, 0, '将来負担比率（分子）の構造'!L$53), NA())</f>
        <v>2095</v>
      </c>
      <c r="M67" s="160" t="e">
        <f>NA()</f>
        <v>#N/A</v>
      </c>
      <c r="N67" s="160" t="e">
        <f>NA()</f>
        <v>#N/A</v>
      </c>
      <c r="O67" s="160">
        <f>IF(ISNUMBER('将来負担比率（分子）の構造'!M$53), IF('将来負担比率（分子）の構造'!M$53 &lt; 0, 0, '将来負担比率（分子）の構造'!M$53), NA())</f>
        <v>1926</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2352</v>
      </c>
      <c r="C72" s="164">
        <f>基金残高に係る経年分析!G55</f>
        <v>2565</v>
      </c>
      <c r="D72" s="164">
        <f>基金残高に係る経年分析!H55</f>
        <v>2361</v>
      </c>
    </row>
    <row r="73" spans="1:16" x14ac:dyDescent="0.15">
      <c r="A73" s="163" t="s">
        <v>71</v>
      </c>
      <c r="B73" s="164">
        <f>基金残高に係る経年分析!F56</f>
        <v>31</v>
      </c>
      <c r="C73" s="164">
        <f>基金残高に係る経年分析!G56</f>
        <v>61</v>
      </c>
      <c r="D73" s="164">
        <f>基金残高に係る経年分析!H56</f>
        <v>71</v>
      </c>
    </row>
    <row r="74" spans="1:16" x14ac:dyDescent="0.15">
      <c r="A74" s="163" t="s">
        <v>72</v>
      </c>
      <c r="B74" s="164">
        <f>基金残高に係る経年分析!F57</f>
        <v>1881</v>
      </c>
      <c r="C74" s="164">
        <f>基金残高に係る経年分析!G57</f>
        <v>1953</v>
      </c>
      <c r="D74" s="164">
        <f>基金残高に係る経年分析!H57</f>
        <v>1757</v>
      </c>
    </row>
  </sheetData>
  <sheetProtection algorithmName="SHA-512" hashValue="jHOxwHuyMcWlrEOM9wDvWJ11LiZxNLV+oYpqoTezZ5LRj5v0dxC2FX+JcXva3qP9kO30PzsB6l8qJStR95Ou0w==" saltValue="XWtzHfWCoruj1hjvSI/0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2" workbookViewId="0">
      <selection activeCell="BG35" sqref="BG35:BU35"/>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221</v>
      </c>
      <c r="C5" s="741"/>
      <c r="D5" s="741"/>
      <c r="E5" s="741"/>
      <c r="F5" s="741"/>
      <c r="G5" s="741"/>
      <c r="H5" s="741"/>
      <c r="I5" s="741"/>
      <c r="J5" s="741"/>
      <c r="K5" s="741"/>
      <c r="L5" s="741"/>
      <c r="M5" s="741"/>
      <c r="N5" s="741"/>
      <c r="O5" s="741"/>
      <c r="P5" s="741"/>
      <c r="Q5" s="742"/>
      <c r="R5" s="706">
        <v>1014906</v>
      </c>
      <c r="S5" s="707"/>
      <c r="T5" s="707"/>
      <c r="U5" s="707"/>
      <c r="V5" s="707"/>
      <c r="W5" s="707"/>
      <c r="X5" s="707"/>
      <c r="Y5" s="753"/>
      <c r="Z5" s="771">
        <v>13.9</v>
      </c>
      <c r="AA5" s="771"/>
      <c r="AB5" s="771"/>
      <c r="AC5" s="771"/>
      <c r="AD5" s="772">
        <v>1014906</v>
      </c>
      <c r="AE5" s="772"/>
      <c r="AF5" s="772"/>
      <c r="AG5" s="772"/>
      <c r="AH5" s="772"/>
      <c r="AI5" s="772"/>
      <c r="AJ5" s="772"/>
      <c r="AK5" s="772"/>
      <c r="AL5" s="754">
        <v>22.7</v>
      </c>
      <c r="AM5" s="723"/>
      <c r="AN5" s="723"/>
      <c r="AO5" s="755"/>
      <c r="AP5" s="740" t="s">
        <v>222</v>
      </c>
      <c r="AQ5" s="741"/>
      <c r="AR5" s="741"/>
      <c r="AS5" s="741"/>
      <c r="AT5" s="741"/>
      <c r="AU5" s="741"/>
      <c r="AV5" s="741"/>
      <c r="AW5" s="741"/>
      <c r="AX5" s="741"/>
      <c r="AY5" s="741"/>
      <c r="AZ5" s="741"/>
      <c r="BA5" s="741"/>
      <c r="BB5" s="741"/>
      <c r="BC5" s="741"/>
      <c r="BD5" s="741"/>
      <c r="BE5" s="741"/>
      <c r="BF5" s="742"/>
      <c r="BG5" s="641">
        <v>1014906</v>
      </c>
      <c r="BH5" s="644"/>
      <c r="BI5" s="644"/>
      <c r="BJ5" s="644"/>
      <c r="BK5" s="644"/>
      <c r="BL5" s="644"/>
      <c r="BM5" s="644"/>
      <c r="BN5" s="645"/>
      <c r="BO5" s="703">
        <v>100</v>
      </c>
      <c r="BP5" s="703"/>
      <c r="BQ5" s="703"/>
      <c r="BR5" s="703"/>
      <c r="BS5" s="704" t="s">
        <v>168</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x14ac:dyDescent="0.15">
      <c r="B6" s="638" t="s">
        <v>226</v>
      </c>
      <c r="C6" s="639"/>
      <c r="D6" s="639"/>
      <c r="E6" s="639"/>
      <c r="F6" s="639"/>
      <c r="G6" s="639"/>
      <c r="H6" s="639"/>
      <c r="I6" s="639"/>
      <c r="J6" s="639"/>
      <c r="K6" s="639"/>
      <c r="L6" s="639"/>
      <c r="M6" s="639"/>
      <c r="N6" s="639"/>
      <c r="O6" s="639"/>
      <c r="P6" s="639"/>
      <c r="Q6" s="640"/>
      <c r="R6" s="641">
        <v>55092</v>
      </c>
      <c r="S6" s="644"/>
      <c r="T6" s="644"/>
      <c r="U6" s="644"/>
      <c r="V6" s="644"/>
      <c r="W6" s="644"/>
      <c r="X6" s="644"/>
      <c r="Y6" s="645"/>
      <c r="Z6" s="703">
        <v>0.8</v>
      </c>
      <c r="AA6" s="703"/>
      <c r="AB6" s="703"/>
      <c r="AC6" s="703"/>
      <c r="AD6" s="704">
        <v>55092</v>
      </c>
      <c r="AE6" s="704"/>
      <c r="AF6" s="704"/>
      <c r="AG6" s="704"/>
      <c r="AH6" s="704"/>
      <c r="AI6" s="704"/>
      <c r="AJ6" s="704"/>
      <c r="AK6" s="704"/>
      <c r="AL6" s="646">
        <v>1.2</v>
      </c>
      <c r="AM6" s="647"/>
      <c r="AN6" s="647"/>
      <c r="AO6" s="705"/>
      <c r="AP6" s="638" t="s">
        <v>227</v>
      </c>
      <c r="AQ6" s="639"/>
      <c r="AR6" s="639"/>
      <c r="AS6" s="639"/>
      <c r="AT6" s="639"/>
      <c r="AU6" s="639"/>
      <c r="AV6" s="639"/>
      <c r="AW6" s="639"/>
      <c r="AX6" s="639"/>
      <c r="AY6" s="639"/>
      <c r="AZ6" s="639"/>
      <c r="BA6" s="639"/>
      <c r="BB6" s="639"/>
      <c r="BC6" s="639"/>
      <c r="BD6" s="639"/>
      <c r="BE6" s="639"/>
      <c r="BF6" s="640"/>
      <c r="BG6" s="641">
        <v>1014906</v>
      </c>
      <c r="BH6" s="644"/>
      <c r="BI6" s="644"/>
      <c r="BJ6" s="644"/>
      <c r="BK6" s="644"/>
      <c r="BL6" s="644"/>
      <c r="BM6" s="644"/>
      <c r="BN6" s="645"/>
      <c r="BO6" s="703">
        <v>100</v>
      </c>
      <c r="BP6" s="703"/>
      <c r="BQ6" s="703"/>
      <c r="BR6" s="703"/>
      <c r="BS6" s="704" t="s">
        <v>168</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68421</v>
      </c>
      <c r="CS6" s="644"/>
      <c r="CT6" s="644"/>
      <c r="CU6" s="644"/>
      <c r="CV6" s="644"/>
      <c r="CW6" s="644"/>
      <c r="CX6" s="644"/>
      <c r="CY6" s="645"/>
      <c r="CZ6" s="754">
        <v>1</v>
      </c>
      <c r="DA6" s="723"/>
      <c r="DB6" s="723"/>
      <c r="DC6" s="757"/>
      <c r="DD6" s="649" t="s">
        <v>168</v>
      </c>
      <c r="DE6" s="644"/>
      <c r="DF6" s="644"/>
      <c r="DG6" s="644"/>
      <c r="DH6" s="644"/>
      <c r="DI6" s="644"/>
      <c r="DJ6" s="644"/>
      <c r="DK6" s="644"/>
      <c r="DL6" s="644"/>
      <c r="DM6" s="644"/>
      <c r="DN6" s="644"/>
      <c r="DO6" s="644"/>
      <c r="DP6" s="645"/>
      <c r="DQ6" s="649">
        <v>68421</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2263</v>
      </c>
      <c r="S7" s="644"/>
      <c r="T7" s="644"/>
      <c r="U7" s="644"/>
      <c r="V7" s="644"/>
      <c r="W7" s="644"/>
      <c r="X7" s="644"/>
      <c r="Y7" s="645"/>
      <c r="Z7" s="703">
        <v>0</v>
      </c>
      <c r="AA7" s="703"/>
      <c r="AB7" s="703"/>
      <c r="AC7" s="703"/>
      <c r="AD7" s="704">
        <v>2263</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402072</v>
      </c>
      <c r="BH7" s="644"/>
      <c r="BI7" s="644"/>
      <c r="BJ7" s="644"/>
      <c r="BK7" s="644"/>
      <c r="BL7" s="644"/>
      <c r="BM7" s="644"/>
      <c r="BN7" s="645"/>
      <c r="BO7" s="703">
        <v>39.6</v>
      </c>
      <c r="BP7" s="703"/>
      <c r="BQ7" s="703"/>
      <c r="BR7" s="703"/>
      <c r="BS7" s="704" t="s">
        <v>168</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900999</v>
      </c>
      <c r="CS7" s="644"/>
      <c r="CT7" s="644"/>
      <c r="CU7" s="644"/>
      <c r="CV7" s="644"/>
      <c r="CW7" s="644"/>
      <c r="CX7" s="644"/>
      <c r="CY7" s="645"/>
      <c r="CZ7" s="703">
        <v>12.6</v>
      </c>
      <c r="DA7" s="703"/>
      <c r="DB7" s="703"/>
      <c r="DC7" s="703"/>
      <c r="DD7" s="649">
        <v>95980</v>
      </c>
      <c r="DE7" s="644"/>
      <c r="DF7" s="644"/>
      <c r="DG7" s="644"/>
      <c r="DH7" s="644"/>
      <c r="DI7" s="644"/>
      <c r="DJ7" s="644"/>
      <c r="DK7" s="644"/>
      <c r="DL7" s="644"/>
      <c r="DM7" s="644"/>
      <c r="DN7" s="644"/>
      <c r="DO7" s="644"/>
      <c r="DP7" s="645"/>
      <c r="DQ7" s="649">
        <v>788163</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5652</v>
      </c>
      <c r="S8" s="644"/>
      <c r="T8" s="644"/>
      <c r="U8" s="644"/>
      <c r="V8" s="644"/>
      <c r="W8" s="644"/>
      <c r="X8" s="644"/>
      <c r="Y8" s="645"/>
      <c r="Z8" s="703">
        <v>0.1</v>
      </c>
      <c r="AA8" s="703"/>
      <c r="AB8" s="703"/>
      <c r="AC8" s="703"/>
      <c r="AD8" s="704">
        <v>5652</v>
      </c>
      <c r="AE8" s="704"/>
      <c r="AF8" s="704"/>
      <c r="AG8" s="704"/>
      <c r="AH8" s="704"/>
      <c r="AI8" s="704"/>
      <c r="AJ8" s="704"/>
      <c r="AK8" s="704"/>
      <c r="AL8" s="646">
        <v>0.1</v>
      </c>
      <c r="AM8" s="647"/>
      <c r="AN8" s="647"/>
      <c r="AO8" s="705"/>
      <c r="AP8" s="638" t="s">
        <v>233</v>
      </c>
      <c r="AQ8" s="639"/>
      <c r="AR8" s="639"/>
      <c r="AS8" s="639"/>
      <c r="AT8" s="639"/>
      <c r="AU8" s="639"/>
      <c r="AV8" s="639"/>
      <c r="AW8" s="639"/>
      <c r="AX8" s="639"/>
      <c r="AY8" s="639"/>
      <c r="AZ8" s="639"/>
      <c r="BA8" s="639"/>
      <c r="BB8" s="639"/>
      <c r="BC8" s="639"/>
      <c r="BD8" s="639"/>
      <c r="BE8" s="639"/>
      <c r="BF8" s="640"/>
      <c r="BG8" s="641">
        <v>15575</v>
      </c>
      <c r="BH8" s="644"/>
      <c r="BI8" s="644"/>
      <c r="BJ8" s="644"/>
      <c r="BK8" s="644"/>
      <c r="BL8" s="644"/>
      <c r="BM8" s="644"/>
      <c r="BN8" s="645"/>
      <c r="BO8" s="703">
        <v>1.5</v>
      </c>
      <c r="BP8" s="703"/>
      <c r="BQ8" s="703"/>
      <c r="BR8" s="703"/>
      <c r="BS8" s="649" t="s">
        <v>168</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1937157</v>
      </c>
      <c r="CS8" s="644"/>
      <c r="CT8" s="644"/>
      <c r="CU8" s="644"/>
      <c r="CV8" s="644"/>
      <c r="CW8" s="644"/>
      <c r="CX8" s="644"/>
      <c r="CY8" s="645"/>
      <c r="CZ8" s="703">
        <v>27.1</v>
      </c>
      <c r="DA8" s="703"/>
      <c r="DB8" s="703"/>
      <c r="DC8" s="703"/>
      <c r="DD8" s="649">
        <v>243377</v>
      </c>
      <c r="DE8" s="644"/>
      <c r="DF8" s="644"/>
      <c r="DG8" s="644"/>
      <c r="DH8" s="644"/>
      <c r="DI8" s="644"/>
      <c r="DJ8" s="644"/>
      <c r="DK8" s="644"/>
      <c r="DL8" s="644"/>
      <c r="DM8" s="644"/>
      <c r="DN8" s="644"/>
      <c r="DO8" s="644"/>
      <c r="DP8" s="645"/>
      <c r="DQ8" s="649">
        <v>1196882</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5583</v>
      </c>
      <c r="S9" s="644"/>
      <c r="T9" s="644"/>
      <c r="U9" s="644"/>
      <c r="V9" s="644"/>
      <c r="W9" s="644"/>
      <c r="X9" s="644"/>
      <c r="Y9" s="645"/>
      <c r="Z9" s="703">
        <v>0.1</v>
      </c>
      <c r="AA9" s="703"/>
      <c r="AB9" s="703"/>
      <c r="AC9" s="703"/>
      <c r="AD9" s="704">
        <v>5583</v>
      </c>
      <c r="AE9" s="704"/>
      <c r="AF9" s="704"/>
      <c r="AG9" s="704"/>
      <c r="AH9" s="704"/>
      <c r="AI9" s="704"/>
      <c r="AJ9" s="704"/>
      <c r="AK9" s="704"/>
      <c r="AL9" s="646">
        <v>0.1</v>
      </c>
      <c r="AM9" s="647"/>
      <c r="AN9" s="647"/>
      <c r="AO9" s="705"/>
      <c r="AP9" s="638" t="s">
        <v>236</v>
      </c>
      <c r="AQ9" s="639"/>
      <c r="AR9" s="639"/>
      <c r="AS9" s="639"/>
      <c r="AT9" s="639"/>
      <c r="AU9" s="639"/>
      <c r="AV9" s="639"/>
      <c r="AW9" s="639"/>
      <c r="AX9" s="639"/>
      <c r="AY9" s="639"/>
      <c r="AZ9" s="639"/>
      <c r="BA9" s="639"/>
      <c r="BB9" s="639"/>
      <c r="BC9" s="639"/>
      <c r="BD9" s="639"/>
      <c r="BE9" s="639"/>
      <c r="BF9" s="640"/>
      <c r="BG9" s="641">
        <v>344444</v>
      </c>
      <c r="BH9" s="644"/>
      <c r="BI9" s="644"/>
      <c r="BJ9" s="644"/>
      <c r="BK9" s="644"/>
      <c r="BL9" s="644"/>
      <c r="BM9" s="644"/>
      <c r="BN9" s="645"/>
      <c r="BO9" s="703">
        <v>33.9</v>
      </c>
      <c r="BP9" s="703"/>
      <c r="BQ9" s="703"/>
      <c r="BR9" s="703"/>
      <c r="BS9" s="649" t="s">
        <v>168</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1018385</v>
      </c>
      <c r="CS9" s="644"/>
      <c r="CT9" s="644"/>
      <c r="CU9" s="644"/>
      <c r="CV9" s="644"/>
      <c r="CW9" s="644"/>
      <c r="CX9" s="644"/>
      <c r="CY9" s="645"/>
      <c r="CZ9" s="703">
        <v>14.2</v>
      </c>
      <c r="DA9" s="703"/>
      <c r="DB9" s="703"/>
      <c r="DC9" s="703"/>
      <c r="DD9" s="649">
        <v>6652</v>
      </c>
      <c r="DE9" s="644"/>
      <c r="DF9" s="644"/>
      <c r="DG9" s="644"/>
      <c r="DH9" s="644"/>
      <c r="DI9" s="644"/>
      <c r="DJ9" s="644"/>
      <c r="DK9" s="644"/>
      <c r="DL9" s="644"/>
      <c r="DM9" s="644"/>
      <c r="DN9" s="644"/>
      <c r="DO9" s="644"/>
      <c r="DP9" s="645"/>
      <c r="DQ9" s="649">
        <v>901278</v>
      </c>
      <c r="DR9" s="644"/>
      <c r="DS9" s="644"/>
      <c r="DT9" s="644"/>
      <c r="DU9" s="644"/>
      <c r="DV9" s="644"/>
      <c r="DW9" s="644"/>
      <c r="DX9" s="644"/>
      <c r="DY9" s="644"/>
      <c r="DZ9" s="644"/>
      <c r="EA9" s="644"/>
      <c r="EB9" s="644"/>
      <c r="EC9" s="684"/>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168</v>
      </c>
      <c r="S10" s="644"/>
      <c r="T10" s="644"/>
      <c r="U10" s="644"/>
      <c r="V10" s="644"/>
      <c r="W10" s="644"/>
      <c r="X10" s="644"/>
      <c r="Y10" s="645"/>
      <c r="Z10" s="703" t="s">
        <v>168</v>
      </c>
      <c r="AA10" s="703"/>
      <c r="AB10" s="703"/>
      <c r="AC10" s="703"/>
      <c r="AD10" s="704" t="s">
        <v>168</v>
      </c>
      <c r="AE10" s="704"/>
      <c r="AF10" s="704"/>
      <c r="AG10" s="704"/>
      <c r="AH10" s="704"/>
      <c r="AI10" s="704"/>
      <c r="AJ10" s="704"/>
      <c r="AK10" s="704"/>
      <c r="AL10" s="646" t="s">
        <v>168</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26684</v>
      </c>
      <c r="BH10" s="644"/>
      <c r="BI10" s="644"/>
      <c r="BJ10" s="644"/>
      <c r="BK10" s="644"/>
      <c r="BL10" s="644"/>
      <c r="BM10" s="644"/>
      <c r="BN10" s="645"/>
      <c r="BO10" s="703">
        <v>2.6</v>
      </c>
      <c r="BP10" s="703"/>
      <c r="BQ10" s="703"/>
      <c r="BR10" s="703"/>
      <c r="BS10" s="649" t="s">
        <v>168</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26000</v>
      </c>
      <c r="CS10" s="644"/>
      <c r="CT10" s="644"/>
      <c r="CU10" s="644"/>
      <c r="CV10" s="644"/>
      <c r="CW10" s="644"/>
      <c r="CX10" s="644"/>
      <c r="CY10" s="645"/>
      <c r="CZ10" s="703">
        <v>0.4</v>
      </c>
      <c r="DA10" s="703"/>
      <c r="DB10" s="703"/>
      <c r="DC10" s="703"/>
      <c r="DD10" s="649" t="s">
        <v>168</v>
      </c>
      <c r="DE10" s="644"/>
      <c r="DF10" s="644"/>
      <c r="DG10" s="644"/>
      <c r="DH10" s="644"/>
      <c r="DI10" s="644"/>
      <c r="DJ10" s="644"/>
      <c r="DK10" s="644"/>
      <c r="DL10" s="644"/>
      <c r="DM10" s="644"/>
      <c r="DN10" s="644"/>
      <c r="DO10" s="644"/>
      <c r="DP10" s="645"/>
      <c r="DQ10" s="649">
        <v>26000</v>
      </c>
      <c r="DR10" s="644"/>
      <c r="DS10" s="644"/>
      <c r="DT10" s="644"/>
      <c r="DU10" s="644"/>
      <c r="DV10" s="644"/>
      <c r="DW10" s="644"/>
      <c r="DX10" s="644"/>
      <c r="DY10" s="644"/>
      <c r="DZ10" s="644"/>
      <c r="EA10" s="644"/>
      <c r="EB10" s="644"/>
      <c r="EC10" s="684"/>
    </row>
    <row r="11" spans="2:143" ht="11.25" customHeight="1" x14ac:dyDescent="0.15">
      <c r="B11" s="638" t="s">
        <v>241</v>
      </c>
      <c r="C11" s="639"/>
      <c r="D11" s="639"/>
      <c r="E11" s="639"/>
      <c r="F11" s="639"/>
      <c r="G11" s="639"/>
      <c r="H11" s="639"/>
      <c r="I11" s="639"/>
      <c r="J11" s="639"/>
      <c r="K11" s="639"/>
      <c r="L11" s="639"/>
      <c r="M11" s="639"/>
      <c r="N11" s="639"/>
      <c r="O11" s="639"/>
      <c r="P11" s="639"/>
      <c r="Q11" s="640"/>
      <c r="R11" s="641" t="s">
        <v>168</v>
      </c>
      <c r="S11" s="644"/>
      <c r="T11" s="644"/>
      <c r="U11" s="644"/>
      <c r="V11" s="644"/>
      <c r="W11" s="644"/>
      <c r="X11" s="644"/>
      <c r="Y11" s="645"/>
      <c r="Z11" s="703" t="s">
        <v>168</v>
      </c>
      <c r="AA11" s="703"/>
      <c r="AB11" s="703"/>
      <c r="AC11" s="703"/>
      <c r="AD11" s="704" t="s">
        <v>168</v>
      </c>
      <c r="AE11" s="704"/>
      <c r="AF11" s="704"/>
      <c r="AG11" s="704"/>
      <c r="AH11" s="704"/>
      <c r="AI11" s="704"/>
      <c r="AJ11" s="704"/>
      <c r="AK11" s="704"/>
      <c r="AL11" s="646" t="s">
        <v>168</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15369</v>
      </c>
      <c r="BH11" s="644"/>
      <c r="BI11" s="644"/>
      <c r="BJ11" s="644"/>
      <c r="BK11" s="644"/>
      <c r="BL11" s="644"/>
      <c r="BM11" s="644"/>
      <c r="BN11" s="645"/>
      <c r="BO11" s="703">
        <v>1.5</v>
      </c>
      <c r="BP11" s="703"/>
      <c r="BQ11" s="703"/>
      <c r="BR11" s="703"/>
      <c r="BS11" s="649" t="s">
        <v>168</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371130</v>
      </c>
      <c r="CS11" s="644"/>
      <c r="CT11" s="644"/>
      <c r="CU11" s="644"/>
      <c r="CV11" s="644"/>
      <c r="CW11" s="644"/>
      <c r="CX11" s="644"/>
      <c r="CY11" s="645"/>
      <c r="CZ11" s="703">
        <v>5.2</v>
      </c>
      <c r="DA11" s="703"/>
      <c r="DB11" s="703"/>
      <c r="DC11" s="703"/>
      <c r="DD11" s="649">
        <v>238152</v>
      </c>
      <c r="DE11" s="644"/>
      <c r="DF11" s="644"/>
      <c r="DG11" s="644"/>
      <c r="DH11" s="644"/>
      <c r="DI11" s="644"/>
      <c r="DJ11" s="644"/>
      <c r="DK11" s="644"/>
      <c r="DL11" s="644"/>
      <c r="DM11" s="644"/>
      <c r="DN11" s="644"/>
      <c r="DO11" s="644"/>
      <c r="DP11" s="645"/>
      <c r="DQ11" s="649">
        <v>195156</v>
      </c>
      <c r="DR11" s="644"/>
      <c r="DS11" s="644"/>
      <c r="DT11" s="644"/>
      <c r="DU11" s="644"/>
      <c r="DV11" s="644"/>
      <c r="DW11" s="644"/>
      <c r="DX11" s="644"/>
      <c r="DY11" s="644"/>
      <c r="DZ11" s="644"/>
      <c r="EA11" s="644"/>
      <c r="EB11" s="644"/>
      <c r="EC11" s="684"/>
    </row>
    <row r="12" spans="2:143" ht="11.25" customHeight="1" x14ac:dyDescent="0.15">
      <c r="B12" s="638" t="s">
        <v>244</v>
      </c>
      <c r="C12" s="639"/>
      <c r="D12" s="639"/>
      <c r="E12" s="639"/>
      <c r="F12" s="639"/>
      <c r="G12" s="639"/>
      <c r="H12" s="639"/>
      <c r="I12" s="639"/>
      <c r="J12" s="639"/>
      <c r="K12" s="639"/>
      <c r="L12" s="639"/>
      <c r="M12" s="639"/>
      <c r="N12" s="639"/>
      <c r="O12" s="639"/>
      <c r="P12" s="639"/>
      <c r="Q12" s="640"/>
      <c r="R12" s="641">
        <v>161373</v>
      </c>
      <c r="S12" s="644"/>
      <c r="T12" s="644"/>
      <c r="U12" s="644"/>
      <c r="V12" s="644"/>
      <c r="W12" s="644"/>
      <c r="X12" s="644"/>
      <c r="Y12" s="645"/>
      <c r="Z12" s="703">
        <v>2.2000000000000002</v>
      </c>
      <c r="AA12" s="703"/>
      <c r="AB12" s="703"/>
      <c r="AC12" s="703"/>
      <c r="AD12" s="704">
        <v>161373</v>
      </c>
      <c r="AE12" s="704"/>
      <c r="AF12" s="704"/>
      <c r="AG12" s="704"/>
      <c r="AH12" s="704"/>
      <c r="AI12" s="704"/>
      <c r="AJ12" s="704"/>
      <c r="AK12" s="704"/>
      <c r="AL12" s="646">
        <v>3.6</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533433</v>
      </c>
      <c r="BH12" s="644"/>
      <c r="BI12" s="644"/>
      <c r="BJ12" s="644"/>
      <c r="BK12" s="644"/>
      <c r="BL12" s="644"/>
      <c r="BM12" s="644"/>
      <c r="BN12" s="645"/>
      <c r="BO12" s="703">
        <v>52.6</v>
      </c>
      <c r="BP12" s="703"/>
      <c r="BQ12" s="703"/>
      <c r="BR12" s="703"/>
      <c r="BS12" s="649" t="s">
        <v>168</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310388</v>
      </c>
      <c r="CS12" s="644"/>
      <c r="CT12" s="644"/>
      <c r="CU12" s="644"/>
      <c r="CV12" s="644"/>
      <c r="CW12" s="644"/>
      <c r="CX12" s="644"/>
      <c r="CY12" s="645"/>
      <c r="CZ12" s="703">
        <v>4.3</v>
      </c>
      <c r="DA12" s="703"/>
      <c r="DB12" s="703"/>
      <c r="DC12" s="703"/>
      <c r="DD12" s="649">
        <v>224352</v>
      </c>
      <c r="DE12" s="644"/>
      <c r="DF12" s="644"/>
      <c r="DG12" s="644"/>
      <c r="DH12" s="644"/>
      <c r="DI12" s="644"/>
      <c r="DJ12" s="644"/>
      <c r="DK12" s="644"/>
      <c r="DL12" s="644"/>
      <c r="DM12" s="644"/>
      <c r="DN12" s="644"/>
      <c r="DO12" s="644"/>
      <c r="DP12" s="645"/>
      <c r="DQ12" s="649">
        <v>84358</v>
      </c>
      <c r="DR12" s="644"/>
      <c r="DS12" s="644"/>
      <c r="DT12" s="644"/>
      <c r="DU12" s="644"/>
      <c r="DV12" s="644"/>
      <c r="DW12" s="644"/>
      <c r="DX12" s="644"/>
      <c r="DY12" s="644"/>
      <c r="DZ12" s="644"/>
      <c r="EA12" s="644"/>
      <c r="EB12" s="644"/>
      <c r="EC12" s="684"/>
    </row>
    <row r="13" spans="2:143" ht="11.25" customHeight="1" x14ac:dyDescent="0.15">
      <c r="B13" s="638" t="s">
        <v>247</v>
      </c>
      <c r="C13" s="639"/>
      <c r="D13" s="639"/>
      <c r="E13" s="639"/>
      <c r="F13" s="639"/>
      <c r="G13" s="639"/>
      <c r="H13" s="639"/>
      <c r="I13" s="639"/>
      <c r="J13" s="639"/>
      <c r="K13" s="639"/>
      <c r="L13" s="639"/>
      <c r="M13" s="639"/>
      <c r="N13" s="639"/>
      <c r="O13" s="639"/>
      <c r="P13" s="639"/>
      <c r="Q13" s="640"/>
      <c r="R13" s="641" t="s">
        <v>168</v>
      </c>
      <c r="S13" s="644"/>
      <c r="T13" s="644"/>
      <c r="U13" s="644"/>
      <c r="V13" s="644"/>
      <c r="W13" s="644"/>
      <c r="X13" s="644"/>
      <c r="Y13" s="645"/>
      <c r="Z13" s="703" t="s">
        <v>168</v>
      </c>
      <c r="AA13" s="703"/>
      <c r="AB13" s="703"/>
      <c r="AC13" s="703"/>
      <c r="AD13" s="704" t="s">
        <v>168</v>
      </c>
      <c r="AE13" s="704"/>
      <c r="AF13" s="704"/>
      <c r="AG13" s="704"/>
      <c r="AH13" s="704"/>
      <c r="AI13" s="704"/>
      <c r="AJ13" s="704"/>
      <c r="AK13" s="704"/>
      <c r="AL13" s="646" t="s">
        <v>168</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528895</v>
      </c>
      <c r="BH13" s="644"/>
      <c r="BI13" s="644"/>
      <c r="BJ13" s="644"/>
      <c r="BK13" s="644"/>
      <c r="BL13" s="644"/>
      <c r="BM13" s="644"/>
      <c r="BN13" s="645"/>
      <c r="BO13" s="703">
        <v>52.1</v>
      </c>
      <c r="BP13" s="703"/>
      <c r="BQ13" s="703"/>
      <c r="BR13" s="703"/>
      <c r="BS13" s="649" t="s">
        <v>168</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417064</v>
      </c>
      <c r="CS13" s="644"/>
      <c r="CT13" s="644"/>
      <c r="CU13" s="644"/>
      <c r="CV13" s="644"/>
      <c r="CW13" s="644"/>
      <c r="CX13" s="644"/>
      <c r="CY13" s="645"/>
      <c r="CZ13" s="703">
        <v>5.8</v>
      </c>
      <c r="DA13" s="703"/>
      <c r="DB13" s="703"/>
      <c r="DC13" s="703"/>
      <c r="DD13" s="649">
        <v>288045</v>
      </c>
      <c r="DE13" s="644"/>
      <c r="DF13" s="644"/>
      <c r="DG13" s="644"/>
      <c r="DH13" s="644"/>
      <c r="DI13" s="644"/>
      <c r="DJ13" s="644"/>
      <c r="DK13" s="644"/>
      <c r="DL13" s="644"/>
      <c r="DM13" s="644"/>
      <c r="DN13" s="644"/>
      <c r="DO13" s="644"/>
      <c r="DP13" s="645"/>
      <c r="DQ13" s="649">
        <v>185762</v>
      </c>
      <c r="DR13" s="644"/>
      <c r="DS13" s="644"/>
      <c r="DT13" s="644"/>
      <c r="DU13" s="644"/>
      <c r="DV13" s="644"/>
      <c r="DW13" s="644"/>
      <c r="DX13" s="644"/>
      <c r="DY13" s="644"/>
      <c r="DZ13" s="644"/>
      <c r="EA13" s="644"/>
      <c r="EB13" s="644"/>
      <c r="EC13" s="684"/>
    </row>
    <row r="14" spans="2:143" ht="11.25" customHeight="1" x14ac:dyDescent="0.15">
      <c r="B14" s="638" t="s">
        <v>250</v>
      </c>
      <c r="C14" s="639"/>
      <c r="D14" s="639"/>
      <c r="E14" s="639"/>
      <c r="F14" s="639"/>
      <c r="G14" s="639"/>
      <c r="H14" s="639"/>
      <c r="I14" s="639"/>
      <c r="J14" s="639"/>
      <c r="K14" s="639"/>
      <c r="L14" s="639"/>
      <c r="M14" s="639"/>
      <c r="N14" s="639"/>
      <c r="O14" s="639"/>
      <c r="P14" s="639"/>
      <c r="Q14" s="640"/>
      <c r="R14" s="641" t="s">
        <v>168</v>
      </c>
      <c r="S14" s="644"/>
      <c r="T14" s="644"/>
      <c r="U14" s="644"/>
      <c r="V14" s="644"/>
      <c r="W14" s="644"/>
      <c r="X14" s="644"/>
      <c r="Y14" s="645"/>
      <c r="Z14" s="703" t="s">
        <v>168</v>
      </c>
      <c r="AA14" s="703"/>
      <c r="AB14" s="703"/>
      <c r="AC14" s="703"/>
      <c r="AD14" s="704" t="s">
        <v>168</v>
      </c>
      <c r="AE14" s="704"/>
      <c r="AF14" s="704"/>
      <c r="AG14" s="704"/>
      <c r="AH14" s="704"/>
      <c r="AI14" s="704"/>
      <c r="AJ14" s="704"/>
      <c r="AK14" s="704"/>
      <c r="AL14" s="646" t="s">
        <v>168</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31843</v>
      </c>
      <c r="BH14" s="644"/>
      <c r="BI14" s="644"/>
      <c r="BJ14" s="644"/>
      <c r="BK14" s="644"/>
      <c r="BL14" s="644"/>
      <c r="BM14" s="644"/>
      <c r="BN14" s="645"/>
      <c r="BO14" s="703">
        <v>3.1</v>
      </c>
      <c r="BP14" s="703"/>
      <c r="BQ14" s="703"/>
      <c r="BR14" s="703"/>
      <c r="BS14" s="649" t="s">
        <v>168</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454243</v>
      </c>
      <c r="CS14" s="644"/>
      <c r="CT14" s="644"/>
      <c r="CU14" s="644"/>
      <c r="CV14" s="644"/>
      <c r="CW14" s="644"/>
      <c r="CX14" s="644"/>
      <c r="CY14" s="645"/>
      <c r="CZ14" s="703">
        <v>6.4</v>
      </c>
      <c r="DA14" s="703"/>
      <c r="DB14" s="703"/>
      <c r="DC14" s="703"/>
      <c r="DD14" s="649">
        <v>22673</v>
      </c>
      <c r="DE14" s="644"/>
      <c r="DF14" s="644"/>
      <c r="DG14" s="644"/>
      <c r="DH14" s="644"/>
      <c r="DI14" s="644"/>
      <c r="DJ14" s="644"/>
      <c r="DK14" s="644"/>
      <c r="DL14" s="644"/>
      <c r="DM14" s="644"/>
      <c r="DN14" s="644"/>
      <c r="DO14" s="644"/>
      <c r="DP14" s="645"/>
      <c r="DQ14" s="649">
        <v>413971</v>
      </c>
      <c r="DR14" s="644"/>
      <c r="DS14" s="644"/>
      <c r="DT14" s="644"/>
      <c r="DU14" s="644"/>
      <c r="DV14" s="644"/>
      <c r="DW14" s="644"/>
      <c r="DX14" s="644"/>
      <c r="DY14" s="644"/>
      <c r="DZ14" s="644"/>
      <c r="EA14" s="644"/>
      <c r="EB14" s="644"/>
      <c r="EC14" s="684"/>
    </row>
    <row r="15" spans="2:143" ht="11.25" customHeight="1" x14ac:dyDescent="0.15">
      <c r="B15" s="638" t="s">
        <v>253</v>
      </c>
      <c r="C15" s="639"/>
      <c r="D15" s="639"/>
      <c r="E15" s="639"/>
      <c r="F15" s="639"/>
      <c r="G15" s="639"/>
      <c r="H15" s="639"/>
      <c r="I15" s="639"/>
      <c r="J15" s="639"/>
      <c r="K15" s="639"/>
      <c r="L15" s="639"/>
      <c r="M15" s="639"/>
      <c r="N15" s="639"/>
      <c r="O15" s="639"/>
      <c r="P15" s="639"/>
      <c r="Q15" s="640"/>
      <c r="R15" s="641">
        <v>20104</v>
      </c>
      <c r="S15" s="644"/>
      <c r="T15" s="644"/>
      <c r="U15" s="644"/>
      <c r="V15" s="644"/>
      <c r="W15" s="644"/>
      <c r="X15" s="644"/>
      <c r="Y15" s="645"/>
      <c r="Z15" s="703">
        <v>0.3</v>
      </c>
      <c r="AA15" s="703"/>
      <c r="AB15" s="703"/>
      <c r="AC15" s="703"/>
      <c r="AD15" s="704">
        <v>20104</v>
      </c>
      <c r="AE15" s="704"/>
      <c r="AF15" s="704"/>
      <c r="AG15" s="704"/>
      <c r="AH15" s="704"/>
      <c r="AI15" s="704"/>
      <c r="AJ15" s="704"/>
      <c r="AK15" s="704"/>
      <c r="AL15" s="646">
        <v>0.4</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47558</v>
      </c>
      <c r="BH15" s="644"/>
      <c r="BI15" s="644"/>
      <c r="BJ15" s="644"/>
      <c r="BK15" s="644"/>
      <c r="BL15" s="644"/>
      <c r="BM15" s="644"/>
      <c r="BN15" s="645"/>
      <c r="BO15" s="703">
        <v>4.7</v>
      </c>
      <c r="BP15" s="703"/>
      <c r="BQ15" s="703"/>
      <c r="BR15" s="703"/>
      <c r="BS15" s="649" t="s">
        <v>168</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520392</v>
      </c>
      <c r="CS15" s="644"/>
      <c r="CT15" s="644"/>
      <c r="CU15" s="644"/>
      <c r="CV15" s="644"/>
      <c r="CW15" s="644"/>
      <c r="CX15" s="644"/>
      <c r="CY15" s="645"/>
      <c r="CZ15" s="703">
        <v>7.3</v>
      </c>
      <c r="DA15" s="703"/>
      <c r="DB15" s="703"/>
      <c r="DC15" s="703"/>
      <c r="DD15" s="649">
        <v>15630</v>
      </c>
      <c r="DE15" s="644"/>
      <c r="DF15" s="644"/>
      <c r="DG15" s="644"/>
      <c r="DH15" s="644"/>
      <c r="DI15" s="644"/>
      <c r="DJ15" s="644"/>
      <c r="DK15" s="644"/>
      <c r="DL15" s="644"/>
      <c r="DM15" s="644"/>
      <c r="DN15" s="644"/>
      <c r="DO15" s="644"/>
      <c r="DP15" s="645"/>
      <c r="DQ15" s="649">
        <v>484174</v>
      </c>
      <c r="DR15" s="644"/>
      <c r="DS15" s="644"/>
      <c r="DT15" s="644"/>
      <c r="DU15" s="644"/>
      <c r="DV15" s="644"/>
      <c r="DW15" s="644"/>
      <c r="DX15" s="644"/>
      <c r="DY15" s="644"/>
      <c r="DZ15" s="644"/>
      <c r="EA15" s="644"/>
      <c r="EB15" s="644"/>
      <c r="EC15" s="684"/>
    </row>
    <row r="16" spans="2:143" ht="11.25" customHeight="1" x14ac:dyDescent="0.15">
      <c r="B16" s="638" t="s">
        <v>256</v>
      </c>
      <c r="C16" s="639"/>
      <c r="D16" s="639"/>
      <c r="E16" s="639"/>
      <c r="F16" s="639"/>
      <c r="G16" s="639"/>
      <c r="H16" s="639"/>
      <c r="I16" s="639"/>
      <c r="J16" s="639"/>
      <c r="K16" s="639"/>
      <c r="L16" s="639"/>
      <c r="M16" s="639"/>
      <c r="N16" s="639"/>
      <c r="O16" s="639"/>
      <c r="P16" s="639"/>
      <c r="Q16" s="640"/>
      <c r="R16" s="641" t="s">
        <v>168</v>
      </c>
      <c r="S16" s="644"/>
      <c r="T16" s="644"/>
      <c r="U16" s="644"/>
      <c r="V16" s="644"/>
      <c r="W16" s="644"/>
      <c r="X16" s="644"/>
      <c r="Y16" s="645"/>
      <c r="Z16" s="703" t="s">
        <v>168</v>
      </c>
      <c r="AA16" s="703"/>
      <c r="AB16" s="703"/>
      <c r="AC16" s="703"/>
      <c r="AD16" s="704" t="s">
        <v>168</v>
      </c>
      <c r="AE16" s="704"/>
      <c r="AF16" s="704"/>
      <c r="AG16" s="704"/>
      <c r="AH16" s="704"/>
      <c r="AI16" s="704"/>
      <c r="AJ16" s="704"/>
      <c r="AK16" s="704"/>
      <c r="AL16" s="646" t="s">
        <v>168</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168</v>
      </c>
      <c r="BH16" s="644"/>
      <c r="BI16" s="644"/>
      <c r="BJ16" s="644"/>
      <c r="BK16" s="644"/>
      <c r="BL16" s="644"/>
      <c r="BM16" s="644"/>
      <c r="BN16" s="645"/>
      <c r="BO16" s="703" t="s">
        <v>168</v>
      </c>
      <c r="BP16" s="703"/>
      <c r="BQ16" s="703"/>
      <c r="BR16" s="703"/>
      <c r="BS16" s="649" t="s">
        <v>168</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73824</v>
      </c>
      <c r="CS16" s="644"/>
      <c r="CT16" s="644"/>
      <c r="CU16" s="644"/>
      <c r="CV16" s="644"/>
      <c r="CW16" s="644"/>
      <c r="CX16" s="644"/>
      <c r="CY16" s="645"/>
      <c r="CZ16" s="703">
        <v>1</v>
      </c>
      <c r="DA16" s="703"/>
      <c r="DB16" s="703"/>
      <c r="DC16" s="703"/>
      <c r="DD16" s="649" t="s">
        <v>168</v>
      </c>
      <c r="DE16" s="644"/>
      <c r="DF16" s="644"/>
      <c r="DG16" s="644"/>
      <c r="DH16" s="644"/>
      <c r="DI16" s="644"/>
      <c r="DJ16" s="644"/>
      <c r="DK16" s="644"/>
      <c r="DL16" s="644"/>
      <c r="DM16" s="644"/>
      <c r="DN16" s="644"/>
      <c r="DO16" s="644"/>
      <c r="DP16" s="645"/>
      <c r="DQ16" s="649">
        <v>8207</v>
      </c>
      <c r="DR16" s="644"/>
      <c r="DS16" s="644"/>
      <c r="DT16" s="644"/>
      <c r="DU16" s="644"/>
      <c r="DV16" s="644"/>
      <c r="DW16" s="644"/>
      <c r="DX16" s="644"/>
      <c r="DY16" s="644"/>
      <c r="DZ16" s="644"/>
      <c r="EA16" s="644"/>
      <c r="EB16" s="644"/>
      <c r="EC16" s="684"/>
    </row>
    <row r="17" spans="2:133" ht="11.25" customHeight="1" x14ac:dyDescent="0.15">
      <c r="B17" s="638" t="s">
        <v>259</v>
      </c>
      <c r="C17" s="639"/>
      <c r="D17" s="639"/>
      <c r="E17" s="639"/>
      <c r="F17" s="639"/>
      <c r="G17" s="639"/>
      <c r="H17" s="639"/>
      <c r="I17" s="639"/>
      <c r="J17" s="639"/>
      <c r="K17" s="639"/>
      <c r="L17" s="639"/>
      <c r="M17" s="639"/>
      <c r="N17" s="639"/>
      <c r="O17" s="639"/>
      <c r="P17" s="639"/>
      <c r="Q17" s="640"/>
      <c r="R17" s="641">
        <v>4136</v>
      </c>
      <c r="S17" s="644"/>
      <c r="T17" s="644"/>
      <c r="U17" s="644"/>
      <c r="V17" s="644"/>
      <c r="W17" s="644"/>
      <c r="X17" s="644"/>
      <c r="Y17" s="645"/>
      <c r="Z17" s="703">
        <v>0.1</v>
      </c>
      <c r="AA17" s="703"/>
      <c r="AB17" s="703"/>
      <c r="AC17" s="703"/>
      <c r="AD17" s="704">
        <v>4136</v>
      </c>
      <c r="AE17" s="704"/>
      <c r="AF17" s="704"/>
      <c r="AG17" s="704"/>
      <c r="AH17" s="704"/>
      <c r="AI17" s="704"/>
      <c r="AJ17" s="704"/>
      <c r="AK17" s="704"/>
      <c r="AL17" s="646">
        <v>0.1</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168</v>
      </c>
      <c r="BH17" s="644"/>
      <c r="BI17" s="644"/>
      <c r="BJ17" s="644"/>
      <c r="BK17" s="644"/>
      <c r="BL17" s="644"/>
      <c r="BM17" s="644"/>
      <c r="BN17" s="645"/>
      <c r="BO17" s="703" t="s">
        <v>168</v>
      </c>
      <c r="BP17" s="703"/>
      <c r="BQ17" s="703"/>
      <c r="BR17" s="703"/>
      <c r="BS17" s="649" t="s">
        <v>168</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1050244</v>
      </c>
      <c r="CS17" s="644"/>
      <c r="CT17" s="644"/>
      <c r="CU17" s="644"/>
      <c r="CV17" s="644"/>
      <c r="CW17" s="644"/>
      <c r="CX17" s="644"/>
      <c r="CY17" s="645"/>
      <c r="CZ17" s="703">
        <v>14.7</v>
      </c>
      <c r="DA17" s="703"/>
      <c r="DB17" s="703"/>
      <c r="DC17" s="703"/>
      <c r="DD17" s="649" t="s">
        <v>168</v>
      </c>
      <c r="DE17" s="644"/>
      <c r="DF17" s="644"/>
      <c r="DG17" s="644"/>
      <c r="DH17" s="644"/>
      <c r="DI17" s="644"/>
      <c r="DJ17" s="644"/>
      <c r="DK17" s="644"/>
      <c r="DL17" s="644"/>
      <c r="DM17" s="644"/>
      <c r="DN17" s="644"/>
      <c r="DO17" s="644"/>
      <c r="DP17" s="645"/>
      <c r="DQ17" s="649">
        <v>1049837</v>
      </c>
      <c r="DR17" s="644"/>
      <c r="DS17" s="644"/>
      <c r="DT17" s="644"/>
      <c r="DU17" s="644"/>
      <c r="DV17" s="644"/>
      <c r="DW17" s="644"/>
      <c r="DX17" s="644"/>
      <c r="DY17" s="644"/>
      <c r="DZ17" s="644"/>
      <c r="EA17" s="644"/>
      <c r="EB17" s="644"/>
      <c r="EC17" s="684"/>
    </row>
    <row r="18" spans="2:133" ht="11.25" customHeight="1" x14ac:dyDescent="0.15">
      <c r="B18" s="638" t="s">
        <v>262</v>
      </c>
      <c r="C18" s="639"/>
      <c r="D18" s="639"/>
      <c r="E18" s="639"/>
      <c r="F18" s="639"/>
      <c r="G18" s="639"/>
      <c r="H18" s="639"/>
      <c r="I18" s="639"/>
      <c r="J18" s="639"/>
      <c r="K18" s="639"/>
      <c r="L18" s="639"/>
      <c r="M18" s="639"/>
      <c r="N18" s="639"/>
      <c r="O18" s="639"/>
      <c r="P18" s="639"/>
      <c r="Q18" s="640"/>
      <c r="R18" s="641">
        <v>3459238</v>
      </c>
      <c r="S18" s="644"/>
      <c r="T18" s="644"/>
      <c r="U18" s="644"/>
      <c r="V18" s="644"/>
      <c r="W18" s="644"/>
      <c r="X18" s="644"/>
      <c r="Y18" s="645"/>
      <c r="Z18" s="703">
        <v>47.4</v>
      </c>
      <c r="AA18" s="703"/>
      <c r="AB18" s="703"/>
      <c r="AC18" s="703"/>
      <c r="AD18" s="704">
        <v>3102557</v>
      </c>
      <c r="AE18" s="704"/>
      <c r="AF18" s="704"/>
      <c r="AG18" s="704"/>
      <c r="AH18" s="704"/>
      <c r="AI18" s="704"/>
      <c r="AJ18" s="704"/>
      <c r="AK18" s="704"/>
      <c r="AL18" s="646">
        <v>69.2</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168</v>
      </c>
      <c r="BH18" s="644"/>
      <c r="BI18" s="644"/>
      <c r="BJ18" s="644"/>
      <c r="BK18" s="644"/>
      <c r="BL18" s="644"/>
      <c r="BM18" s="644"/>
      <c r="BN18" s="645"/>
      <c r="BO18" s="703" t="s">
        <v>168</v>
      </c>
      <c r="BP18" s="703"/>
      <c r="BQ18" s="703"/>
      <c r="BR18" s="703"/>
      <c r="BS18" s="649" t="s">
        <v>168</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168</v>
      </c>
      <c r="CS18" s="644"/>
      <c r="CT18" s="644"/>
      <c r="CU18" s="644"/>
      <c r="CV18" s="644"/>
      <c r="CW18" s="644"/>
      <c r="CX18" s="644"/>
      <c r="CY18" s="645"/>
      <c r="CZ18" s="703" t="s">
        <v>168</v>
      </c>
      <c r="DA18" s="703"/>
      <c r="DB18" s="703"/>
      <c r="DC18" s="703"/>
      <c r="DD18" s="649" t="s">
        <v>168</v>
      </c>
      <c r="DE18" s="644"/>
      <c r="DF18" s="644"/>
      <c r="DG18" s="644"/>
      <c r="DH18" s="644"/>
      <c r="DI18" s="644"/>
      <c r="DJ18" s="644"/>
      <c r="DK18" s="644"/>
      <c r="DL18" s="644"/>
      <c r="DM18" s="644"/>
      <c r="DN18" s="644"/>
      <c r="DO18" s="644"/>
      <c r="DP18" s="645"/>
      <c r="DQ18" s="649" t="s">
        <v>168</v>
      </c>
      <c r="DR18" s="644"/>
      <c r="DS18" s="644"/>
      <c r="DT18" s="644"/>
      <c r="DU18" s="644"/>
      <c r="DV18" s="644"/>
      <c r="DW18" s="644"/>
      <c r="DX18" s="644"/>
      <c r="DY18" s="644"/>
      <c r="DZ18" s="644"/>
      <c r="EA18" s="644"/>
      <c r="EB18" s="644"/>
      <c r="EC18" s="684"/>
    </row>
    <row r="19" spans="2:133" ht="11.25" customHeight="1" x14ac:dyDescent="0.15">
      <c r="B19" s="638" t="s">
        <v>265</v>
      </c>
      <c r="C19" s="639"/>
      <c r="D19" s="639"/>
      <c r="E19" s="639"/>
      <c r="F19" s="639"/>
      <c r="G19" s="639"/>
      <c r="H19" s="639"/>
      <c r="I19" s="639"/>
      <c r="J19" s="639"/>
      <c r="K19" s="639"/>
      <c r="L19" s="639"/>
      <c r="M19" s="639"/>
      <c r="N19" s="639"/>
      <c r="O19" s="639"/>
      <c r="P19" s="639"/>
      <c r="Q19" s="640"/>
      <c r="R19" s="641">
        <v>3102557</v>
      </c>
      <c r="S19" s="644"/>
      <c r="T19" s="644"/>
      <c r="U19" s="644"/>
      <c r="V19" s="644"/>
      <c r="W19" s="644"/>
      <c r="X19" s="644"/>
      <c r="Y19" s="645"/>
      <c r="Z19" s="703">
        <v>42.5</v>
      </c>
      <c r="AA19" s="703"/>
      <c r="AB19" s="703"/>
      <c r="AC19" s="703"/>
      <c r="AD19" s="704">
        <v>3102557</v>
      </c>
      <c r="AE19" s="704"/>
      <c r="AF19" s="704"/>
      <c r="AG19" s="704"/>
      <c r="AH19" s="704"/>
      <c r="AI19" s="704"/>
      <c r="AJ19" s="704"/>
      <c r="AK19" s="704"/>
      <c r="AL19" s="646">
        <v>69.2</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t="s">
        <v>168</v>
      </c>
      <c r="BH19" s="644"/>
      <c r="BI19" s="644"/>
      <c r="BJ19" s="644"/>
      <c r="BK19" s="644"/>
      <c r="BL19" s="644"/>
      <c r="BM19" s="644"/>
      <c r="BN19" s="645"/>
      <c r="BO19" s="703" t="s">
        <v>168</v>
      </c>
      <c r="BP19" s="703"/>
      <c r="BQ19" s="703"/>
      <c r="BR19" s="703"/>
      <c r="BS19" s="649" t="s">
        <v>168</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168</v>
      </c>
      <c r="CS19" s="644"/>
      <c r="CT19" s="644"/>
      <c r="CU19" s="644"/>
      <c r="CV19" s="644"/>
      <c r="CW19" s="644"/>
      <c r="CX19" s="644"/>
      <c r="CY19" s="645"/>
      <c r="CZ19" s="703" t="s">
        <v>168</v>
      </c>
      <c r="DA19" s="703"/>
      <c r="DB19" s="703"/>
      <c r="DC19" s="703"/>
      <c r="DD19" s="649" t="s">
        <v>168</v>
      </c>
      <c r="DE19" s="644"/>
      <c r="DF19" s="644"/>
      <c r="DG19" s="644"/>
      <c r="DH19" s="644"/>
      <c r="DI19" s="644"/>
      <c r="DJ19" s="644"/>
      <c r="DK19" s="644"/>
      <c r="DL19" s="644"/>
      <c r="DM19" s="644"/>
      <c r="DN19" s="644"/>
      <c r="DO19" s="644"/>
      <c r="DP19" s="645"/>
      <c r="DQ19" s="649" t="s">
        <v>168</v>
      </c>
      <c r="DR19" s="644"/>
      <c r="DS19" s="644"/>
      <c r="DT19" s="644"/>
      <c r="DU19" s="644"/>
      <c r="DV19" s="644"/>
      <c r="DW19" s="644"/>
      <c r="DX19" s="644"/>
      <c r="DY19" s="644"/>
      <c r="DZ19" s="644"/>
      <c r="EA19" s="644"/>
      <c r="EB19" s="644"/>
      <c r="EC19" s="684"/>
    </row>
    <row r="20" spans="2:133" ht="11.25" customHeight="1" x14ac:dyDescent="0.15">
      <c r="B20" s="638" t="s">
        <v>268</v>
      </c>
      <c r="C20" s="639"/>
      <c r="D20" s="639"/>
      <c r="E20" s="639"/>
      <c r="F20" s="639"/>
      <c r="G20" s="639"/>
      <c r="H20" s="639"/>
      <c r="I20" s="639"/>
      <c r="J20" s="639"/>
      <c r="K20" s="639"/>
      <c r="L20" s="639"/>
      <c r="M20" s="639"/>
      <c r="N20" s="639"/>
      <c r="O20" s="639"/>
      <c r="P20" s="639"/>
      <c r="Q20" s="640"/>
      <c r="R20" s="641">
        <v>356681</v>
      </c>
      <c r="S20" s="644"/>
      <c r="T20" s="644"/>
      <c r="U20" s="644"/>
      <c r="V20" s="644"/>
      <c r="W20" s="644"/>
      <c r="X20" s="644"/>
      <c r="Y20" s="645"/>
      <c r="Z20" s="703">
        <v>4.9000000000000004</v>
      </c>
      <c r="AA20" s="703"/>
      <c r="AB20" s="703"/>
      <c r="AC20" s="703"/>
      <c r="AD20" s="704" t="s">
        <v>168</v>
      </c>
      <c r="AE20" s="704"/>
      <c r="AF20" s="704"/>
      <c r="AG20" s="704"/>
      <c r="AH20" s="704"/>
      <c r="AI20" s="704"/>
      <c r="AJ20" s="704"/>
      <c r="AK20" s="704"/>
      <c r="AL20" s="646" t="s">
        <v>168</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t="s">
        <v>168</v>
      </c>
      <c r="BH20" s="644"/>
      <c r="BI20" s="644"/>
      <c r="BJ20" s="644"/>
      <c r="BK20" s="644"/>
      <c r="BL20" s="644"/>
      <c r="BM20" s="644"/>
      <c r="BN20" s="645"/>
      <c r="BO20" s="703" t="s">
        <v>168</v>
      </c>
      <c r="BP20" s="703"/>
      <c r="BQ20" s="703"/>
      <c r="BR20" s="703"/>
      <c r="BS20" s="649" t="s">
        <v>168</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7148247</v>
      </c>
      <c r="CS20" s="644"/>
      <c r="CT20" s="644"/>
      <c r="CU20" s="644"/>
      <c r="CV20" s="644"/>
      <c r="CW20" s="644"/>
      <c r="CX20" s="644"/>
      <c r="CY20" s="645"/>
      <c r="CZ20" s="703">
        <v>100</v>
      </c>
      <c r="DA20" s="703"/>
      <c r="DB20" s="703"/>
      <c r="DC20" s="703"/>
      <c r="DD20" s="649">
        <v>1134861</v>
      </c>
      <c r="DE20" s="644"/>
      <c r="DF20" s="644"/>
      <c r="DG20" s="644"/>
      <c r="DH20" s="644"/>
      <c r="DI20" s="644"/>
      <c r="DJ20" s="644"/>
      <c r="DK20" s="644"/>
      <c r="DL20" s="644"/>
      <c r="DM20" s="644"/>
      <c r="DN20" s="644"/>
      <c r="DO20" s="644"/>
      <c r="DP20" s="645"/>
      <c r="DQ20" s="649">
        <v>5402209</v>
      </c>
      <c r="DR20" s="644"/>
      <c r="DS20" s="644"/>
      <c r="DT20" s="644"/>
      <c r="DU20" s="644"/>
      <c r="DV20" s="644"/>
      <c r="DW20" s="644"/>
      <c r="DX20" s="644"/>
      <c r="DY20" s="644"/>
      <c r="DZ20" s="644"/>
      <c r="EA20" s="644"/>
      <c r="EB20" s="644"/>
      <c r="EC20" s="684"/>
    </row>
    <row r="21" spans="2:133" ht="11.25" customHeight="1" x14ac:dyDescent="0.15">
      <c r="B21" s="638" t="s">
        <v>271</v>
      </c>
      <c r="C21" s="639"/>
      <c r="D21" s="639"/>
      <c r="E21" s="639"/>
      <c r="F21" s="639"/>
      <c r="G21" s="639"/>
      <c r="H21" s="639"/>
      <c r="I21" s="639"/>
      <c r="J21" s="639"/>
      <c r="K21" s="639"/>
      <c r="L21" s="639"/>
      <c r="M21" s="639"/>
      <c r="N21" s="639"/>
      <c r="O21" s="639"/>
      <c r="P21" s="639"/>
      <c r="Q21" s="640"/>
      <c r="R21" s="641" t="s">
        <v>168</v>
      </c>
      <c r="S21" s="644"/>
      <c r="T21" s="644"/>
      <c r="U21" s="644"/>
      <c r="V21" s="644"/>
      <c r="W21" s="644"/>
      <c r="X21" s="644"/>
      <c r="Y21" s="645"/>
      <c r="Z21" s="703" t="s">
        <v>168</v>
      </c>
      <c r="AA21" s="703"/>
      <c r="AB21" s="703"/>
      <c r="AC21" s="703"/>
      <c r="AD21" s="704" t="s">
        <v>168</v>
      </c>
      <c r="AE21" s="704"/>
      <c r="AF21" s="704"/>
      <c r="AG21" s="704"/>
      <c r="AH21" s="704"/>
      <c r="AI21" s="704"/>
      <c r="AJ21" s="704"/>
      <c r="AK21" s="704"/>
      <c r="AL21" s="646" t="s">
        <v>168</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t="s">
        <v>168</v>
      </c>
      <c r="BH21" s="644"/>
      <c r="BI21" s="644"/>
      <c r="BJ21" s="644"/>
      <c r="BK21" s="644"/>
      <c r="BL21" s="644"/>
      <c r="BM21" s="644"/>
      <c r="BN21" s="645"/>
      <c r="BO21" s="703" t="s">
        <v>168</v>
      </c>
      <c r="BP21" s="703"/>
      <c r="BQ21" s="703"/>
      <c r="BR21" s="703"/>
      <c r="BS21" s="649" t="s">
        <v>168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273</v>
      </c>
      <c r="C22" s="639"/>
      <c r="D22" s="639"/>
      <c r="E22" s="639"/>
      <c r="F22" s="639"/>
      <c r="G22" s="639"/>
      <c r="H22" s="639"/>
      <c r="I22" s="639"/>
      <c r="J22" s="639"/>
      <c r="K22" s="639"/>
      <c r="L22" s="639"/>
      <c r="M22" s="639"/>
      <c r="N22" s="639"/>
      <c r="O22" s="639"/>
      <c r="P22" s="639"/>
      <c r="Q22" s="640"/>
      <c r="R22" s="641">
        <v>4728347</v>
      </c>
      <c r="S22" s="644"/>
      <c r="T22" s="644"/>
      <c r="U22" s="644"/>
      <c r="V22" s="644"/>
      <c r="W22" s="644"/>
      <c r="X22" s="644"/>
      <c r="Y22" s="645"/>
      <c r="Z22" s="703">
        <v>64.8</v>
      </c>
      <c r="AA22" s="703"/>
      <c r="AB22" s="703"/>
      <c r="AC22" s="703"/>
      <c r="AD22" s="704">
        <v>4371666</v>
      </c>
      <c r="AE22" s="704"/>
      <c r="AF22" s="704"/>
      <c r="AG22" s="704"/>
      <c r="AH22" s="704"/>
      <c r="AI22" s="704"/>
      <c r="AJ22" s="704"/>
      <c r="AK22" s="704"/>
      <c r="AL22" s="646">
        <v>97.6</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168</v>
      </c>
      <c r="BH22" s="644"/>
      <c r="BI22" s="644"/>
      <c r="BJ22" s="644"/>
      <c r="BK22" s="644"/>
      <c r="BL22" s="644"/>
      <c r="BM22" s="644"/>
      <c r="BN22" s="645"/>
      <c r="BO22" s="703" t="s">
        <v>168</v>
      </c>
      <c r="BP22" s="703"/>
      <c r="BQ22" s="703"/>
      <c r="BR22" s="703"/>
      <c r="BS22" s="649" t="s">
        <v>168</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276</v>
      </c>
      <c r="C23" s="639"/>
      <c r="D23" s="639"/>
      <c r="E23" s="639"/>
      <c r="F23" s="639"/>
      <c r="G23" s="639"/>
      <c r="H23" s="639"/>
      <c r="I23" s="639"/>
      <c r="J23" s="639"/>
      <c r="K23" s="639"/>
      <c r="L23" s="639"/>
      <c r="M23" s="639"/>
      <c r="N23" s="639"/>
      <c r="O23" s="639"/>
      <c r="P23" s="639"/>
      <c r="Q23" s="640"/>
      <c r="R23" s="641">
        <v>1232</v>
      </c>
      <c r="S23" s="644"/>
      <c r="T23" s="644"/>
      <c r="U23" s="644"/>
      <c r="V23" s="644"/>
      <c r="W23" s="644"/>
      <c r="X23" s="644"/>
      <c r="Y23" s="645"/>
      <c r="Z23" s="703">
        <v>0</v>
      </c>
      <c r="AA23" s="703"/>
      <c r="AB23" s="703"/>
      <c r="AC23" s="703"/>
      <c r="AD23" s="704">
        <v>1232</v>
      </c>
      <c r="AE23" s="704"/>
      <c r="AF23" s="704"/>
      <c r="AG23" s="704"/>
      <c r="AH23" s="704"/>
      <c r="AI23" s="704"/>
      <c r="AJ23" s="704"/>
      <c r="AK23" s="704"/>
      <c r="AL23" s="646">
        <v>0</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168</v>
      </c>
      <c r="BH23" s="644"/>
      <c r="BI23" s="644"/>
      <c r="BJ23" s="644"/>
      <c r="BK23" s="644"/>
      <c r="BL23" s="644"/>
      <c r="BM23" s="644"/>
      <c r="BN23" s="645"/>
      <c r="BO23" s="703" t="s">
        <v>168</v>
      </c>
      <c r="BP23" s="703"/>
      <c r="BQ23" s="703"/>
      <c r="BR23" s="703"/>
      <c r="BS23" s="649" t="s">
        <v>168</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x14ac:dyDescent="0.15">
      <c r="B24" s="638" t="s">
        <v>283</v>
      </c>
      <c r="C24" s="639"/>
      <c r="D24" s="639"/>
      <c r="E24" s="639"/>
      <c r="F24" s="639"/>
      <c r="G24" s="639"/>
      <c r="H24" s="639"/>
      <c r="I24" s="639"/>
      <c r="J24" s="639"/>
      <c r="K24" s="639"/>
      <c r="L24" s="639"/>
      <c r="M24" s="639"/>
      <c r="N24" s="639"/>
      <c r="O24" s="639"/>
      <c r="P24" s="639"/>
      <c r="Q24" s="640"/>
      <c r="R24" s="641">
        <v>13179</v>
      </c>
      <c r="S24" s="644"/>
      <c r="T24" s="644"/>
      <c r="U24" s="644"/>
      <c r="V24" s="644"/>
      <c r="W24" s="644"/>
      <c r="X24" s="644"/>
      <c r="Y24" s="645"/>
      <c r="Z24" s="703">
        <v>0.2</v>
      </c>
      <c r="AA24" s="703"/>
      <c r="AB24" s="703"/>
      <c r="AC24" s="703"/>
      <c r="AD24" s="704">
        <v>22</v>
      </c>
      <c r="AE24" s="704"/>
      <c r="AF24" s="704"/>
      <c r="AG24" s="704"/>
      <c r="AH24" s="704"/>
      <c r="AI24" s="704"/>
      <c r="AJ24" s="704"/>
      <c r="AK24" s="704"/>
      <c r="AL24" s="646">
        <v>0</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168</v>
      </c>
      <c r="BH24" s="644"/>
      <c r="BI24" s="644"/>
      <c r="BJ24" s="644"/>
      <c r="BK24" s="644"/>
      <c r="BL24" s="644"/>
      <c r="BM24" s="644"/>
      <c r="BN24" s="645"/>
      <c r="BO24" s="703" t="s">
        <v>168</v>
      </c>
      <c r="BP24" s="703"/>
      <c r="BQ24" s="703"/>
      <c r="BR24" s="703"/>
      <c r="BS24" s="649" t="s">
        <v>168</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2931783</v>
      </c>
      <c r="CS24" s="707"/>
      <c r="CT24" s="707"/>
      <c r="CU24" s="707"/>
      <c r="CV24" s="707"/>
      <c r="CW24" s="707"/>
      <c r="CX24" s="707"/>
      <c r="CY24" s="753"/>
      <c r="CZ24" s="754">
        <v>41</v>
      </c>
      <c r="DA24" s="723"/>
      <c r="DB24" s="723"/>
      <c r="DC24" s="757"/>
      <c r="DD24" s="752">
        <v>2476347</v>
      </c>
      <c r="DE24" s="707"/>
      <c r="DF24" s="707"/>
      <c r="DG24" s="707"/>
      <c r="DH24" s="707"/>
      <c r="DI24" s="707"/>
      <c r="DJ24" s="707"/>
      <c r="DK24" s="753"/>
      <c r="DL24" s="752">
        <v>2408359</v>
      </c>
      <c r="DM24" s="707"/>
      <c r="DN24" s="707"/>
      <c r="DO24" s="707"/>
      <c r="DP24" s="707"/>
      <c r="DQ24" s="707"/>
      <c r="DR24" s="707"/>
      <c r="DS24" s="707"/>
      <c r="DT24" s="707"/>
      <c r="DU24" s="707"/>
      <c r="DV24" s="753"/>
      <c r="DW24" s="754">
        <v>51.5</v>
      </c>
      <c r="DX24" s="723"/>
      <c r="DY24" s="723"/>
      <c r="DZ24" s="723"/>
      <c r="EA24" s="723"/>
      <c r="EB24" s="723"/>
      <c r="EC24" s="755"/>
    </row>
    <row r="25" spans="2:133" ht="11.25" customHeight="1" x14ac:dyDescent="0.15">
      <c r="B25" s="638" t="s">
        <v>286</v>
      </c>
      <c r="C25" s="639"/>
      <c r="D25" s="639"/>
      <c r="E25" s="639"/>
      <c r="F25" s="639"/>
      <c r="G25" s="639"/>
      <c r="H25" s="639"/>
      <c r="I25" s="639"/>
      <c r="J25" s="639"/>
      <c r="K25" s="639"/>
      <c r="L25" s="639"/>
      <c r="M25" s="639"/>
      <c r="N25" s="639"/>
      <c r="O25" s="639"/>
      <c r="P25" s="639"/>
      <c r="Q25" s="640"/>
      <c r="R25" s="641">
        <v>138826</v>
      </c>
      <c r="S25" s="644"/>
      <c r="T25" s="644"/>
      <c r="U25" s="644"/>
      <c r="V25" s="644"/>
      <c r="W25" s="644"/>
      <c r="X25" s="644"/>
      <c r="Y25" s="645"/>
      <c r="Z25" s="703">
        <v>1.9</v>
      </c>
      <c r="AA25" s="703"/>
      <c r="AB25" s="703"/>
      <c r="AC25" s="703"/>
      <c r="AD25" s="704">
        <v>5787</v>
      </c>
      <c r="AE25" s="704"/>
      <c r="AF25" s="704"/>
      <c r="AG25" s="704"/>
      <c r="AH25" s="704"/>
      <c r="AI25" s="704"/>
      <c r="AJ25" s="704"/>
      <c r="AK25" s="704"/>
      <c r="AL25" s="646">
        <v>0.1</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168</v>
      </c>
      <c r="BH25" s="644"/>
      <c r="BI25" s="644"/>
      <c r="BJ25" s="644"/>
      <c r="BK25" s="644"/>
      <c r="BL25" s="644"/>
      <c r="BM25" s="644"/>
      <c r="BN25" s="645"/>
      <c r="BO25" s="703" t="s">
        <v>168</v>
      </c>
      <c r="BP25" s="703"/>
      <c r="BQ25" s="703"/>
      <c r="BR25" s="703"/>
      <c r="BS25" s="649" t="s">
        <v>168</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1330929</v>
      </c>
      <c r="CS25" s="642"/>
      <c r="CT25" s="642"/>
      <c r="CU25" s="642"/>
      <c r="CV25" s="642"/>
      <c r="CW25" s="642"/>
      <c r="CX25" s="642"/>
      <c r="CY25" s="643"/>
      <c r="CZ25" s="646">
        <v>18.600000000000001</v>
      </c>
      <c r="DA25" s="675"/>
      <c r="DB25" s="675"/>
      <c r="DC25" s="676"/>
      <c r="DD25" s="649">
        <v>1240944</v>
      </c>
      <c r="DE25" s="642"/>
      <c r="DF25" s="642"/>
      <c r="DG25" s="642"/>
      <c r="DH25" s="642"/>
      <c r="DI25" s="642"/>
      <c r="DJ25" s="642"/>
      <c r="DK25" s="643"/>
      <c r="DL25" s="649">
        <v>1174140</v>
      </c>
      <c r="DM25" s="642"/>
      <c r="DN25" s="642"/>
      <c r="DO25" s="642"/>
      <c r="DP25" s="642"/>
      <c r="DQ25" s="642"/>
      <c r="DR25" s="642"/>
      <c r="DS25" s="642"/>
      <c r="DT25" s="642"/>
      <c r="DU25" s="642"/>
      <c r="DV25" s="643"/>
      <c r="DW25" s="646">
        <v>25.1</v>
      </c>
      <c r="DX25" s="675"/>
      <c r="DY25" s="675"/>
      <c r="DZ25" s="675"/>
      <c r="EA25" s="675"/>
      <c r="EB25" s="675"/>
      <c r="EC25" s="677"/>
    </row>
    <row r="26" spans="2:133" ht="11.25" customHeight="1" x14ac:dyDescent="0.15">
      <c r="B26" s="638" t="s">
        <v>289</v>
      </c>
      <c r="C26" s="639"/>
      <c r="D26" s="639"/>
      <c r="E26" s="639"/>
      <c r="F26" s="639"/>
      <c r="G26" s="639"/>
      <c r="H26" s="639"/>
      <c r="I26" s="639"/>
      <c r="J26" s="639"/>
      <c r="K26" s="639"/>
      <c r="L26" s="639"/>
      <c r="M26" s="639"/>
      <c r="N26" s="639"/>
      <c r="O26" s="639"/>
      <c r="P26" s="639"/>
      <c r="Q26" s="640"/>
      <c r="R26" s="641">
        <v>19323</v>
      </c>
      <c r="S26" s="644"/>
      <c r="T26" s="644"/>
      <c r="U26" s="644"/>
      <c r="V26" s="644"/>
      <c r="W26" s="644"/>
      <c r="X26" s="644"/>
      <c r="Y26" s="645"/>
      <c r="Z26" s="703">
        <v>0.3</v>
      </c>
      <c r="AA26" s="703"/>
      <c r="AB26" s="703"/>
      <c r="AC26" s="703"/>
      <c r="AD26" s="704" t="s">
        <v>168</v>
      </c>
      <c r="AE26" s="704"/>
      <c r="AF26" s="704"/>
      <c r="AG26" s="704"/>
      <c r="AH26" s="704"/>
      <c r="AI26" s="704"/>
      <c r="AJ26" s="704"/>
      <c r="AK26" s="704"/>
      <c r="AL26" s="646" t="s">
        <v>168</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168</v>
      </c>
      <c r="BH26" s="644"/>
      <c r="BI26" s="644"/>
      <c r="BJ26" s="644"/>
      <c r="BK26" s="644"/>
      <c r="BL26" s="644"/>
      <c r="BM26" s="644"/>
      <c r="BN26" s="645"/>
      <c r="BO26" s="703" t="s">
        <v>168</v>
      </c>
      <c r="BP26" s="703"/>
      <c r="BQ26" s="703"/>
      <c r="BR26" s="703"/>
      <c r="BS26" s="649" t="s">
        <v>168</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871338</v>
      </c>
      <c r="CS26" s="644"/>
      <c r="CT26" s="644"/>
      <c r="CU26" s="644"/>
      <c r="CV26" s="644"/>
      <c r="CW26" s="644"/>
      <c r="CX26" s="644"/>
      <c r="CY26" s="645"/>
      <c r="CZ26" s="646">
        <v>12.2</v>
      </c>
      <c r="DA26" s="675"/>
      <c r="DB26" s="675"/>
      <c r="DC26" s="676"/>
      <c r="DD26" s="649">
        <v>793471</v>
      </c>
      <c r="DE26" s="644"/>
      <c r="DF26" s="644"/>
      <c r="DG26" s="644"/>
      <c r="DH26" s="644"/>
      <c r="DI26" s="644"/>
      <c r="DJ26" s="644"/>
      <c r="DK26" s="645"/>
      <c r="DL26" s="649" t="s">
        <v>168</v>
      </c>
      <c r="DM26" s="644"/>
      <c r="DN26" s="644"/>
      <c r="DO26" s="644"/>
      <c r="DP26" s="644"/>
      <c r="DQ26" s="644"/>
      <c r="DR26" s="644"/>
      <c r="DS26" s="644"/>
      <c r="DT26" s="644"/>
      <c r="DU26" s="644"/>
      <c r="DV26" s="645"/>
      <c r="DW26" s="646" t="s">
        <v>168</v>
      </c>
      <c r="DX26" s="675"/>
      <c r="DY26" s="675"/>
      <c r="DZ26" s="675"/>
      <c r="EA26" s="675"/>
      <c r="EB26" s="675"/>
      <c r="EC26" s="677"/>
    </row>
    <row r="27" spans="2:133" ht="11.25" customHeight="1" x14ac:dyDescent="0.15">
      <c r="B27" s="638" t="s">
        <v>292</v>
      </c>
      <c r="C27" s="639"/>
      <c r="D27" s="639"/>
      <c r="E27" s="639"/>
      <c r="F27" s="639"/>
      <c r="G27" s="639"/>
      <c r="H27" s="639"/>
      <c r="I27" s="639"/>
      <c r="J27" s="639"/>
      <c r="K27" s="639"/>
      <c r="L27" s="639"/>
      <c r="M27" s="639"/>
      <c r="N27" s="639"/>
      <c r="O27" s="639"/>
      <c r="P27" s="639"/>
      <c r="Q27" s="640"/>
      <c r="R27" s="641">
        <v>370474</v>
      </c>
      <c r="S27" s="644"/>
      <c r="T27" s="644"/>
      <c r="U27" s="644"/>
      <c r="V27" s="644"/>
      <c r="W27" s="644"/>
      <c r="X27" s="644"/>
      <c r="Y27" s="645"/>
      <c r="Z27" s="703">
        <v>5.0999999999999996</v>
      </c>
      <c r="AA27" s="703"/>
      <c r="AB27" s="703"/>
      <c r="AC27" s="703"/>
      <c r="AD27" s="704" t="s">
        <v>168</v>
      </c>
      <c r="AE27" s="704"/>
      <c r="AF27" s="704"/>
      <c r="AG27" s="704"/>
      <c r="AH27" s="704"/>
      <c r="AI27" s="704"/>
      <c r="AJ27" s="704"/>
      <c r="AK27" s="704"/>
      <c r="AL27" s="646" t="s">
        <v>168</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1014906</v>
      </c>
      <c r="BH27" s="644"/>
      <c r="BI27" s="644"/>
      <c r="BJ27" s="644"/>
      <c r="BK27" s="644"/>
      <c r="BL27" s="644"/>
      <c r="BM27" s="644"/>
      <c r="BN27" s="645"/>
      <c r="BO27" s="703">
        <v>100</v>
      </c>
      <c r="BP27" s="703"/>
      <c r="BQ27" s="703"/>
      <c r="BR27" s="703"/>
      <c r="BS27" s="649" t="s">
        <v>168</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550610</v>
      </c>
      <c r="CS27" s="642"/>
      <c r="CT27" s="642"/>
      <c r="CU27" s="642"/>
      <c r="CV27" s="642"/>
      <c r="CW27" s="642"/>
      <c r="CX27" s="642"/>
      <c r="CY27" s="643"/>
      <c r="CZ27" s="646">
        <v>7.7</v>
      </c>
      <c r="DA27" s="675"/>
      <c r="DB27" s="675"/>
      <c r="DC27" s="676"/>
      <c r="DD27" s="649">
        <v>185566</v>
      </c>
      <c r="DE27" s="642"/>
      <c r="DF27" s="642"/>
      <c r="DG27" s="642"/>
      <c r="DH27" s="642"/>
      <c r="DI27" s="642"/>
      <c r="DJ27" s="642"/>
      <c r="DK27" s="643"/>
      <c r="DL27" s="649">
        <v>184382</v>
      </c>
      <c r="DM27" s="642"/>
      <c r="DN27" s="642"/>
      <c r="DO27" s="642"/>
      <c r="DP27" s="642"/>
      <c r="DQ27" s="642"/>
      <c r="DR27" s="642"/>
      <c r="DS27" s="642"/>
      <c r="DT27" s="642"/>
      <c r="DU27" s="642"/>
      <c r="DV27" s="643"/>
      <c r="DW27" s="646">
        <v>3.9</v>
      </c>
      <c r="DX27" s="675"/>
      <c r="DY27" s="675"/>
      <c r="DZ27" s="675"/>
      <c r="EA27" s="675"/>
      <c r="EB27" s="675"/>
      <c r="EC27" s="677"/>
    </row>
    <row r="28" spans="2:133" ht="11.25" customHeight="1" x14ac:dyDescent="0.15">
      <c r="B28" s="746" t="s">
        <v>295</v>
      </c>
      <c r="C28" s="747"/>
      <c r="D28" s="747"/>
      <c r="E28" s="747"/>
      <c r="F28" s="747"/>
      <c r="G28" s="747"/>
      <c r="H28" s="747"/>
      <c r="I28" s="747"/>
      <c r="J28" s="747"/>
      <c r="K28" s="747"/>
      <c r="L28" s="747"/>
      <c r="M28" s="747"/>
      <c r="N28" s="747"/>
      <c r="O28" s="747"/>
      <c r="P28" s="747"/>
      <c r="Q28" s="748"/>
      <c r="R28" s="641" t="s">
        <v>168</v>
      </c>
      <c r="S28" s="644"/>
      <c r="T28" s="644"/>
      <c r="U28" s="644"/>
      <c r="V28" s="644"/>
      <c r="W28" s="644"/>
      <c r="X28" s="644"/>
      <c r="Y28" s="645"/>
      <c r="Z28" s="703" t="s">
        <v>168</v>
      </c>
      <c r="AA28" s="703"/>
      <c r="AB28" s="703"/>
      <c r="AC28" s="703"/>
      <c r="AD28" s="704" t="s">
        <v>168</v>
      </c>
      <c r="AE28" s="704"/>
      <c r="AF28" s="704"/>
      <c r="AG28" s="704"/>
      <c r="AH28" s="704"/>
      <c r="AI28" s="704"/>
      <c r="AJ28" s="704"/>
      <c r="AK28" s="704"/>
      <c r="AL28" s="646" t="s">
        <v>168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1050244</v>
      </c>
      <c r="CS28" s="644"/>
      <c r="CT28" s="644"/>
      <c r="CU28" s="644"/>
      <c r="CV28" s="644"/>
      <c r="CW28" s="644"/>
      <c r="CX28" s="644"/>
      <c r="CY28" s="645"/>
      <c r="CZ28" s="646">
        <v>14.7</v>
      </c>
      <c r="DA28" s="675"/>
      <c r="DB28" s="675"/>
      <c r="DC28" s="676"/>
      <c r="DD28" s="649">
        <v>1049837</v>
      </c>
      <c r="DE28" s="644"/>
      <c r="DF28" s="644"/>
      <c r="DG28" s="644"/>
      <c r="DH28" s="644"/>
      <c r="DI28" s="644"/>
      <c r="DJ28" s="644"/>
      <c r="DK28" s="645"/>
      <c r="DL28" s="649">
        <v>1049837</v>
      </c>
      <c r="DM28" s="644"/>
      <c r="DN28" s="644"/>
      <c r="DO28" s="644"/>
      <c r="DP28" s="644"/>
      <c r="DQ28" s="644"/>
      <c r="DR28" s="644"/>
      <c r="DS28" s="644"/>
      <c r="DT28" s="644"/>
      <c r="DU28" s="644"/>
      <c r="DV28" s="645"/>
      <c r="DW28" s="646">
        <v>22.5</v>
      </c>
      <c r="DX28" s="675"/>
      <c r="DY28" s="675"/>
      <c r="DZ28" s="675"/>
      <c r="EA28" s="675"/>
      <c r="EB28" s="675"/>
      <c r="EC28" s="677"/>
    </row>
    <row r="29" spans="2:133" ht="11.25" customHeight="1" x14ac:dyDescent="0.15">
      <c r="B29" s="638" t="s">
        <v>297</v>
      </c>
      <c r="C29" s="639"/>
      <c r="D29" s="639"/>
      <c r="E29" s="639"/>
      <c r="F29" s="639"/>
      <c r="G29" s="639"/>
      <c r="H29" s="639"/>
      <c r="I29" s="639"/>
      <c r="J29" s="639"/>
      <c r="K29" s="639"/>
      <c r="L29" s="639"/>
      <c r="M29" s="639"/>
      <c r="N29" s="639"/>
      <c r="O29" s="639"/>
      <c r="P29" s="639"/>
      <c r="Q29" s="640"/>
      <c r="R29" s="641">
        <v>345462</v>
      </c>
      <c r="S29" s="644"/>
      <c r="T29" s="644"/>
      <c r="U29" s="644"/>
      <c r="V29" s="644"/>
      <c r="W29" s="644"/>
      <c r="X29" s="644"/>
      <c r="Y29" s="645"/>
      <c r="Z29" s="703">
        <v>4.7</v>
      </c>
      <c r="AA29" s="703"/>
      <c r="AB29" s="703"/>
      <c r="AC29" s="703"/>
      <c r="AD29" s="704" t="s">
        <v>168</v>
      </c>
      <c r="AE29" s="704"/>
      <c r="AF29" s="704"/>
      <c r="AG29" s="704"/>
      <c r="AH29" s="704"/>
      <c r="AI29" s="704"/>
      <c r="AJ29" s="704"/>
      <c r="AK29" s="704"/>
      <c r="AL29" s="646" t="s">
        <v>168</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1">
        <v>1050172</v>
      </c>
      <c r="CS29" s="642"/>
      <c r="CT29" s="642"/>
      <c r="CU29" s="642"/>
      <c r="CV29" s="642"/>
      <c r="CW29" s="642"/>
      <c r="CX29" s="642"/>
      <c r="CY29" s="643"/>
      <c r="CZ29" s="646">
        <v>14.7</v>
      </c>
      <c r="DA29" s="675"/>
      <c r="DB29" s="675"/>
      <c r="DC29" s="676"/>
      <c r="DD29" s="649">
        <v>1049765</v>
      </c>
      <c r="DE29" s="642"/>
      <c r="DF29" s="642"/>
      <c r="DG29" s="642"/>
      <c r="DH29" s="642"/>
      <c r="DI29" s="642"/>
      <c r="DJ29" s="642"/>
      <c r="DK29" s="643"/>
      <c r="DL29" s="649">
        <v>1049765</v>
      </c>
      <c r="DM29" s="642"/>
      <c r="DN29" s="642"/>
      <c r="DO29" s="642"/>
      <c r="DP29" s="642"/>
      <c r="DQ29" s="642"/>
      <c r="DR29" s="642"/>
      <c r="DS29" s="642"/>
      <c r="DT29" s="642"/>
      <c r="DU29" s="642"/>
      <c r="DV29" s="643"/>
      <c r="DW29" s="646">
        <v>22.5</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165754</v>
      </c>
      <c r="S30" s="644"/>
      <c r="T30" s="644"/>
      <c r="U30" s="644"/>
      <c r="V30" s="644"/>
      <c r="W30" s="644"/>
      <c r="X30" s="644"/>
      <c r="Y30" s="645"/>
      <c r="Z30" s="703">
        <v>2.2999999999999998</v>
      </c>
      <c r="AA30" s="703"/>
      <c r="AB30" s="703"/>
      <c r="AC30" s="703"/>
      <c r="AD30" s="704">
        <v>95768</v>
      </c>
      <c r="AE30" s="704"/>
      <c r="AF30" s="704"/>
      <c r="AG30" s="704"/>
      <c r="AH30" s="704"/>
      <c r="AI30" s="704"/>
      <c r="AJ30" s="704"/>
      <c r="AK30" s="704"/>
      <c r="AL30" s="646">
        <v>2.1</v>
      </c>
      <c r="AM30" s="647"/>
      <c r="AN30" s="647"/>
      <c r="AO30" s="705"/>
      <c r="AP30" s="731" t="s">
        <v>303</v>
      </c>
      <c r="AQ30" s="732"/>
      <c r="AR30" s="732"/>
      <c r="AS30" s="732"/>
      <c r="AT30" s="737" t="s">
        <v>304</v>
      </c>
      <c r="AU30" s="210"/>
      <c r="AV30" s="210"/>
      <c r="AW30" s="210"/>
      <c r="AX30" s="740" t="s">
        <v>180</v>
      </c>
      <c r="AY30" s="741"/>
      <c r="AZ30" s="741"/>
      <c r="BA30" s="741"/>
      <c r="BB30" s="741"/>
      <c r="BC30" s="741"/>
      <c r="BD30" s="741"/>
      <c r="BE30" s="741"/>
      <c r="BF30" s="742"/>
      <c r="BG30" s="721">
        <v>98.7</v>
      </c>
      <c r="BH30" s="722"/>
      <c r="BI30" s="722"/>
      <c r="BJ30" s="722"/>
      <c r="BK30" s="722"/>
      <c r="BL30" s="722"/>
      <c r="BM30" s="723">
        <v>97</v>
      </c>
      <c r="BN30" s="722"/>
      <c r="BO30" s="722"/>
      <c r="BP30" s="722"/>
      <c r="BQ30" s="724"/>
      <c r="BR30" s="721">
        <v>99.2</v>
      </c>
      <c r="BS30" s="722"/>
      <c r="BT30" s="722"/>
      <c r="BU30" s="722"/>
      <c r="BV30" s="722"/>
      <c r="BW30" s="722"/>
      <c r="BX30" s="723">
        <v>97.6</v>
      </c>
      <c r="BY30" s="722"/>
      <c r="BZ30" s="722"/>
      <c r="CA30" s="722"/>
      <c r="CB30" s="724"/>
      <c r="CD30" s="727"/>
      <c r="CE30" s="728"/>
      <c r="CF30" s="685" t="s">
        <v>305</v>
      </c>
      <c r="CG30" s="682"/>
      <c r="CH30" s="682"/>
      <c r="CI30" s="682"/>
      <c r="CJ30" s="682"/>
      <c r="CK30" s="682"/>
      <c r="CL30" s="682"/>
      <c r="CM30" s="682"/>
      <c r="CN30" s="682"/>
      <c r="CO30" s="682"/>
      <c r="CP30" s="682"/>
      <c r="CQ30" s="683"/>
      <c r="CR30" s="641">
        <v>977028</v>
      </c>
      <c r="CS30" s="644"/>
      <c r="CT30" s="644"/>
      <c r="CU30" s="644"/>
      <c r="CV30" s="644"/>
      <c r="CW30" s="644"/>
      <c r="CX30" s="644"/>
      <c r="CY30" s="645"/>
      <c r="CZ30" s="646">
        <v>13.7</v>
      </c>
      <c r="DA30" s="675"/>
      <c r="DB30" s="675"/>
      <c r="DC30" s="676"/>
      <c r="DD30" s="649">
        <v>976662</v>
      </c>
      <c r="DE30" s="644"/>
      <c r="DF30" s="644"/>
      <c r="DG30" s="644"/>
      <c r="DH30" s="644"/>
      <c r="DI30" s="644"/>
      <c r="DJ30" s="644"/>
      <c r="DK30" s="645"/>
      <c r="DL30" s="649">
        <v>976662</v>
      </c>
      <c r="DM30" s="644"/>
      <c r="DN30" s="644"/>
      <c r="DO30" s="644"/>
      <c r="DP30" s="644"/>
      <c r="DQ30" s="644"/>
      <c r="DR30" s="644"/>
      <c r="DS30" s="644"/>
      <c r="DT30" s="644"/>
      <c r="DU30" s="644"/>
      <c r="DV30" s="645"/>
      <c r="DW30" s="646">
        <v>20.9</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18356</v>
      </c>
      <c r="S31" s="644"/>
      <c r="T31" s="644"/>
      <c r="U31" s="644"/>
      <c r="V31" s="644"/>
      <c r="W31" s="644"/>
      <c r="X31" s="644"/>
      <c r="Y31" s="645"/>
      <c r="Z31" s="703">
        <v>0.3</v>
      </c>
      <c r="AA31" s="703"/>
      <c r="AB31" s="703"/>
      <c r="AC31" s="703"/>
      <c r="AD31" s="704" t="s">
        <v>168</v>
      </c>
      <c r="AE31" s="704"/>
      <c r="AF31" s="704"/>
      <c r="AG31" s="704"/>
      <c r="AH31" s="704"/>
      <c r="AI31" s="704"/>
      <c r="AJ31" s="704"/>
      <c r="AK31" s="704"/>
      <c r="AL31" s="646" t="s">
        <v>168</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99.1</v>
      </c>
      <c r="BH31" s="642"/>
      <c r="BI31" s="642"/>
      <c r="BJ31" s="642"/>
      <c r="BK31" s="642"/>
      <c r="BL31" s="642"/>
      <c r="BM31" s="647">
        <v>98.3</v>
      </c>
      <c r="BN31" s="720"/>
      <c r="BO31" s="720"/>
      <c r="BP31" s="720"/>
      <c r="BQ31" s="681"/>
      <c r="BR31" s="719">
        <v>99.3</v>
      </c>
      <c r="BS31" s="642"/>
      <c r="BT31" s="642"/>
      <c r="BU31" s="642"/>
      <c r="BV31" s="642"/>
      <c r="BW31" s="642"/>
      <c r="BX31" s="647">
        <v>98.6</v>
      </c>
      <c r="BY31" s="720"/>
      <c r="BZ31" s="720"/>
      <c r="CA31" s="720"/>
      <c r="CB31" s="681"/>
      <c r="CD31" s="727"/>
      <c r="CE31" s="728"/>
      <c r="CF31" s="685" t="s">
        <v>309</v>
      </c>
      <c r="CG31" s="682"/>
      <c r="CH31" s="682"/>
      <c r="CI31" s="682"/>
      <c r="CJ31" s="682"/>
      <c r="CK31" s="682"/>
      <c r="CL31" s="682"/>
      <c r="CM31" s="682"/>
      <c r="CN31" s="682"/>
      <c r="CO31" s="682"/>
      <c r="CP31" s="682"/>
      <c r="CQ31" s="683"/>
      <c r="CR31" s="641">
        <v>73144</v>
      </c>
      <c r="CS31" s="642"/>
      <c r="CT31" s="642"/>
      <c r="CU31" s="642"/>
      <c r="CV31" s="642"/>
      <c r="CW31" s="642"/>
      <c r="CX31" s="642"/>
      <c r="CY31" s="643"/>
      <c r="CZ31" s="646">
        <v>1</v>
      </c>
      <c r="DA31" s="675"/>
      <c r="DB31" s="675"/>
      <c r="DC31" s="676"/>
      <c r="DD31" s="649">
        <v>73103</v>
      </c>
      <c r="DE31" s="642"/>
      <c r="DF31" s="642"/>
      <c r="DG31" s="642"/>
      <c r="DH31" s="642"/>
      <c r="DI31" s="642"/>
      <c r="DJ31" s="642"/>
      <c r="DK31" s="643"/>
      <c r="DL31" s="649">
        <v>73103</v>
      </c>
      <c r="DM31" s="642"/>
      <c r="DN31" s="642"/>
      <c r="DO31" s="642"/>
      <c r="DP31" s="642"/>
      <c r="DQ31" s="642"/>
      <c r="DR31" s="642"/>
      <c r="DS31" s="642"/>
      <c r="DT31" s="642"/>
      <c r="DU31" s="642"/>
      <c r="DV31" s="643"/>
      <c r="DW31" s="646">
        <v>1.6</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555100</v>
      </c>
      <c r="S32" s="644"/>
      <c r="T32" s="644"/>
      <c r="U32" s="644"/>
      <c r="V32" s="644"/>
      <c r="W32" s="644"/>
      <c r="X32" s="644"/>
      <c r="Y32" s="645"/>
      <c r="Z32" s="703">
        <v>7.6</v>
      </c>
      <c r="AA32" s="703"/>
      <c r="AB32" s="703"/>
      <c r="AC32" s="703"/>
      <c r="AD32" s="704" t="s">
        <v>168</v>
      </c>
      <c r="AE32" s="704"/>
      <c r="AF32" s="704"/>
      <c r="AG32" s="704"/>
      <c r="AH32" s="704"/>
      <c r="AI32" s="704"/>
      <c r="AJ32" s="704"/>
      <c r="AK32" s="704"/>
      <c r="AL32" s="646" t="s">
        <v>168</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98.4</v>
      </c>
      <c r="BH32" s="657"/>
      <c r="BI32" s="657"/>
      <c r="BJ32" s="657"/>
      <c r="BK32" s="657"/>
      <c r="BL32" s="657"/>
      <c r="BM32" s="701">
        <v>95.8</v>
      </c>
      <c r="BN32" s="657"/>
      <c r="BO32" s="657"/>
      <c r="BP32" s="657"/>
      <c r="BQ32" s="694"/>
      <c r="BR32" s="718">
        <v>99.1</v>
      </c>
      <c r="BS32" s="657"/>
      <c r="BT32" s="657"/>
      <c r="BU32" s="657"/>
      <c r="BV32" s="657"/>
      <c r="BW32" s="657"/>
      <c r="BX32" s="701">
        <v>96.6</v>
      </c>
      <c r="BY32" s="657"/>
      <c r="BZ32" s="657"/>
      <c r="CA32" s="657"/>
      <c r="CB32" s="694"/>
      <c r="CD32" s="729"/>
      <c r="CE32" s="730"/>
      <c r="CF32" s="685" t="s">
        <v>312</v>
      </c>
      <c r="CG32" s="682"/>
      <c r="CH32" s="682"/>
      <c r="CI32" s="682"/>
      <c r="CJ32" s="682"/>
      <c r="CK32" s="682"/>
      <c r="CL32" s="682"/>
      <c r="CM32" s="682"/>
      <c r="CN32" s="682"/>
      <c r="CO32" s="682"/>
      <c r="CP32" s="682"/>
      <c r="CQ32" s="683"/>
      <c r="CR32" s="641">
        <v>72</v>
      </c>
      <c r="CS32" s="644"/>
      <c r="CT32" s="644"/>
      <c r="CU32" s="644"/>
      <c r="CV32" s="644"/>
      <c r="CW32" s="644"/>
      <c r="CX32" s="644"/>
      <c r="CY32" s="645"/>
      <c r="CZ32" s="646">
        <v>0</v>
      </c>
      <c r="DA32" s="675"/>
      <c r="DB32" s="675"/>
      <c r="DC32" s="676"/>
      <c r="DD32" s="649">
        <v>72</v>
      </c>
      <c r="DE32" s="644"/>
      <c r="DF32" s="644"/>
      <c r="DG32" s="644"/>
      <c r="DH32" s="644"/>
      <c r="DI32" s="644"/>
      <c r="DJ32" s="644"/>
      <c r="DK32" s="645"/>
      <c r="DL32" s="649">
        <v>72</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200751</v>
      </c>
      <c r="S33" s="644"/>
      <c r="T33" s="644"/>
      <c r="U33" s="644"/>
      <c r="V33" s="644"/>
      <c r="W33" s="644"/>
      <c r="X33" s="644"/>
      <c r="Y33" s="645"/>
      <c r="Z33" s="703">
        <v>2.7</v>
      </c>
      <c r="AA33" s="703"/>
      <c r="AB33" s="703"/>
      <c r="AC33" s="703"/>
      <c r="AD33" s="704" t="s">
        <v>168</v>
      </c>
      <c r="AE33" s="704"/>
      <c r="AF33" s="704"/>
      <c r="AG33" s="704"/>
      <c r="AH33" s="704"/>
      <c r="AI33" s="704"/>
      <c r="AJ33" s="704"/>
      <c r="AK33" s="704"/>
      <c r="AL33" s="646" t="s">
        <v>168</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3007779</v>
      </c>
      <c r="CS33" s="642"/>
      <c r="CT33" s="642"/>
      <c r="CU33" s="642"/>
      <c r="CV33" s="642"/>
      <c r="CW33" s="642"/>
      <c r="CX33" s="642"/>
      <c r="CY33" s="643"/>
      <c r="CZ33" s="646">
        <v>42.1</v>
      </c>
      <c r="DA33" s="675"/>
      <c r="DB33" s="675"/>
      <c r="DC33" s="676"/>
      <c r="DD33" s="649">
        <v>2652408</v>
      </c>
      <c r="DE33" s="642"/>
      <c r="DF33" s="642"/>
      <c r="DG33" s="642"/>
      <c r="DH33" s="642"/>
      <c r="DI33" s="642"/>
      <c r="DJ33" s="642"/>
      <c r="DK33" s="643"/>
      <c r="DL33" s="649">
        <v>2073407</v>
      </c>
      <c r="DM33" s="642"/>
      <c r="DN33" s="642"/>
      <c r="DO33" s="642"/>
      <c r="DP33" s="642"/>
      <c r="DQ33" s="642"/>
      <c r="DR33" s="642"/>
      <c r="DS33" s="642"/>
      <c r="DT33" s="642"/>
      <c r="DU33" s="642"/>
      <c r="DV33" s="643"/>
      <c r="DW33" s="646">
        <v>44.4</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95116</v>
      </c>
      <c r="S34" s="644"/>
      <c r="T34" s="644"/>
      <c r="U34" s="644"/>
      <c r="V34" s="644"/>
      <c r="W34" s="644"/>
      <c r="X34" s="644"/>
      <c r="Y34" s="645"/>
      <c r="Z34" s="703">
        <v>1.3</v>
      </c>
      <c r="AA34" s="703"/>
      <c r="AB34" s="703"/>
      <c r="AC34" s="703"/>
      <c r="AD34" s="704">
        <v>6197</v>
      </c>
      <c r="AE34" s="704"/>
      <c r="AF34" s="704"/>
      <c r="AG34" s="704"/>
      <c r="AH34" s="704"/>
      <c r="AI34" s="704"/>
      <c r="AJ34" s="704"/>
      <c r="AK34" s="704"/>
      <c r="AL34" s="646">
        <v>0.1</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868686</v>
      </c>
      <c r="CS34" s="644"/>
      <c r="CT34" s="644"/>
      <c r="CU34" s="644"/>
      <c r="CV34" s="644"/>
      <c r="CW34" s="644"/>
      <c r="CX34" s="644"/>
      <c r="CY34" s="645"/>
      <c r="CZ34" s="646">
        <v>12.2</v>
      </c>
      <c r="DA34" s="675"/>
      <c r="DB34" s="675"/>
      <c r="DC34" s="676"/>
      <c r="DD34" s="649">
        <v>722822</v>
      </c>
      <c r="DE34" s="644"/>
      <c r="DF34" s="644"/>
      <c r="DG34" s="644"/>
      <c r="DH34" s="644"/>
      <c r="DI34" s="644"/>
      <c r="DJ34" s="644"/>
      <c r="DK34" s="645"/>
      <c r="DL34" s="649">
        <v>645326</v>
      </c>
      <c r="DM34" s="644"/>
      <c r="DN34" s="644"/>
      <c r="DO34" s="644"/>
      <c r="DP34" s="644"/>
      <c r="DQ34" s="644"/>
      <c r="DR34" s="644"/>
      <c r="DS34" s="644"/>
      <c r="DT34" s="644"/>
      <c r="DU34" s="644"/>
      <c r="DV34" s="645"/>
      <c r="DW34" s="646">
        <v>13.8</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649000</v>
      </c>
      <c r="S35" s="644"/>
      <c r="T35" s="644"/>
      <c r="U35" s="644"/>
      <c r="V35" s="644"/>
      <c r="W35" s="644"/>
      <c r="X35" s="644"/>
      <c r="Y35" s="645"/>
      <c r="Z35" s="703">
        <v>8.9</v>
      </c>
      <c r="AA35" s="703"/>
      <c r="AB35" s="703"/>
      <c r="AC35" s="703"/>
      <c r="AD35" s="704" t="s">
        <v>168</v>
      </c>
      <c r="AE35" s="704"/>
      <c r="AF35" s="704"/>
      <c r="AG35" s="704"/>
      <c r="AH35" s="704"/>
      <c r="AI35" s="704"/>
      <c r="AJ35" s="704"/>
      <c r="AK35" s="704"/>
      <c r="AL35" s="646" t="s">
        <v>168</v>
      </c>
      <c r="AM35" s="647"/>
      <c r="AN35" s="647"/>
      <c r="AO35" s="705"/>
      <c r="AP35" s="214"/>
      <c r="AQ35" s="709" t="s">
        <v>320</v>
      </c>
      <c r="AR35" s="710"/>
      <c r="AS35" s="710"/>
      <c r="AT35" s="710"/>
      <c r="AU35" s="710"/>
      <c r="AV35" s="710"/>
      <c r="AW35" s="710"/>
      <c r="AX35" s="710"/>
      <c r="AY35" s="711"/>
      <c r="AZ35" s="706">
        <v>1073933</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54701</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36948</v>
      </c>
      <c r="CS35" s="642"/>
      <c r="CT35" s="642"/>
      <c r="CU35" s="642"/>
      <c r="CV35" s="642"/>
      <c r="CW35" s="642"/>
      <c r="CX35" s="642"/>
      <c r="CY35" s="643"/>
      <c r="CZ35" s="646">
        <v>0.5</v>
      </c>
      <c r="DA35" s="675"/>
      <c r="DB35" s="675"/>
      <c r="DC35" s="676"/>
      <c r="DD35" s="649">
        <v>34619</v>
      </c>
      <c r="DE35" s="642"/>
      <c r="DF35" s="642"/>
      <c r="DG35" s="642"/>
      <c r="DH35" s="642"/>
      <c r="DI35" s="642"/>
      <c r="DJ35" s="642"/>
      <c r="DK35" s="643"/>
      <c r="DL35" s="649">
        <v>34393</v>
      </c>
      <c r="DM35" s="642"/>
      <c r="DN35" s="642"/>
      <c r="DO35" s="642"/>
      <c r="DP35" s="642"/>
      <c r="DQ35" s="642"/>
      <c r="DR35" s="642"/>
      <c r="DS35" s="642"/>
      <c r="DT35" s="642"/>
      <c r="DU35" s="642"/>
      <c r="DV35" s="643"/>
      <c r="DW35" s="646">
        <v>0.7</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168</v>
      </c>
      <c r="S36" s="644"/>
      <c r="T36" s="644"/>
      <c r="U36" s="644"/>
      <c r="V36" s="644"/>
      <c r="W36" s="644"/>
      <c r="X36" s="644"/>
      <c r="Y36" s="645"/>
      <c r="Z36" s="703" t="s">
        <v>168</v>
      </c>
      <c r="AA36" s="703"/>
      <c r="AB36" s="703"/>
      <c r="AC36" s="703"/>
      <c r="AD36" s="704" t="s">
        <v>168</v>
      </c>
      <c r="AE36" s="704"/>
      <c r="AF36" s="704"/>
      <c r="AG36" s="704"/>
      <c r="AH36" s="704"/>
      <c r="AI36" s="704"/>
      <c r="AJ36" s="704"/>
      <c r="AK36" s="704"/>
      <c r="AL36" s="646" t="s">
        <v>168</v>
      </c>
      <c r="AM36" s="647"/>
      <c r="AN36" s="647"/>
      <c r="AO36" s="705"/>
      <c r="AQ36" s="678" t="s">
        <v>324</v>
      </c>
      <c r="AR36" s="679"/>
      <c r="AS36" s="679"/>
      <c r="AT36" s="679"/>
      <c r="AU36" s="679"/>
      <c r="AV36" s="679"/>
      <c r="AW36" s="679"/>
      <c r="AX36" s="679"/>
      <c r="AY36" s="680"/>
      <c r="AZ36" s="641">
        <v>240054</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-10285</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982239</v>
      </c>
      <c r="CS36" s="644"/>
      <c r="CT36" s="644"/>
      <c r="CU36" s="644"/>
      <c r="CV36" s="644"/>
      <c r="CW36" s="644"/>
      <c r="CX36" s="644"/>
      <c r="CY36" s="645"/>
      <c r="CZ36" s="646">
        <v>13.7</v>
      </c>
      <c r="DA36" s="675"/>
      <c r="DB36" s="675"/>
      <c r="DC36" s="676"/>
      <c r="DD36" s="649">
        <v>901999</v>
      </c>
      <c r="DE36" s="644"/>
      <c r="DF36" s="644"/>
      <c r="DG36" s="644"/>
      <c r="DH36" s="644"/>
      <c r="DI36" s="644"/>
      <c r="DJ36" s="644"/>
      <c r="DK36" s="645"/>
      <c r="DL36" s="649">
        <v>846340</v>
      </c>
      <c r="DM36" s="644"/>
      <c r="DN36" s="644"/>
      <c r="DO36" s="644"/>
      <c r="DP36" s="644"/>
      <c r="DQ36" s="644"/>
      <c r="DR36" s="644"/>
      <c r="DS36" s="644"/>
      <c r="DT36" s="644"/>
      <c r="DU36" s="644"/>
      <c r="DV36" s="645"/>
      <c r="DW36" s="646">
        <v>18.100000000000001</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v>194300</v>
      </c>
      <c r="S37" s="644"/>
      <c r="T37" s="644"/>
      <c r="U37" s="644"/>
      <c r="V37" s="644"/>
      <c r="W37" s="644"/>
      <c r="X37" s="644"/>
      <c r="Y37" s="645"/>
      <c r="Z37" s="703">
        <v>2.7</v>
      </c>
      <c r="AA37" s="703"/>
      <c r="AB37" s="703"/>
      <c r="AC37" s="703"/>
      <c r="AD37" s="704" t="s">
        <v>168</v>
      </c>
      <c r="AE37" s="704"/>
      <c r="AF37" s="704"/>
      <c r="AG37" s="704"/>
      <c r="AH37" s="704"/>
      <c r="AI37" s="704"/>
      <c r="AJ37" s="704"/>
      <c r="AK37" s="704"/>
      <c r="AL37" s="646" t="s">
        <v>168</v>
      </c>
      <c r="AM37" s="647"/>
      <c r="AN37" s="647"/>
      <c r="AO37" s="705"/>
      <c r="AQ37" s="678" t="s">
        <v>328</v>
      </c>
      <c r="AR37" s="679"/>
      <c r="AS37" s="679"/>
      <c r="AT37" s="679"/>
      <c r="AU37" s="679"/>
      <c r="AV37" s="679"/>
      <c r="AW37" s="679"/>
      <c r="AX37" s="679"/>
      <c r="AY37" s="680"/>
      <c r="AZ37" s="641">
        <v>144152</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1529</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582457</v>
      </c>
      <c r="CS37" s="642"/>
      <c r="CT37" s="642"/>
      <c r="CU37" s="642"/>
      <c r="CV37" s="642"/>
      <c r="CW37" s="642"/>
      <c r="CX37" s="642"/>
      <c r="CY37" s="643"/>
      <c r="CZ37" s="646">
        <v>8.1</v>
      </c>
      <c r="DA37" s="675"/>
      <c r="DB37" s="675"/>
      <c r="DC37" s="676"/>
      <c r="DD37" s="649">
        <v>574357</v>
      </c>
      <c r="DE37" s="642"/>
      <c r="DF37" s="642"/>
      <c r="DG37" s="642"/>
      <c r="DH37" s="642"/>
      <c r="DI37" s="642"/>
      <c r="DJ37" s="642"/>
      <c r="DK37" s="643"/>
      <c r="DL37" s="649">
        <v>558735</v>
      </c>
      <c r="DM37" s="642"/>
      <c r="DN37" s="642"/>
      <c r="DO37" s="642"/>
      <c r="DP37" s="642"/>
      <c r="DQ37" s="642"/>
      <c r="DR37" s="642"/>
      <c r="DS37" s="642"/>
      <c r="DT37" s="642"/>
      <c r="DU37" s="642"/>
      <c r="DV37" s="643"/>
      <c r="DW37" s="646">
        <v>12</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7300920</v>
      </c>
      <c r="S38" s="693"/>
      <c r="T38" s="693"/>
      <c r="U38" s="693"/>
      <c r="V38" s="693"/>
      <c r="W38" s="693"/>
      <c r="X38" s="693"/>
      <c r="Y38" s="698"/>
      <c r="Z38" s="699">
        <v>100</v>
      </c>
      <c r="AA38" s="699"/>
      <c r="AB38" s="699"/>
      <c r="AC38" s="699"/>
      <c r="AD38" s="700">
        <v>4480672</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v>51737</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2452</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821522</v>
      </c>
      <c r="CS38" s="644"/>
      <c r="CT38" s="644"/>
      <c r="CU38" s="644"/>
      <c r="CV38" s="644"/>
      <c r="CW38" s="644"/>
      <c r="CX38" s="644"/>
      <c r="CY38" s="645"/>
      <c r="CZ38" s="646">
        <v>11.5</v>
      </c>
      <c r="DA38" s="675"/>
      <c r="DB38" s="675"/>
      <c r="DC38" s="676"/>
      <c r="DD38" s="649">
        <v>736182</v>
      </c>
      <c r="DE38" s="644"/>
      <c r="DF38" s="644"/>
      <c r="DG38" s="644"/>
      <c r="DH38" s="644"/>
      <c r="DI38" s="644"/>
      <c r="DJ38" s="644"/>
      <c r="DK38" s="645"/>
      <c r="DL38" s="649">
        <v>547348</v>
      </c>
      <c r="DM38" s="644"/>
      <c r="DN38" s="644"/>
      <c r="DO38" s="644"/>
      <c r="DP38" s="644"/>
      <c r="DQ38" s="644"/>
      <c r="DR38" s="644"/>
      <c r="DS38" s="644"/>
      <c r="DT38" s="644"/>
      <c r="DU38" s="644"/>
      <c r="DV38" s="645"/>
      <c r="DW38" s="646">
        <v>11.7</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v>12357</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73</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142877</v>
      </c>
      <c r="CS39" s="642"/>
      <c r="CT39" s="642"/>
      <c r="CU39" s="642"/>
      <c r="CV39" s="642"/>
      <c r="CW39" s="642"/>
      <c r="CX39" s="642"/>
      <c r="CY39" s="643"/>
      <c r="CZ39" s="646">
        <v>2</v>
      </c>
      <c r="DA39" s="675"/>
      <c r="DB39" s="675"/>
      <c r="DC39" s="676"/>
      <c r="DD39" s="649">
        <v>101279</v>
      </c>
      <c r="DE39" s="642"/>
      <c r="DF39" s="642"/>
      <c r="DG39" s="642"/>
      <c r="DH39" s="642"/>
      <c r="DI39" s="642"/>
      <c r="DJ39" s="642"/>
      <c r="DK39" s="643"/>
      <c r="DL39" s="649" t="s">
        <v>339</v>
      </c>
      <c r="DM39" s="642"/>
      <c r="DN39" s="642"/>
      <c r="DO39" s="642"/>
      <c r="DP39" s="642"/>
      <c r="DQ39" s="642"/>
      <c r="DR39" s="642"/>
      <c r="DS39" s="642"/>
      <c r="DT39" s="642"/>
      <c r="DU39" s="642"/>
      <c r="DV39" s="643"/>
      <c r="DW39" s="646" t="s">
        <v>168</v>
      </c>
      <c r="DX39" s="675"/>
      <c r="DY39" s="675"/>
      <c r="DZ39" s="675"/>
      <c r="EA39" s="675"/>
      <c r="EB39" s="675"/>
      <c r="EC39" s="677"/>
    </row>
    <row r="40" spans="2:133" ht="11.25" customHeight="1" x14ac:dyDescent="0.15">
      <c r="AQ40" s="678" t="s">
        <v>340</v>
      </c>
      <c r="AR40" s="679"/>
      <c r="AS40" s="679"/>
      <c r="AT40" s="679"/>
      <c r="AU40" s="679"/>
      <c r="AV40" s="679"/>
      <c r="AW40" s="679"/>
      <c r="AX40" s="679"/>
      <c r="AY40" s="680"/>
      <c r="AZ40" s="641">
        <v>135123</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116</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155507</v>
      </c>
      <c r="CS40" s="644"/>
      <c r="CT40" s="644"/>
      <c r="CU40" s="644"/>
      <c r="CV40" s="644"/>
      <c r="CW40" s="644"/>
      <c r="CX40" s="644"/>
      <c r="CY40" s="645"/>
      <c r="CZ40" s="646">
        <v>2.2000000000000002</v>
      </c>
      <c r="DA40" s="675"/>
      <c r="DB40" s="675"/>
      <c r="DC40" s="676"/>
      <c r="DD40" s="649">
        <v>155507</v>
      </c>
      <c r="DE40" s="644"/>
      <c r="DF40" s="644"/>
      <c r="DG40" s="644"/>
      <c r="DH40" s="644"/>
      <c r="DI40" s="644"/>
      <c r="DJ40" s="644"/>
      <c r="DK40" s="645"/>
      <c r="DL40" s="649" t="s">
        <v>168</v>
      </c>
      <c r="DM40" s="644"/>
      <c r="DN40" s="644"/>
      <c r="DO40" s="644"/>
      <c r="DP40" s="644"/>
      <c r="DQ40" s="644"/>
      <c r="DR40" s="644"/>
      <c r="DS40" s="644"/>
      <c r="DT40" s="644"/>
      <c r="DU40" s="644"/>
      <c r="DV40" s="645"/>
      <c r="DW40" s="646" t="s">
        <v>168</v>
      </c>
      <c r="DX40" s="675"/>
      <c r="DY40" s="675"/>
      <c r="DZ40" s="675"/>
      <c r="EA40" s="675"/>
      <c r="EB40" s="675"/>
      <c r="EC40" s="677"/>
    </row>
    <row r="41" spans="2:133" ht="11.25" customHeight="1" x14ac:dyDescent="0.15">
      <c r="AQ41" s="690" t="s">
        <v>343</v>
      </c>
      <c r="AR41" s="691"/>
      <c r="AS41" s="691"/>
      <c r="AT41" s="691"/>
      <c r="AU41" s="691"/>
      <c r="AV41" s="691"/>
      <c r="AW41" s="691"/>
      <c r="AX41" s="691"/>
      <c r="AY41" s="692"/>
      <c r="AZ41" s="656">
        <v>490510</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386</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339</v>
      </c>
      <c r="CS41" s="642"/>
      <c r="CT41" s="642"/>
      <c r="CU41" s="642"/>
      <c r="CV41" s="642"/>
      <c r="CW41" s="642"/>
      <c r="CX41" s="642"/>
      <c r="CY41" s="643"/>
      <c r="CZ41" s="646" t="s">
        <v>168</v>
      </c>
      <c r="DA41" s="675"/>
      <c r="DB41" s="675"/>
      <c r="DC41" s="676"/>
      <c r="DD41" s="649" t="s">
        <v>168</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1208685</v>
      </c>
      <c r="CS42" s="644"/>
      <c r="CT42" s="644"/>
      <c r="CU42" s="644"/>
      <c r="CV42" s="644"/>
      <c r="CW42" s="644"/>
      <c r="CX42" s="644"/>
      <c r="CY42" s="645"/>
      <c r="CZ42" s="646">
        <v>16.899999999999999</v>
      </c>
      <c r="DA42" s="647"/>
      <c r="DB42" s="647"/>
      <c r="DC42" s="648"/>
      <c r="DD42" s="649">
        <v>273454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63368</v>
      </c>
      <c r="CS43" s="642"/>
      <c r="CT43" s="642"/>
      <c r="CU43" s="642"/>
      <c r="CV43" s="642"/>
      <c r="CW43" s="642"/>
      <c r="CX43" s="642"/>
      <c r="CY43" s="643"/>
      <c r="CZ43" s="646">
        <v>0.9</v>
      </c>
      <c r="DA43" s="675"/>
      <c r="DB43" s="675"/>
      <c r="DC43" s="676"/>
      <c r="DD43" s="649">
        <v>62218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350</v>
      </c>
      <c r="CD44" s="669" t="s">
        <v>300</v>
      </c>
      <c r="CE44" s="670"/>
      <c r="CF44" s="638" t="s">
        <v>351</v>
      </c>
      <c r="CG44" s="639"/>
      <c r="CH44" s="639"/>
      <c r="CI44" s="639"/>
      <c r="CJ44" s="639"/>
      <c r="CK44" s="639"/>
      <c r="CL44" s="639"/>
      <c r="CM44" s="639"/>
      <c r="CN44" s="639"/>
      <c r="CO44" s="639"/>
      <c r="CP44" s="639"/>
      <c r="CQ44" s="640"/>
      <c r="CR44" s="641">
        <v>1134861</v>
      </c>
      <c r="CS44" s="644"/>
      <c r="CT44" s="644"/>
      <c r="CU44" s="644"/>
      <c r="CV44" s="644"/>
      <c r="CW44" s="644"/>
      <c r="CX44" s="644"/>
      <c r="CY44" s="645"/>
      <c r="CZ44" s="646">
        <v>15.9</v>
      </c>
      <c r="DA44" s="647"/>
      <c r="DB44" s="647"/>
      <c r="DC44" s="648"/>
      <c r="DD44" s="649">
        <v>265247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352</v>
      </c>
      <c r="CG45" s="639"/>
      <c r="CH45" s="639"/>
      <c r="CI45" s="639"/>
      <c r="CJ45" s="639"/>
      <c r="CK45" s="639"/>
      <c r="CL45" s="639"/>
      <c r="CM45" s="639"/>
      <c r="CN45" s="639"/>
      <c r="CO45" s="639"/>
      <c r="CP45" s="639"/>
      <c r="CQ45" s="640"/>
      <c r="CR45" s="641">
        <v>323479</v>
      </c>
      <c r="CS45" s="642"/>
      <c r="CT45" s="642"/>
      <c r="CU45" s="642"/>
      <c r="CV45" s="642"/>
      <c r="CW45" s="642"/>
      <c r="CX45" s="642"/>
      <c r="CY45" s="643"/>
      <c r="CZ45" s="646">
        <v>4.5</v>
      </c>
      <c r="DA45" s="675"/>
      <c r="DB45" s="675"/>
      <c r="DC45" s="676"/>
      <c r="DD45" s="649">
        <v>8976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353</v>
      </c>
      <c r="CG46" s="639"/>
      <c r="CH46" s="639"/>
      <c r="CI46" s="639"/>
      <c r="CJ46" s="639"/>
      <c r="CK46" s="639"/>
      <c r="CL46" s="639"/>
      <c r="CM46" s="639"/>
      <c r="CN46" s="639"/>
      <c r="CO46" s="639"/>
      <c r="CP46" s="639"/>
      <c r="CQ46" s="640"/>
      <c r="CR46" s="641">
        <v>810502</v>
      </c>
      <c r="CS46" s="644"/>
      <c r="CT46" s="644"/>
      <c r="CU46" s="644"/>
      <c r="CV46" s="644"/>
      <c r="CW46" s="644"/>
      <c r="CX46" s="644"/>
      <c r="CY46" s="645"/>
      <c r="CZ46" s="646">
        <v>11.3</v>
      </c>
      <c r="DA46" s="647"/>
      <c r="DB46" s="647"/>
      <c r="DC46" s="648"/>
      <c r="DD46" s="649">
        <v>256191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354</v>
      </c>
      <c r="CG47" s="639"/>
      <c r="CH47" s="639"/>
      <c r="CI47" s="639"/>
      <c r="CJ47" s="639"/>
      <c r="CK47" s="639"/>
      <c r="CL47" s="639"/>
      <c r="CM47" s="639"/>
      <c r="CN47" s="639"/>
      <c r="CO47" s="639"/>
      <c r="CP47" s="639"/>
      <c r="CQ47" s="640"/>
      <c r="CR47" s="641">
        <v>73824</v>
      </c>
      <c r="CS47" s="642"/>
      <c r="CT47" s="642"/>
      <c r="CU47" s="642"/>
      <c r="CV47" s="642"/>
      <c r="CW47" s="642"/>
      <c r="CX47" s="642"/>
      <c r="CY47" s="643"/>
      <c r="CZ47" s="646">
        <v>1</v>
      </c>
      <c r="DA47" s="675"/>
      <c r="DB47" s="675"/>
      <c r="DC47" s="676"/>
      <c r="DD47" s="649">
        <v>8207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355</v>
      </c>
      <c r="CG48" s="639"/>
      <c r="CH48" s="639"/>
      <c r="CI48" s="639"/>
      <c r="CJ48" s="639"/>
      <c r="CK48" s="639"/>
      <c r="CL48" s="639"/>
      <c r="CM48" s="639"/>
      <c r="CN48" s="639"/>
      <c r="CO48" s="639"/>
      <c r="CP48" s="639"/>
      <c r="CQ48" s="640"/>
      <c r="CR48" s="641" t="s">
        <v>168</v>
      </c>
      <c r="CS48" s="644"/>
      <c r="CT48" s="644"/>
      <c r="CU48" s="644"/>
      <c r="CV48" s="644"/>
      <c r="CW48" s="644"/>
      <c r="CX48" s="644"/>
      <c r="CY48" s="645"/>
      <c r="CZ48" s="646" t="s">
        <v>168</v>
      </c>
      <c r="DA48" s="647"/>
      <c r="DB48" s="647"/>
      <c r="DC48" s="648"/>
      <c r="DD48" s="649" t="s">
        <v>168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356</v>
      </c>
      <c r="CE49" s="654"/>
      <c r="CF49" s="654"/>
      <c r="CG49" s="654"/>
      <c r="CH49" s="654"/>
      <c r="CI49" s="654"/>
      <c r="CJ49" s="654"/>
      <c r="CK49" s="654"/>
      <c r="CL49" s="654"/>
      <c r="CM49" s="654"/>
      <c r="CN49" s="654"/>
      <c r="CO49" s="654"/>
      <c r="CP49" s="654"/>
      <c r="CQ49" s="655"/>
      <c r="CR49" s="656">
        <v>7148247</v>
      </c>
      <c r="CS49" s="657"/>
      <c r="CT49" s="657"/>
      <c r="CU49" s="657"/>
      <c r="CV49" s="657"/>
      <c r="CW49" s="657"/>
      <c r="CX49" s="657"/>
      <c r="CY49" s="658"/>
      <c r="CZ49" s="659">
        <v>100</v>
      </c>
      <c r="DA49" s="660"/>
      <c r="DB49" s="660"/>
      <c r="DC49" s="661"/>
      <c r="DD49" s="662">
        <v>5402209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I6+3d/5wzQb3+H1FWBOBKJf5tE4f2h9Yt5eIDufAtwmoNCWJMAXMpewV8ZGXz7HIA7LZWR7MkyV7k08h8Xp4BQ==" saltValue="JtuCoBL1HuxayyYwo0TLz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A1" zoomScale="70" zoomScaleNormal="25" zoomScaleSheetLayoutView="70" workbookViewId="0">
      <selection activeCell="EA7" sqref="EA7"/>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379</v>
      </c>
      <c r="C7" s="1120"/>
      <c r="D7" s="1120"/>
      <c r="E7" s="1120"/>
      <c r="F7" s="1120"/>
      <c r="G7" s="1120"/>
      <c r="H7" s="1120"/>
      <c r="I7" s="1120"/>
      <c r="J7" s="1120"/>
      <c r="K7" s="1120"/>
      <c r="L7" s="1120"/>
      <c r="M7" s="1120"/>
      <c r="N7" s="1120"/>
      <c r="O7" s="1120"/>
      <c r="P7" s="1121"/>
      <c r="Q7" s="1173">
        <v>7300</v>
      </c>
      <c r="R7" s="1174"/>
      <c r="S7" s="1174"/>
      <c r="T7" s="1174"/>
      <c r="U7" s="1174"/>
      <c r="V7" s="1174">
        <v>7147</v>
      </c>
      <c r="W7" s="1174"/>
      <c r="X7" s="1174"/>
      <c r="Y7" s="1174"/>
      <c r="Z7" s="1174"/>
      <c r="AA7" s="1174">
        <v>153</v>
      </c>
      <c r="AB7" s="1174"/>
      <c r="AC7" s="1174"/>
      <c r="AD7" s="1174"/>
      <c r="AE7" s="1175"/>
      <c r="AF7" s="1176">
        <v>129</v>
      </c>
      <c r="AG7" s="1177"/>
      <c r="AH7" s="1177"/>
      <c r="AI7" s="1177"/>
      <c r="AJ7" s="1178"/>
      <c r="AK7" s="1160">
        <v>22</v>
      </c>
      <c r="AL7" s="1161"/>
      <c r="AM7" s="1161"/>
      <c r="AN7" s="1161"/>
      <c r="AO7" s="1161"/>
      <c r="AP7" s="1161">
        <v>10487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599</v>
      </c>
      <c r="BT7" s="1165"/>
      <c r="BU7" s="1165"/>
      <c r="BV7" s="1165"/>
      <c r="BW7" s="1165"/>
      <c r="BX7" s="1165"/>
      <c r="BY7" s="1165"/>
      <c r="BZ7" s="1165"/>
      <c r="CA7" s="1165"/>
      <c r="CB7" s="1165"/>
      <c r="CC7" s="1165"/>
      <c r="CD7" s="1165"/>
      <c r="CE7" s="1165"/>
      <c r="CF7" s="1165"/>
      <c r="CG7" s="1166"/>
      <c r="CH7" s="1157">
        <v>-2</v>
      </c>
      <c r="CI7" s="1158"/>
      <c r="CJ7" s="1158"/>
      <c r="CK7" s="1158"/>
      <c r="CL7" s="1159"/>
      <c r="CM7" s="1157">
        <v>165</v>
      </c>
      <c r="CN7" s="1158"/>
      <c r="CO7" s="1158"/>
      <c r="CP7" s="1158"/>
      <c r="CQ7" s="1159"/>
      <c r="CR7" s="1157">
        <v>146</v>
      </c>
      <c r="CS7" s="1158"/>
      <c r="CT7" s="1158"/>
      <c r="CU7" s="1158"/>
      <c r="CV7" s="1159"/>
      <c r="CW7" s="1157">
        <v>5</v>
      </c>
      <c r="CX7" s="1158"/>
      <c r="CY7" s="1158"/>
      <c r="CZ7" s="1158"/>
      <c r="DA7" s="1159"/>
      <c r="DB7" s="1157" t="s">
        <v>577</v>
      </c>
      <c r="DC7" s="1158"/>
      <c r="DD7" s="1158"/>
      <c r="DE7" s="1158"/>
      <c r="DF7" s="1159"/>
      <c r="DG7" s="1157" t="s">
        <v>577</v>
      </c>
      <c r="DH7" s="1158"/>
      <c r="DI7" s="1158"/>
      <c r="DJ7" s="1158"/>
      <c r="DK7" s="1159"/>
      <c r="DL7" s="1157" t="s">
        <v>577</v>
      </c>
      <c r="DM7" s="1158"/>
      <c r="DN7" s="1158"/>
      <c r="DO7" s="1158"/>
      <c r="DP7" s="1159"/>
      <c r="DQ7" s="1157" t="s">
        <v>577</v>
      </c>
      <c r="DR7" s="1158"/>
      <c r="DS7" s="1158"/>
      <c r="DT7" s="1158"/>
      <c r="DU7" s="1159"/>
      <c r="DV7" s="1184"/>
      <c r="DW7" s="1185"/>
      <c r="DX7" s="1185"/>
      <c r="DY7" s="1185"/>
      <c r="DZ7" s="1186"/>
      <c r="EA7" s="234"/>
    </row>
    <row r="8" spans="1:131" s="235" customFormat="1" ht="26.25" customHeight="1" x14ac:dyDescent="0.15">
      <c r="A8" s="241">
        <v>2</v>
      </c>
      <c r="B8" s="1106" t="s">
        <v>380</v>
      </c>
      <c r="C8" s="1107"/>
      <c r="D8" s="1107"/>
      <c r="E8" s="1107"/>
      <c r="F8" s="1107"/>
      <c r="G8" s="1107"/>
      <c r="H8" s="1107"/>
      <c r="I8" s="1107"/>
      <c r="J8" s="1107"/>
      <c r="K8" s="1107"/>
      <c r="L8" s="1107"/>
      <c r="M8" s="1107"/>
      <c r="N8" s="1107"/>
      <c r="O8" s="1107"/>
      <c r="P8" s="1108"/>
      <c r="Q8" s="1112">
        <v>1</v>
      </c>
      <c r="R8" s="1113"/>
      <c r="S8" s="1113"/>
      <c r="T8" s="1113"/>
      <c r="U8" s="1113"/>
      <c r="V8" s="1113">
        <v>1</v>
      </c>
      <c r="W8" s="1113"/>
      <c r="X8" s="1113"/>
      <c r="Y8" s="1113"/>
      <c r="Z8" s="1113"/>
      <c r="AA8" s="1113">
        <v>0</v>
      </c>
      <c r="AB8" s="1113"/>
      <c r="AC8" s="1113"/>
      <c r="AD8" s="1113"/>
      <c r="AE8" s="1114"/>
      <c r="AF8" s="1088">
        <v>0</v>
      </c>
      <c r="AG8" s="1089"/>
      <c r="AH8" s="1089"/>
      <c r="AI8" s="1089"/>
      <c r="AJ8" s="1090"/>
      <c r="AK8" s="1155" t="s">
        <v>577</v>
      </c>
      <c r="AL8" s="1156"/>
      <c r="AM8" s="1156"/>
      <c r="AN8" s="1156"/>
      <c r="AO8" s="1156"/>
      <c r="AP8" s="1156">
        <v>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600</v>
      </c>
      <c r="BT8" s="1084"/>
      <c r="BU8" s="1084"/>
      <c r="BV8" s="1084"/>
      <c r="BW8" s="1084"/>
      <c r="BX8" s="1084"/>
      <c r="BY8" s="1084"/>
      <c r="BZ8" s="1084"/>
      <c r="CA8" s="1084"/>
      <c r="CB8" s="1084"/>
      <c r="CC8" s="1084"/>
      <c r="CD8" s="1084"/>
      <c r="CE8" s="1084"/>
      <c r="CF8" s="1084"/>
      <c r="CG8" s="1085"/>
      <c r="CH8" s="1058">
        <v>19</v>
      </c>
      <c r="CI8" s="1059"/>
      <c r="CJ8" s="1059"/>
      <c r="CK8" s="1059"/>
      <c r="CL8" s="1060"/>
      <c r="CM8" s="1058">
        <v>153</v>
      </c>
      <c r="CN8" s="1059"/>
      <c r="CO8" s="1059"/>
      <c r="CP8" s="1059"/>
      <c r="CQ8" s="1060"/>
      <c r="CR8" s="1058">
        <v>16</v>
      </c>
      <c r="CS8" s="1059"/>
      <c r="CT8" s="1059"/>
      <c r="CU8" s="1059"/>
      <c r="CV8" s="1060"/>
      <c r="CW8" s="1058" t="s">
        <v>577</v>
      </c>
      <c r="CX8" s="1059"/>
      <c r="CY8" s="1059"/>
      <c r="CZ8" s="1059"/>
      <c r="DA8" s="1060"/>
      <c r="DB8" s="1058" t="s">
        <v>577</v>
      </c>
      <c r="DC8" s="1059"/>
      <c r="DD8" s="1059"/>
      <c r="DE8" s="1059"/>
      <c r="DF8" s="1060"/>
      <c r="DG8" s="1058" t="s">
        <v>577</v>
      </c>
      <c r="DH8" s="1059"/>
      <c r="DI8" s="1059"/>
      <c r="DJ8" s="1059"/>
      <c r="DK8" s="1060"/>
      <c r="DL8" s="1058" t="s">
        <v>577</v>
      </c>
      <c r="DM8" s="1059"/>
      <c r="DN8" s="1059"/>
      <c r="DO8" s="1059"/>
      <c r="DP8" s="1060"/>
      <c r="DQ8" s="1058" t="s">
        <v>577</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595</v>
      </c>
      <c r="BT9" s="1084"/>
      <c r="BU9" s="1084"/>
      <c r="BV9" s="1084"/>
      <c r="BW9" s="1084"/>
      <c r="BX9" s="1084"/>
      <c r="BY9" s="1084"/>
      <c r="BZ9" s="1084"/>
      <c r="CA9" s="1084"/>
      <c r="CB9" s="1084"/>
      <c r="CC9" s="1084"/>
      <c r="CD9" s="1084"/>
      <c r="CE9" s="1084"/>
      <c r="CF9" s="1084"/>
      <c r="CG9" s="1085"/>
      <c r="CH9" s="1058">
        <v>0</v>
      </c>
      <c r="CI9" s="1059"/>
      <c r="CJ9" s="1059"/>
      <c r="CK9" s="1059"/>
      <c r="CL9" s="1060"/>
      <c r="CM9" s="1058">
        <v>18</v>
      </c>
      <c r="CN9" s="1059"/>
      <c r="CO9" s="1059"/>
      <c r="CP9" s="1059"/>
      <c r="CQ9" s="1060"/>
      <c r="CR9" s="1058">
        <v>17</v>
      </c>
      <c r="CS9" s="1059"/>
      <c r="CT9" s="1059"/>
      <c r="CU9" s="1059"/>
      <c r="CV9" s="1060"/>
      <c r="CW9" s="1058" t="s">
        <v>577</v>
      </c>
      <c r="CX9" s="1059"/>
      <c r="CY9" s="1059"/>
      <c r="CZ9" s="1059"/>
      <c r="DA9" s="1060"/>
      <c r="DB9" s="1058" t="s">
        <v>577</v>
      </c>
      <c r="DC9" s="1059"/>
      <c r="DD9" s="1059"/>
      <c r="DE9" s="1059"/>
      <c r="DF9" s="1060"/>
      <c r="DG9" s="1058" t="s">
        <v>577</v>
      </c>
      <c r="DH9" s="1059"/>
      <c r="DI9" s="1059"/>
      <c r="DJ9" s="1059"/>
      <c r="DK9" s="1060"/>
      <c r="DL9" s="1058" t="s">
        <v>577</v>
      </c>
      <c r="DM9" s="1059"/>
      <c r="DN9" s="1059"/>
      <c r="DO9" s="1059"/>
      <c r="DP9" s="1060"/>
      <c r="DQ9" s="1058" t="s">
        <v>577</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596</v>
      </c>
      <c r="BT10" s="1084"/>
      <c r="BU10" s="1084"/>
      <c r="BV10" s="1084"/>
      <c r="BW10" s="1084"/>
      <c r="BX10" s="1084"/>
      <c r="BY10" s="1084"/>
      <c r="BZ10" s="1084"/>
      <c r="CA10" s="1084"/>
      <c r="CB10" s="1084"/>
      <c r="CC10" s="1084"/>
      <c r="CD10" s="1084"/>
      <c r="CE10" s="1084"/>
      <c r="CF10" s="1084"/>
      <c r="CG10" s="1085"/>
      <c r="CH10" s="1058">
        <v>-11</v>
      </c>
      <c r="CI10" s="1059"/>
      <c r="CJ10" s="1059"/>
      <c r="CK10" s="1059"/>
      <c r="CL10" s="1060"/>
      <c r="CM10" s="1058">
        <v>48</v>
      </c>
      <c r="CN10" s="1059"/>
      <c r="CO10" s="1059"/>
      <c r="CP10" s="1059"/>
      <c r="CQ10" s="1060"/>
      <c r="CR10" s="1058">
        <v>40</v>
      </c>
      <c r="CS10" s="1059"/>
      <c r="CT10" s="1059"/>
      <c r="CU10" s="1059"/>
      <c r="CV10" s="1060"/>
      <c r="CW10" s="1058">
        <v>9</v>
      </c>
      <c r="CX10" s="1059"/>
      <c r="CY10" s="1059"/>
      <c r="CZ10" s="1059"/>
      <c r="DA10" s="1060"/>
      <c r="DB10" s="1058" t="s">
        <v>577</v>
      </c>
      <c r="DC10" s="1059"/>
      <c r="DD10" s="1059"/>
      <c r="DE10" s="1059"/>
      <c r="DF10" s="1060"/>
      <c r="DG10" s="1058" t="s">
        <v>577</v>
      </c>
      <c r="DH10" s="1059"/>
      <c r="DI10" s="1059"/>
      <c r="DJ10" s="1059"/>
      <c r="DK10" s="1060"/>
      <c r="DL10" s="1058" t="s">
        <v>577</v>
      </c>
      <c r="DM10" s="1059"/>
      <c r="DN10" s="1059"/>
      <c r="DO10" s="1059"/>
      <c r="DP10" s="1060"/>
      <c r="DQ10" s="1058" t="s">
        <v>577</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597</v>
      </c>
      <c r="BT11" s="1084"/>
      <c r="BU11" s="1084"/>
      <c r="BV11" s="1084"/>
      <c r="BW11" s="1084"/>
      <c r="BX11" s="1084"/>
      <c r="BY11" s="1084"/>
      <c r="BZ11" s="1084"/>
      <c r="CA11" s="1084"/>
      <c r="CB11" s="1084"/>
      <c r="CC11" s="1084"/>
      <c r="CD11" s="1084"/>
      <c r="CE11" s="1084"/>
      <c r="CF11" s="1084"/>
      <c r="CG11" s="1085"/>
      <c r="CH11" s="1058">
        <v>2</v>
      </c>
      <c r="CI11" s="1059"/>
      <c r="CJ11" s="1059"/>
      <c r="CK11" s="1059"/>
      <c r="CL11" s="1060"/>
      <c r="CM11" s="1058">
        <v>32</v>
      </c>
      <c r="CN11" s="1059"/>
      <c r="CO11" s="1059"/>
      <c r="CP11" s="1059"/>
      <c r="CQ11" s="1060"/>
      <c r="CR11" s="1058">
        <v>26</v>
      </c>
      <c r="CS11" s="1059"/>
      <c r="CT11" s="1059"/>
      <c r="CU11" s="1059"/>
      <c r="CV11" s="1060"/>
      <c r="CW11" s="1058" t="s">
        <v>577</v>
      </c>
      <c r="CX11" s="1059"/>
      <c r="CY11" s="1059"/>
      <c r="CZ11" s="1059"/>
      <c r="DA11" s="1060"/>
      <c r="DB11" s="1058" t="s">
        <v>577</v>
      </c>
      <c r="DC11" s="1059"/>
      <c r="DD11" s="1059"/>
      <c r="DE11" s="1059"/>
      <c r="DF11" s="1060"/>
      <c r="DG11" s="1058" t="s">
        <v>577</v>
      </c>
      <c r="DH11" s="1059"/>
      <c r="DI11" s="1059"/>
      <c r="DJ11" s="1059"/>
      <c r="DK11" s="1060"/>
      <c r="DL11" s="1058" t="s">
        <v>577</v>
      </c>
      <c r="DM11" s="1059"/>
      <c r="DN11" s="1059"/>
      <c r="DO11" s="1059"/>
      <c r="DP11" s="1060"/>
      <c r="DQ11" s="1058" t="s">
        <v>577</v>
      </c>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598</v>
      </c>
      <c r="BT12" s="1084"/>
      <c r="BU12" s="1084"/>
      <c r="BV12" s="1084"/>
      <c r="BW12" s="1084"/>
      <c r="BX12" s="1084"/>
      <c r="BY12" s="1084"/>
      <c r="BZ12" s="1084"/>
      <c r="CA12" s="1084"/>
      <c r="CB12" s="1084"/>
      <c r="CC12" s="1084"/>
      <c r="CD12" s="1084"/>
      <c r="CE12" s="1084"/>
      <c r="CF12" s="1084"/>
      <c r="CG12" s="1085"/>
      <c r="CH12" s="1058">
        <v>1</v>
      </c>
      <c r="CI12" s="1059"/>
      <c r="CJ12" s="1059"/>
      <c r="CK12" s="1059"/>
      <c r="CL12" s="1060"/>
      <c r="CM12" s="1058">
        <v>81</v>
      </c>
      <c r="CN12" s="1059"/>
      <c r="CO12" s="1059"/>
      <c r="CP12" s="1059"/>
      <c r="CQ12" s="1060"/>
      <c r="CR12" s="1058">
        <v>30</v>
      </c>
      <c r="CS12" s="1059"/>
      <c r="CT12" s="1059"/>
      <c r="CU12" s="1059"/>
      <c r="CV12" s="1060"/>
      <c r="CW12" s="1058" t="s">
        <v>577</v>
      </c>
      <c r="CX12" s="1059"/>
      <c r="CY12" s="1059"/>
      <c r="CZ12" s="1059"/>
      <c r="DA12" s="1060"/>
      <c r="DB12" s="1058" t="s">
        <v>577</v>
      </c>
      <c r="DC12" s="1059"/>
      <c r="DD12" s="1059"/>
      <c r="DE12" s="1059"/>
      <c r="DF12" s="1060"/>
      <c r="DG12" s="1058" t="s">
        <v>577</v>
      </c>
      <c r="DH12" s="1059"/>
      <c r="DI12" s="1059"/>
      <c r="DJ12" s="1059"/>
      <c r="DK12" s="1060"/>
      <c r="DL12" s="1058" t="s">
        <v>577</v>
      </c>
      <c r="DM12" s="1059"/>
      <c r="DN12" s="1059"/>
      <c r="DO12" s="1059"/>
      <c r="DP12" s="1060"/>
      <c r="DQ12" s="1058" t="s">
        <v>577</v>
      </c>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v>7301</v>
      </c>
      <c r="R23" s="1138"/>
      <c r="S23" s="1138"/>
      <c r="T23" s="1138"/>
      <c r="U23" s="1138"/>
      <c r="V23" s="1138">
        <v>7148</v>
      </c>
      <c r="W23" s="1138"/>
      <c r="X23" s="1138"/>
      <c r="Y23" s="1138"/>
      <c r="Z23" s="1138"/>
      <c r="AA23" s="1138">
        <v>153</v>
      </c>
      <c r="AB23" s="1138"/>
      <c r="AC23" s="1138"/>
      <c r="AD23" s="1138"/>
      <c r="AE23" s="1139"/>
      <c r="AF23" s="1140">
        <v>129</v>
      </c>
      <c r="AG23" s="1138"/>
      <c r="AH23" s="1138"/>
      <c r="AI23" s="1138"/>
      <c r="AJ23" s="1141"/>
      <c r="AK23" s="1142"/>
      <c r="AL23" s="1143"/>
      <c r="AM23" s="1143"/>
      <c r="AN23" s="1143"/>
      <c r="AO23" s="1143"/>
      <c r="AP23" s="1138">
        <v>10488</v>
      </c>
      <c r="AQ23" s="1138"/>
      <c r="AR23" s="1138"/>
      <c r="AS23" s="1138"/>
      <c r="AT23" s="1138"/>
      <c r="AU23" s="1144"/>
      <c r="AV23" s="1144"/>
      <c r="AW23" s="1144"/>
      <c r="AX23" s="1144"/>
      <c r="AY23" s="1145"/>
      <c r="AZ23" s="1134" t="s">
        <v>384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362</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395</v>
      </c>
      <c r="C28" s="1120"/>
      <c r="D28" s="1120"/>
      <c r="E28" s="1120"/>
      <c r="F28" s="1120"/>
      <c r="G28" s="1120"/>
      <c r="H28" s="1120"/>
      <c r="I28" s="1120"/>
      <c r="J28" s="1120"/>
      <c r="K28" s="1120"/>
      <c r="L28" s="1120"/>
      <c r="M28" s="1120"/>
      <c r="N28" s="1120"/>
      <c r="O28" s="1120"/>
      <c r="P28" s="1121"/>
      <c r="Q28" s="1122">
        <v>1575</v>
      </c>
      <c r="R28" s="1123"/>
      <c r="S28" s="1123"/>
      <c r="T28" s="1123"/>
      <c r="U28" s="1123"/>
      <c r="V28" s="1123">
        <v>1521</v>
      </c>
      <c r="W28" s="1123"/>
      <c r="X28" s="1123"/>
      <c r="Y28" s="1123"/>
      <c r="Z28" s="1123"/>
      <c r="AA28" s="1123">
        <v>55</v>
      </c>
      <c r="AB28" s="1123"/>
      <c r="AC28" s="1123"/>
      <c r="AD28" s="1123"/>
      <c r="AE28" s="1124"/>
      <c r="AF28" s="1125">
        <v>55</v>
      </c>
      <c r="AG28" s="1123"/>
      <c r="AH28" s="1123"/>
      <c r="AI28" s="1123"/>
      <c r="AJ28" s="1126"/>
      <c r="AK28" s="1127">
        <v>122</v>
      </c>
      <c r="AL28" s="1115"/>
      <c r="AM28" s="1115"/>
      <c r="AN28" s="1115"/>
      <c r="AO28" s="1115"/>
      <c r="AP28" s="1115" t="s">
        <v>577</v>
      </c>
      <c r="AQ28" s="1115"/>
      <c r="AR28" s="1115"/>
      <c r="AS28" s="1115"/>
      <c r="AT28" s="1115"/>
      <c r="AU28" s="1115" t="s">
        <v>577</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396</v>
      </c>
      <c r="C29" s="1107"/>
      <c r="D29" s="1107"/>
      <c r="E29" s="1107"/>
      <c r="F29" s="1107"/>
      <c r="G29" s="1107"/>
      <c r="H29" s="1107"/>
      <c r="I29" s="1107"/>
      <c r="J29" s="1107"/>
      <c r="K29" s="1107"/>
      <c r="L29" s="1107"/>
      <c r="M29" s="1107"/>
      <c r="N29" s="1107"/>
      <c r="O29" s="1107"/>
      <c r="P29" s="1108"/>
      <c r="Q29" s="1112">
        <v>1657</v>
      </c>
      <c r="R29" s="1113"/>
      <c r="S29" s="1113"/>
      <c r="T29" s="1113"/>
      <c r="U29" s="1113"/>
      <c r="V29" s="1113">
        <v>1623</v>
      </c>
      <c r="W29" s="1113"/>
      <c r="X29" s="1113"/>
      <c r="Y29" s="1113"/>
      <c r="Z29" s="1113"/>
      <c r="AA29" s="1113">
        <v>34</v>
      </c>
      <c r="AB29" s="1113"/>
      <c r="AC29" s="1113"/>
      <c r="AD29" s="1113"/>
      <c r="AE29" s="1114"/>
      <c r="AF29" s="1088">
        <v>34</v>
      </c>
      <c r="AG29" s="1089"/>
      <c r="AH29" s="1089"/>
      <c r="AI29" s="1089"/>
      <c r="AJ29" s="1090"/>
      <c r="AK29" s="1049">
        <v>246</v>
      </c>
      <c r="AL29" s="1040"/>
      <c r="AM29" s="1040"/>
      <c r="AN29" s="1040"/>
      <c r="AO29" s="1040"/>
      <c r="AP29" s="1040">
        <v>10</v>
      </c>
      <c r="AQ29" s="1040"/>
      <c r="AR29" s="1040"/>
      <c r="AS29" s="1040"/>
      <c r="AT29" s="1040"/>
      <c r="AU29" s="1040" t="s">
        <v>577</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397</v>
      </c>
      <c r="C30" s="1107"/>
      <c r="D30" s="1107"/>
      <c r="E30" s="1107"/>
      <c r="F30" s="1107"/>
      <c r="G30" s="1107"/>
      <c r="H30" s="1107"/>
      <c r="I30" s="1107"/>
      <c r="J30" s="1107"/>
      <c r="K30" s="1107"/>
      <c r="L30" s="1107"/>
      <c r="M30" s="1107"/>
      <c r="N30" s="1107"/>
      <c r="O30" s="1107"/>
      <c r="P30" s="1108"/>
      <c r="Q30" s="1112">
        <v>150</v>
      </c>
      <c r="R30" s="1113"/>
      <c r="S30" s="1113"/>
      <c r="T30" s="1113"/>
      <c r="U30" s="1113"/>
      <c r="V30" s="1113">
        <v>148</v>
      </c>
      <c r="W30" s="1113"/>
      <c r="X30" s="1113"/>
      <c r="Y30" s="1113"/>
      <c r="Z30" s="1113"/>
      <c r="AA30" s="1113">
        <v>2</v>
      </c>
      <c r="AB30" s="1113"/>
      <c r="AC30" s="1113"/>
      <c r="AD30" s="1113"/>
      <c r="AE30" s="1114"/>
      <c r="AF30" s="1088">
        <v>2</v>
      </c>
      <c r="AG30" s="1089"/>
      <c r="AH30" s="1089"/>
      <c r="AI30" s="1089"/>
      <c r="AJ30" s="1090"/>
      <c r="AK30" s="1049">
        <v>218</v>
      </c>
      <c r="AL30" s="1040"/>
      <c r="AM30" s="1040"/>
      <c r="AN30" s="1040"/>
      <c r="AO30" s="1040"/>
      <c r="AP30" s="1040" t="s">
        <v>577</v>
      </c>
      <c r="AQ30" s="1040"/>
      <c r="AR30" s="1040"/>
      <c r="AS30" s="1040"/>
      <c r="AT30" s="1040"/>
      <c r="AU30" s="1040" t="s">
        <v>577</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398</v>
      </c>
      <c r="C31" s="1107"/>
      <c r="D31" s="1107"/>
      <c r="E31" s="1107"/>
      <c r="F31" s="1107"/>
      <c r="G31" s="1107"/>
      <c r="H31" s="1107"/>
      <c r="I31" s="1107"/>
      <c r="J31" s="1107"/>
      <c r="K31" s="1107"/>
      <c r="L31" s="1107"/>
      <c r="M31" s="1107"/>
      <c r="N31" s="1107"/>
      <c r="O31" s="1107"/>
      <c r="P31" s="1108"/>
      <c r="Q31" s="1112">
        <v>443</v>
      </c>
      <c r="R31" s="1113"/>
      <c r="S31" s="1113"/>
      <c r="T31" s="1113"/>
      <c r="U31" s="1113"/>
      <c r="V31" s="1113">
        <v>616</v>
      </c>
      <c r="W31" s="1113"/>
      <c r="X31" s="1113"/>
      <c r="Y31" s="1113"/>
      <c r="Z31" s="1113"/>
      <c r="AA31" s="1113">
        <v>-173</v>
      </c>
      <c r="AB31" s="1113"/>
      <c r="AC31" s="1113"/>
      <c r="AD31" s="1113"/>
      <c r="AE31" s="1114"/>
      <c r="AF31" s="1088">
        <v>43</v>
      </c>
      <c r="AG31" s="1089"/>
      <c r="AH31" s="1089"/>
      <c r="AI31" s="1089"/>
      <c r="AJ31" s="1090"/>
      <c r="AK31" s="1049">
        <v>240</v>
      </c>
      <c r="AL31" s="1040"/>
      <c r="AM31" s="1040"/>
      <c r="AN31" s="1040"/>
      <c r="AO31" s="1040"/>
      <c r="AP31" s="1040">
        <v>4772</v>
      </c>
      <c r="AQ31" s="1040"/>
      <c r="AR31" s="1040"/>
      <c r="AS31" s="1040"/>
      <c r="AT31" s="1040"/>
      <c r="AU31" s="1040">
        <v>2520</v>
      </c>
      <c r="AV31" s="1040"/>
      <c r="AW31" s="1040"/>
      <c r="AX31" s="1040"/>
      <c r="AY31" s="1040"/>
      <c r="AZ31" s="1111"/>
      <c r="BA31" s="1111"/>
      <c r="BB31" s="1111"/>
      <c r="BC31" s="1111"/>
      <c r="BD31" s="1111"/>
      <c r="BE31" s="1101" t="s">
        <v>399</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400</v>
      </c>
      <c r="C32" s="1107"/>
      <c r="D32" s="1107"/>
      <c r="E32" s="1107"/>
      <c r="F32" s="1107"/>
      <c r="G32" s="1107"/>
      <c r="H32" s="1107"/>
      <c r="I32" s="1107"/>
      <c r="J32" s="1107"/>
      <c r="K32" s="1107"/>
      <c r="L32" s="1107"/>
      <c r="M32" s="1107"/>
      <c r="N32" s="1107"/>
      <c r="O32" s="1107"/>
      <c r="P32" s="1108"/>
      <c r="Q32" s="1112">
        <v>312</v>
      </c>
      <c r="R32" s="1113"/>
      <c r="S32" s="1113"/>
      <c r="T32" s="1113"/>
      <c r="U32" s="1113"/>
      <c r="V32" s="1113">
        <v>307</v>
      </c>
      <c r="W32" s="1113"/>
      <c r="X32" s="1113"/>
      <c r="Y32" s="1113"/>
      <c r="Z32" s="1113"/>
      <c r="AA32" s="1113">
        <v>5</v>
      </c>
      <c r="AB32" s="1113"/>
      <c r="AC32" s="1113"/>
      <c r="AD32" s="1113"/>
      <c r="AE32" s="1114"/>
      <c r="AF32" s="1088">
        <v>5</v>
      </c>
      <c r="AG32" s="1089"/>
      <c r="AH32" s="1089"/>
      <c r="AI32" s="1089"/>
      <c r="AJ32" s="1090"/>
      <c r="AK32" s="1049">
        <v>144</v>
      </c>
      <c r="AL32" s="1040"/>
      <c r="AM32" s="1040"/>
      <c r="AN32" s="1040"/>
      <c r="AO32" s="1040"/>
      <c r="AP32" s="1040">
        <v>797</v>
      </c>
      <c r="AQ32" s="1040"/>
      <c r="AR32" s="1040"/>
      <c r="AS32" s="1040"/>
      <c r="AT32" s="1040"/>
      <c r="AU32" s="1040">
        <v>797</v>
      </c>
      <c r="AV32" s="1040"/>
      <c r="AW32" s="1040"/>
      <c r="AX32" s="1040"/>
      <c r="AY32" s="1040"/>
      <c r="AZ32" s="1111"/>
      <c r="BA32" s="1111"/>
      <c r="BB32" s="1111"/>
      <c r="BC32" s="1111"/>
      <c r="BD32" s="1111"/>
      <c r="BE32" s="1101" t="s">
        <v>401</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139</v>
      </c>
      <c r="AG63" s="1028"/>
      <c r="AH63" s="1028"/>
      <c r="AI63" s="1028"/>
      <c r="AJ63" s="1099"/>
      <c r="AK63" s="1100"/>
      <c r="AL63" s="1032"/>
      <c r="AM63" s="1032"/>
      <c r="AN63" s="1032"/>
      <c r="AO63" s="1032"/>
      <c r="AP63" s="1028">
        <v>5579</v>
      </c>
      <c r="AQ63" s="1028"/>
      <c r="AR63" s="1028"/>
      <c r="AS63" s="1028"/>
      <c r="AT63" s="1028"/>
      <c r="AU63" s="1028">
        <v>3317</v>
      </c>
      <c r="AV63" s="1028"/>
      <c r="AW63" s="1028"/>
      <c r="AX63" s="1028"/>
      <c r="AY63" s="1028"/>
      <c r="AZ63" s="1094"/>
      <c r="BA63" s="1094"/>
      <c r="BB63" s="1094"/>
      <c r="BC63" s="1094"/>
      <c r="BD63" s="1094"/>
      <c r="BE63" s="1029"/>
      <c r="BF63" s="1029"/>
      <c r="BG63" s="1029"/>
      <c r="BH63" s="1029"/>
      <c r="BI63" s="1030"/>
      <c r="BJ63" s="1095" t="s">
        <v>404</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406</v>
      </c>
      <c r="B66" s="1065"/>
      <c r="C66" s="1065"/>
      <c r="D66" s="1065"/>
      <c r="E66" s="1065"/>
      <c r="F66" s="1065"/>
      <c r="G66" s="1065"/>
      <c r="H66" s="1065"/>
      <c r="I66" s="1065"/>
      <c r="J66" s="1065"/>
      <c r="K66" s="1065"/>
      <c r="L66" s="1065"/>
      <c r="M66" s="1065"/>
      <c r="N66" s="1065"/>
      <c r="O66" s="1065"/>
      <c r="P66" s="1066"/>
      <c r="Q66" s="1070" t="s">
        <v>407</v>
      </c>
      <c r="R66" s="1071"/>
      <c r="S66" s="1071"/>
      <c r="T66" s="1071"/>
      <c r="U66" s="1072"/>
      <c r="V66" s="1070" t="s">
        <v>408</v>
      </c>
      <c r="W66" s="1071"/>
      <c r="X66" s="1071"/>
      <c r="Y66" s="1071"/>
      <c r="Z66" s="1072"/>
      <c r="AA66" s="1070" t="s">
        <v>409</v>
      </c>
      <c r="AB66" s="1071"/>
      <c r="AC66" s="1071"/>
      <c r="AD66" s="1071"/>
      <c r="AE66" s="1072"/>
      <c r="AF66" s="1076" t="s">
        <v>410</v>
      </c>
      <c r="AG66" s="1077"/>
      <c r="AH66" s="1077"/>
      <c r="AI66" s="1077"/>
      <c r="AJ66" s="1078"/>
      <c r="AK66" s="1070" t="s">
        <v>411</v>
      </c>
      <c r="AL66" s="1065"/>
      <c r="AM66" s="1065"/>
      <c r="AN66" s="1065"/>
      <c r="AO66" s="1066"/>
      <c r="AP66" s="1070" t="s">
        <v>412</v>
      </c>
      <c r="AQ66" s="1071"/>
      <c r="AR66" s="1071"/>
      <c r="AS66" s="1071"/>
      <c r="AT66" s="1072"/>
      <c r="AU66" s="1070" t="s">
        <v>413</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578</v>
      </c>
      <c r="C68" s="1055"/>
      <c r="D68" s="1055"/>
      <c r="E68" s="1055"/>
      <c r="F68" s="1055"/>
      <c r="G68" s="1055"/>
      <c r="H68" s="1055"/>
      <c r="I68" s="1055"/>
      <c r="J68" s="1055"/>
      <c r="K68" s="1055"/>
      <c r="L68" s="1055"/>
      <c r="M68" s="1055"/>
      <c r="N68" s="1055"/>
      <c r="O68" s="1055"/>
      <c r="P68" s="1056"/>
      <c r="Q68" s="1057">
        <v>203</v>
      </c>
      <c r="R68" s="1051"/>
      <c r="S68" s="1051"/>
      <c r="T68" s="1051"/>
      <c r="U68" s="1051"/>
      <c r="V68" s="1051">
        <v>187</v>
      </c>
      <c r="W68" s="1051"/>
      <c r="X68" s="1051"/>
      <c r="Y68" s="1051"/>
      <c r="Z68" s="1051"/>
      <c r="AA68" s="1051">
        <v>16</v>
      </c>
      <c r="AB68" s="1051"/>
      <c r="AC68" s="1051"/>
      <c r="AD68" s="1051"/>
      <c r="AE68" s="1051"/>
      <c r="AF68" s="1051">
        <v>16</v>
      </c>
      <c r="AG68" s="1051"/>
      <c r="AH68" s="1051"/>
      <c r="AI68" s="1051"/>
      <c r="AJ68" s="1051"/>
      <c r="AK68" s="1051" t="s">
        <v>577</v>
      </c>
      <c r="AL68" s="1051"/>
      <c r="AM68" s="1051"/>
      <c r="AN68" s="1051"/>
      <c r="AO68" s="1051"/>
      <c r="AP68" s="1051">
        <v>49</v>
      </c>
      <c r="AQ68" s="1051"/>
      <c r="AR68" s="1051"/>
      <c r="AS68" s="1051"/>
      <c r="AT68" s="1051"/>
      <c r="AU68" s="1051">
        <v>23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579</v>
      </c>
      <c r="C69" s="1044"/>
      <c r="D69" s="1044"/>
      <c r="E69" s="1044"/>
      <c r="F69" s="1044"/>
      <c r="G69" s="1044"/>
      <c r="H69" s="1044"/>
      <c r="I69" s="1044"/>
      <c r="J69" s="1044"/>
      <c r="K69" s="1044"/>
      <c r="L69" s="1044"/>
      <c r="M69" s="1044"/>
      <c r="N69" s="1044"/>
      <c r="O69" s="1044"/>
      <c r="P69" s="1045"/>
      <c r="Q69" s="1046">
        <v>500</v>
      </c>
      <c r="R69" s="1040"/>
      <c r="S69" s="1040"/>
      <c r="T69" s="1040"/>
      <c r="U69" s="1040"/>
      <c r="V69" s="1040">
        <v>487</v>
      </c>
      <c r="W69" s="1040"/>
      <c r="X69" s="1040"/>
      <c r="Y69" s="1040"/>
      <c r="Z69" s="1040"/>
      <c r="AA69" s="1040">
        <v>13</v>
      </c>
      <c r="AB69" s="1040"/>
      <c r="AC69" s="1040"/>
      <c r="AD69" s="1040"/>
      <c r="AE69" s="1040"/>
      <c r="AF69" s="1040">
        <v>13</v>
      </c>
      <c r="AG69" s="1040"/>
      <c r="AH69" s="1040"/>
      <c r="AI69" s="1040"/>
      <c r="AJ69" s="1040"/>
      <c r="AK69" s="1040" t="s">
        <v>577</v>
      </c>
      <c r="AL69" s="1040"/>
      <c r="AM69" s="1040"/>
      <c r="AN69" s="1040"/>
      <c r="AO69" s="1040"/>
      <c r="AP69" s="1040">
        <v>98</v>
      </c>
      <c r="AQ69" s="1040"/>
      <c r="AR69" s="1040"/>
      <c r="AS69" s="1040"/>
      <c r="AT69" s="1040"/>
      <c r="AU69" s="1040">
        <v>27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580</v>
      </c>
      <c r="C70" s="1044"/>
      <c r="D70" s="1044"/>
      <c r="E70" s="1044"/>
      <c r="F70" s="1044"/>
      <c r="G70" s="1044"/>
      <c r="H70" s="1044"/>
      <c r="I70" s="1044"/>
      <c r="J70" s="1044"/>
      <c r="K70" s="1044"/>
      <c r="L70" s="1044"/>
      <c r="M70" s="1044"/>
      <c r="N70" s="1044"/>
      <c r="O70" s="1044"/>
      <c r="P70" s="1045"/>
      <c r="Q70" s="1046">
        <v>848</v>
      </c>
      <c r="R70" s="1040"/>
      <c r="S70" s="1040"/>
      <c r="T70" s="1040"/>
      <c r="U70" s="1040"/>
      <c r="V70" s="1040">
        <v>830</v>
      </c>
      <c r="W70" s="1040"/>
      <c r="X70" s="1040"/>
      <c r="Y70" s="1040"/>
      <c r="Z70" s="1040"/>
      <c r="AA70" s="1040">
        <v>17</v>
      </c>
      <c r="AB70" s="1040"/>
      <c r="AC70" s="1040"/>
      <c r="AD70" s="1040"/>
      <c r="AE70" s="1040"/>
      <c r="AF70" s="1040">
        <v>17</v>
      </c>
      <c r="AG70" s="1040"/>
      <c r="AH70" s="1040"/>
      <c r="AI70" s="1040"/>
      <c r="AJ70" s="1040"/>
      <c r="AK70" s="1040" t="s">
        <v>577</v>
      </c>
      <c r="AL70" s="1040"/>
      <c r="AM70" s="1040"/>
      <c r="AN70" s="1040"/>
      <c r="AO70" s="1040"/>
      <c r="AP70" s="1040" t="s">
        <v>577</v>
      </c>
      <c r="AQ70" s="1040"/>
      <c r="AR70" s="1040"/>
      <c r="AS70" s="1040"/>
      <c r="AT70" s="1040"/>
      <c r="AU70" s="1040" t="s">
        <v>577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581</v>
      </c>
      <c r="C71" s="1044"/>
      <c r="D71" s="1044"/>
      <c r="E71" s="1044"/>
      <c r="F71" s="1044"/>
      <c r="G71" s="1044"/>
      <c r="H71" s="1044"/>
      <c r="I71" s="1044"/>
      <c r="J71" s="1044"/>
      <c r="K71" s="1044"/>
      <c r="L71" s="1044"/>
      <c r="M71" s="1044"/>
      <c r="N71" s="1044"/>
      <c r="O71" s="1044"/>
      <c r="P71" s="1045"/>
      <c r="Q71" s="1046">
        <v>114</v>
      </c>
      <c r="R71" s="1040"/>
      <c r="S71" s="1040"/>
      <c r="T71" s="1040"/>
      <c r="U71" s="1040"/>
      <c r="V71" s="1040">
        <v>111</v>
      </c>
      <c r="W71" s="1040"/>
      <c r="X71" s="1040"/>
      <c r="Y71" s="1040"/>
      <c r="Z71" s="1040"/>
      <c r="AA71" s="1040">
        <v>3</v>
      </c>
      <c r="AB71" s="1040"/>
      <c r="AC71" s="1040"/>
      <c r="AD71" s="1040"/>
      <c r="AE71" s="1040"/>
      <c r="AF71" s="1040">
        <v>3</v>
      </c>
      <c r="AG71" s="1040"/>
      <c r="AH71" s="1040"/>
      <c r="AI71" s="1040"/>
      <c r="AJ71" s="1040"/>
      <c r="AK71" s="1040">
        <v>15</v>
      </c>
      <c r="AL71" s="1040"/>
      <c r="AM71" s="1040"/>
      <c r="AN71" s="1040"/>
      <c r="AO71" s="1040"/>
      <c r="AP71" s="1040" t="s">
        <v>577</v>
      </c>
      <c r="AQ71" s="1040"/>
      <c r="AR71" s="1040"/>
      <c r="AS71" s="1040"/>
      <c r="AT71" s="1040"/>
      <c r="AU71" s="1040" t="s">
        <v>577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582</v>
      </c>
      <c r="C72" s="1044"/>
      <c r="D72" s="1044"/>
      <c r="E72" s="1044"/>
      <c r="F72" s="1044"/>
      <c r="G72" s="1044"/>
      <c r="H72" s="1044"/>
      <c r="I72" s="1044"/>
      <c r="J72" s="1044"/>
      <c r="K72" s="1044"/>
      <c r="L72" s="1044"/>
      <c r="M72" s="1044"/>
      <c r="N72" s="1044"/>
      <c r="O72" s="1044"/>
      <c r="P72" s="1045"/>
      <c r="Q72" s="1046">
        <v>372</v>
      </c>
      <c r="R72" s="1040"/>
      <c r="S72" s="1040"/>
      <c r="T72" s="1040"/>
      <c r="U72" s="1040"/>
      <c r="V72" s="1040">
        <v>327</v>
      </c>
      <c r="W72" s="1040"/>
      <c r="X72" s="1040"/>
      <c r="Y72" s="1040"/>
      <c r="Z72" s="1040"/>
      <c r="AA72" s="1040">
        <v>45</v>
      </c>
      <c r="AB72" s="1040"/>
      <c r="AC72" s="1040"/>
      <c r="AD72" s="1040"/>
      <c r="AE72" s="1040"/>
      <c r="AF72" s="1040">
        <v>45</v>
      </c>
      <c r="AG72" s="1040"/>
      <c r="AH72" s="1040"/>
      <c r="AI72" s="1040"/>
      <c r="AJ72" s="1040"/>
      <c r="AK72" s="1040">
        <v>5</v>
      </c>
      <c r="AL72" s="1040"/>
      <c r="AM72" s="1040"/>
      <c r="AN72" s="1040"/>
      <c r="AO72" s="1040"/>
      <c r="AP72" s="1040" t="s">
        <v>577</v>
      </c>
      <c r="AQ72" s="1040"/>
      <c r="AR72" s="1040"/>
      <c r="AS72" s="1040"/>
      <c r="AT72" s="1040"/>
      <c r="AU72" s="1040" t="s">
        <v>577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583</v>
      </c>
      <c r="C73" s="1044"/>
      <c r="D73" s="1044"/>
      <c r="E73" s="1044"/>
      <c r="F73" s="1044"/>
      <c r="G73" s="1044"/>
      <c r="H73" s="1044"/>
      <c r="I73" s="1044"/>
      <c r="J73" s="1044"/>
      <c r="K73" s="1044"/>
      <c r="L73" s="1044"/>
      <c r="M73" s="1044"/>
      <c r="N73" s="1044"/>
      <c r="O73" s="1044"/>
      <c r="P73" s="1045"/>
      <c r="Q73" s="1046">
        <v>291</v>
      </c>
      <c r="R73" s="1040"/>
      <c r="S73" s="1040"/>
      <c r="T73" s="1040"/>
      <c r="U73" s="1040"/>
      <c r="V73" s="1040">
        <v>274</v>
      </c>
      <c r="W73" s="1040"/>
      <c r="X73" s="1040"/>
      <c r="Y73" s="1040"/>
      <c r="Z73" s="1040"/>
      <c r="AA73" s="1040">
        <v>17</v>
      </c>
      <c r="AB73" s="1040"/>
      <c r="AC73" s="1040"/>
      <c r="AD73" s="1040"/>
      <c r="AE73" s="1040"/>
      <c r="AF73" s="1040">
        <v>17</v>
      </c>
      <c r="AG73" s="1040"/>
      <c r="AH73" s="1040"/>
      <c r="AI73" s="1040"/>
      <c r="AJ73" s="1040"/>
      <c r="AK73" s="1040">
        <v>85</v>
      </c>
      <c r="AL73" s="1040"/>
      <c r="AM73" s="1040"/>
      <c r="AN73" s="1040"/>
      <c r="AO73" s="1040"/>
      <c r="AP73" s="1040" t="s">
        <v>577</v>
      </c>
      <c r="AQ73" s="1040"/>
      <c r="AR73" s="1040"/>
      <c r="AS73" s="1040"/>
      <c r="AT73" s="1040"/>
      <c r="AU73" s="1040" t="s">
        <v>577</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584</v>
      </c>
      <c r="C74" s="1044"/>
      <c r="D74" s="1044"/>
      <c r="E74" s="1044"/>
      <c r="F74" s="1044"/>
      <c r="G74" s="1044"/>
      <c r="H74" s="1044"/>
      <c r="I74" s="1044"/>
      <c r="J74" s="1044"/>
      <c r="K74" s="1044"/>
      <c r="L74" s="1044"/>
      <c r="M74" s="1044"/>
      <c r="N74" s="1044"/>
      <c r="O74" s="1044"/>
      <c r="P74" s="1045"/>
      <c r="Q74" s="1046">
        <v>64</v>
      </c>
      <c r="R74" s="1040"/>
      <c r="S74" s="1040"/>
      <c r="T74" s="1040"/>
      <c r="U74" s="1040"/>
      <c r="V74" s="1040">
        <v>63</v>
      </c>
      <c r="W74" s="1040"/>
      <c r="X74" s="1040"/>
      <c r="Y74" s="1040"/>
      <c r="Z74" s="1040"/>
      <c r="AA74" s="1040">
        <v>1</v>
      </c>
      <c r="AB74" s="1040"/>
      <c r="AC74" s="1040"/>
      <c r="AD74" s="1040"/>
      <c r="AE74" s="1040"/>
      <c r="AF74" s="1040">
        <v>1</v>
      </c>
      <c r="AG74" s="1040"/>
      <c r="AH74" s="1040"/>
      <c r="AI74" s="1040"/>
      <c r="AJ74" s="1040"/>
      <c r="AK74" s="1040" t="s">
        <v>577</v>
      </c>
      <c r="AL74" s="1040"/>
      <c r="AM74" s="1040"/>
      <c r="AN74" s="1040"/>
      <c r="AO74" s="1040"/>
      <c r="AP74" s="1040" t="s">
        <v>577</v>
      </c>
      <c r="AQ74" s="1040"/>
      <c r="AR74" s="1040"/>
      <c r="AS74" s="1040"/>
      <c r="AT74" s="1040"/>
      <c r="AU74" s="1040" t="s">
        <v>577</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585</v>
      </c>
      <c r="C75" s="1044"/>
      <c r="D75" s="1044"/>
      <c r="E75" s="1044"/>
      <c r="F75" s="1044"/>
      <c r="G75" s="1044"/>
      <c r="H75" s="1044"/>
      <c r="I75" s="1044"/>
      <c r="J75" s="1044"/>
      <c r="K75" s="1044"/>
      <c r="L75" s="1044"/>
      <c r="M75" s="1044"/>
      <c r="N75" s="1044"/>
      <c r="O75" s="1044"/>
      <c r="P75" s="1045"/>
      <c r="Q75" s="1047">
        <v>163</v>
      </c>
      <c r="R75" s="1048"/>
      <c r="S75" s="1048"/>
      <c r="T75" s="1048"/>
      <c r="U75" s="1049"/>
      <c r="V75" s="1050">
        <v>159</v>
      </c>
      <c r="W75" s="1048"/>
      <c r="X75" s="1048"/>
      <c r="Y75" s="1048"/>
      <c r="Z75" s="1049"/>
      <c r="AA75" s="1050">
        <v>5</v>
      </c>
      <c r="AB75" s="1048"/>
      <c r="AC75" s="1048"/>
      <c r="AD75" s="1048"/>
      <c r="AE75" s="1049"/>
      <c r="AF75" s="1050">
        <v>5</v>
      </c>
      <c r="AG75" s="1048"/>
      <c r="AH75" s="1048"/>
      <c r="AI75" s="1048"/>
      <c r="AJ75" s="1049"/>
      <c r="AK75" s="1050" t="s">
        <v>577</v>
      </c>
      <c r="AL75" s="1048"/>
      <c r="AM75" s="1048"/>
      <c r="AN75" s="1048"/>
      <c r="AO75" s="1049"/>
      <c r="AP75" s="1050" t="s">
        <v>577</v>
      </c>
      <c r="AQ75" s="1048"/>
      <c r="AR75" s="1048"/>
      <c r="AS75" s="1048"/>
      <c r="AT75" s="1049"/>
      <c r="AU75" s="1050" t="s">
        <v>577</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586</v>
      </c>
      <c r="C76" s="1044"/>
      <c r="D76" s="1044"/>
      <c r="E76" s="1044"/>
      <c r="F76" s="1044"/>
      <c r="G76" s="1044"/>
      <c r="H76" s="1044"/>
      <c r="I76" s="1044"/>
      <c r="J76" s="1044"/>
      <c r="K76" s="1044"/>
      <c r="L76" s="1044"/>
      <c r="M76" s="1044"/>
      <c r="N76" s="1044"/>
      <c r="O76" s="1044"/>
      <c r="P76" s="1045"/>
      <c r="Q76" s="1047">
        <v>20</v>
      </c>
      <c r="R76" s="1048"/>
      <c r="S76" s="1048"/>
      <c r="T76" s="1048"/>
      <c r="U76" s="1049"/>
      <c r="V76" s="1050">
        <v>19</v>
      </c>
      <c r="W76" s="1048"/>
      <c r="X76" s="1048"/>
      <c r="Y76" s="1048"/>
      <c r="Z76" s="1049"/>
      <c r="AA76" s="1050">
        <v>2</v>
      </c>
      <c r="AB76" s="1048"/>
      <c r="AC76" s="1048"/>
      <c r="AD76" s="1048"/>
      <c r="AE76" s="1049"/>
      <c r="AF76" s="1050">
        <v>2</v>
      </c>
      <c r="AG76" s="1048"/>
      <c r="AH76" s="1048"/>
      <c r="AI76" s="1048"/>
      <c r="AJ76" s="1049"/>
      <c r="AK76" s="1050" t="s">
        <v>577</v>
      </c>
      <c r="AL76" s="1048"/>
      <c r="AM76" s="1048"/>
      <c r="AN76" s="1048"/>
      <c r="AO76" s="1049"/>
      <c r="AP76" s="1050" t="s">
        <v>577</v>
      </c>
      <c r="AQ76" s="1048"/>
      <c r="AR76" s="1048"/>
      <c r="AS76" s="1048"/>
      <c r="AT76" s="1049"/>
      <c r="AU76" s="1050" t="s">
        <v>594</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587</v>
      </c>
      <c r="C77" s="1044"/>
      <c r="D77" s="1044"/>
      <c r="E77" s="1044"/>
      <c r="F77" s="1044"/>
      <c r="G77" s="1044"/>
      <c r="H77" s="1044"/>
      <c r="I77" s="1044"/>
      <c r="J77" s="1044"/>
      <c r="K77" s="1044"/>
      <c r="L77" s="1044"/>
      <c r="M77" s="1044"/>
      <c r="N77" s="1044"/>
      <c r="O77" s="1044"/>
      <c r="P77" s="1045"/>
      <c r="Q77" s="1047">
        <v>5811</v>
      </c>
      <c r="R77" s="1048"/>
      <c r="S77" s="1048"/>
      <c r="T77" s="1048"/>
      <c r="U77" s="1049"/>
      <c r="V77" s="1050">
        <v>4987</v>
      </c>
      <c r="W77" s="1048"/>
      <c r="X77" s="1048"/>
      <c r="Y77" s="1048"/>
      <c r="Z77" s="1049"/>
      <c r="AA77" s="1050">
        <v>824</v>
      </c>
      <c r="AB77" s="1048"/>
      <c r="AC77" s="1048"/>
      <c r="AD77" s="1048"/>
      <c r="AE77" s="1049"/>
      <c r="AF77" s="1050">
        <v>824</v>
      </c>
      <c r="AG77" s="1048"/>
      <c r="AH77" s="1048"/>
      <c r="AI77" s="1048"/>
      <c r="AJ77" s="1049"/>
      <c r="AK77" s="1050">
        <v>18</v>
      </c>
      <c r="AL77" s="1048"/>
      <c r="AM77" s="1048"/>
      <c r="AN77" s="1048"/>
      <c r="AO77" s="1049"/>
      <c r="AP77" s="1050" t="s">
        <v>577</v>
      </c>
      <c r="AQ77" s="1048"/>
      <c r="AR77" s="1048"/>
      <c r="AS77" s="1048"/>
      <c r="AT77" s="1049"/>
      <c r="AU77" s="1050" t="s">
        <v>577</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588</v>
      </c>
      <c r="C78" s="1044"/>
      <c r="D78" s="1044"/>
      <c r="E78" s="1044"/>
      <c r="F78" s="1044"/>
      <c r="G78" s="1044"/>
      <c r="H78" s="1044"/>
      <c r="I78" s="1044"/>
      <c r="J78" s="1044"/>
      <c r="K78" s="1044"/>
      <c r="L78" s="1044"/>
      <c r="M78" s="1044"/>
      <c r="N78" s="1044"/>
      <c r="O78" s="1044"/>
      <c r="P78" s="1045"/>
      <c r="Q78" s="1046">
        <v>3</v>
      </c>
      <c r="R78" s="1040"/>
      <c r="S78" s="1040"/>
      <c r="T78" s="1040"/>
      <c r="U78" s="1040"/>
      <c r="V78" s="1040">
        <v>2</v>
      </c>
      <c r="W78" s="1040"/>
      <c r="X78" s="1040"/>
      <c r="Y78" s="1040"/>
      <c r="Z78" s="1040"/>
      <c r="AA78" s="1040">
        <v>2</v>
      </c>
      <c r="AB78" s="1040"/>
      <c r="AC78" s="1040"/>
      <c r="AD78" s="1040"/>
      <c r="AE78" s="1040"/>
      <c r="AF78" s="1040">
        <v>2</v>
      </c>
      <c r="AG78" s="1040"/>
      <c r="AH78" s="1040"/>
      <c r="AI78" s="1040"/>
      <c r="AJ78" s="1040"/>
      <c r="AK78" s="1040">
        <v>0</v>
      </c>
      <c r="AL78" s="1040"/>
      <c r="AM78" s="1040"/>
      <c r="AN78" s="1040"/>
      <c r="AO78" s="1040"/>
      <c r="AP78" s="1040" t="s">
        <v>577</v>
      </c>
      <c r="AQ78" s="1040"/>
      <c r="AR78" s="1040"/>
      <c r="AS78" s="1040"/>
      <c r="AT78" s="1040"/>
      <c r="AU78" s="1040" t="s">
        <v>577</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589</v>
      </c>
      <c r="C79" s="1044"/>
      <c r="D79" s="1044"/>
      <c r="E79" s="1044"/>
      <c r="F79" s="1044"/>
      <c r="G79" s="1044"/>
      <c r="H79" s="1044"/>
      <c r="I79" s="1044"/>
      <c r="J79" s="1044"/>
      <c r="K79" s="1044"/>
      <c r="L79" s="1044"/>
      <c r="M79" s="1044"/>
      <c r="N79" s="1044"/>
      <c r="O79" s="1044"/>
      <c r="P79" s="1045"/>
      <c r="Q79" s="1046">
        <v>268</v>
      </c>
      <c r="R79" s="1040"/>
      <c r="S79" s="1040"/>
      <c r="T79" s="1040"/>
      <c r="U79" s="1040"/>
      <c r="V79" s="1040">
        <v>255</v>
      </c>
      <c r="W79" s="1040"/>
      <c r="X79" s="1040"/>
      <c r="Y79" s="1040"/>
      <c r="Z79" s="1040"/>
      <c r="AA79" s="1040">
        <v>14</v>
      </c>
      <c r="AB79" s="1040"/>
      <c r="AC79" s="1040"/>
      <c r="AD79" s="1040"/>
      <c r="AE79" s="1040"/>
      <c r="AF79" s="1040">
        <v>14</v>
      </c>
      <c r="AG79" s="1040"/>
      <c r="AH79" s="1040"/>
      <c r="AI79" s="1040"/>
      <c r="AJ79" s="1040"/>
      <c r="AK79" s="1040" t="s">
        <v>577</v>
      </c>
      <c r="AL79" s="1040"/>
      <c r="AM79" s="1040"/>
      <c r="AN79" s="1040"/>
      <c r="AO79" s="1040"/>
      <c r="AP79" s="1040">
        <v>1374</v>
      </c>
      <c r="AQ79" s="1040"/>
      <c r="AR79" s="1040"/>
      <c r="AS79" s="1040"/>
      <c r="AT79" s="1040"/>
      <c r="AU79" s="1040">
        <v>70</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t="s">
        <v>590</v>
      </c>
      <c r="C80" s="1044"/>
      <c r="D80" s="1044"/>
      <c r="E80" s="1044"/>
      <c r="F80" s="1044"/>
      <c r="G80" s="1044"/>
      <c r="H80" s="1044"/>
      <c r="I80" s="1044"/>
      <c r="J80" s="1044"/>
      <c r="K80" s="1044"/>
      <c r="L80" s="1044"/>
      <c r="M80" s="1044"/>
      <c r="N80" s="1044"/>
      <c r="O80" s="1044"/>
      <c r="P80" s="1045"/>
      <c r="Q80" s="1046">
        <v>277</v>
      </c>
      <c r="R80" s="1040"/>
      <c r="S80" s="1040"/>
      <c r="T80" s="1040"/>
      <c r="U80" s="1040"/>
      <c r="V80" s="1040">
        <v>153</v>
      </c>
      <c r="W80" s="1040"/>
      <c r="X80" s="1040"/>
      <c r="Y80" s="1040"/>
      <c r="Z80" s="1040"/>
      <c r="AA80" s="1040">
        <v>124</v>
      </c>
      <c r="AB80" s="1040"/>
      <c r="AC80" s="1040"/>
      <c r="AD80" s="1040"/>
      <c r="AE80" s="1040"/>
      <c r="AF80" s="1040">
        <v>124</v>
      </c>
      <c r="AG80" s="1040"/>
      <c r="AH80" s="1040"/>
      <c r="AI80" s="1040"/>
      <c r="AJ80" s="1040"/>
      <c r="AK80" s="1040" t="s">
        <v>577</v>
      </c>
      <c r="AL80" s="1040"/>
      <c r="AM80" s="1040"/>
      <c r="AN80" s="1040"/>
      <c r="AO80" s="1040"/>
      <c r="AP80" s="1040" t="s">
        <v>577</v>
      </c>
      <c r="AQ80" s="1040"/>
      <c r="AR80" s="1040"/>
      <c r="AS80" s="1040"/>
      <c r="AT80" s="1040"/>
      <c r="AU80" s="1040" t="s">
        <v>577</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t="s">
        <v>591</v>
      </c>
      <c r="C81" s="1044"/>
      <c r="D81" s="1044"/>
      <c r="E81" s="1044"/>
      <c r="F81" s="1044"/>
      <c r="G81" s="1044"/>
      <c r="H81" s="1044"/>
      <c r="I81" s="1044"/>
      <c r="J81" s="1044"/>
      <c r="K81" s="1044"/>
      <c r="L81" s="1044"/>
      <c r="M81" s="1044"/>
      <c r="N81" s="1044"/>
      <c r="O81" s="1044"/>
      <c r="P81" s="1045"/>
      <c r="Q81" s="1046">
        <v>52</v>
      </c>
      <c r="R81" s="1040"/>
      <c r="S81" s="1040"/>
      <c r="T81" s="1040"/>
      <c r="U81" s="1040"/>
      <c r="V81" s="1040">
        <v>29</v>
      </c>
      <c r="W81" s="1040"/>
      <c r="X81" s="1040"/>
      <c r="Y81" s="1040"/>
      <c r="Z81" s="1040"/>
      <c r="AA81" s="1040">
        <v>23</v>
      </c>
      <c r="AB81" s="1040"/>
      <c r="AC81" s="1040"/>
      <c r="AD81" s="1040"/>
      <c r="AE81" s="1040"/>
      <c r="AF81" s="1040">
        <v>23</v>
      </c>
      <c r="AG81" s="1040"/>
      <c r="AH81" s="1040"/>
      <c r="AI81" s="1040"/>
      <c r="AJ81" s="1040"/>
      <c r="AK81" s="1040" t="s">
        <v>577</v>
      </c>
      <c r="AL81" s="1040"/>
      <c r="AM81" s="1040"/>
      <c r="AN81" s="1040"/>
      <c r="AO81" s="1040"/>
      <c r="AP81" s="1040" t="s">
        <v>577</v>
      </c>
      <c r="AQ81" s="1040"/>
      <c r="AR81" s="1040"/>
      <c r="AS81" s="1040"/>
      <c r="AT81" s="1040"/>
      <c r="AU81" s="1040" t="s">
        <v>577</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t="s">
        <v>592</v>
      </c>
      <c r="C82" s="1044"/>
      <c r="D82" s="1044"/>
      <c r="E82" s="1044"/>
      <c r="F82" s="1044"/>
      <c r="G82" s="1044"/>
      <c r="H82" s="1044"/>
      <c r="I82" s="1044"/>
      <c r="J82" s="1044"/>
      <c r="K82" s="1044"/>
      <c r="L82" s="1044"/>
      <c r="M82" s="1044"/>
      <c r="N82" s="1044"/>
      <c r="O82" s="1044"/>
      <c r="P82" s="1045"/>
      <c r="Q82" s="1046">
        <v>189</v>
      </c>
      <c r="R82" s="1040"/>
      <c r="S82" s="1040"/>
      <c r="T82" s="1040"/>
      <c r="U82" s="1040"/>
      <c r="V82" s="1040">
        <v>186</v>
      </c>
      <c r="W82" s="1040"/>
      <c r="X82" s="1040"/>
      <c r="Y82" s="1040"/>
      <c r="Z82" s="1040"/>
      <c r="AA82" s="1040">
        <v>3</v>
      </c>
      <c r="AB82" s="1040"/>
      <c r="AC82" s="1040"/>
      <c r="AD82" s="1040"/>
      <c r="AE82" s="1040"/>
      <c r="AF82" s="1040">
        <v>3</v>
      </c>
      <c r="AG82" s="1040"/>
      <c r="AH82" s="1040"/>
      <c r="AI82" s="1040"/>
      <c r="AJ82" s="1040"/>
      <c r="AK82" s="1040" t="s">
        <v>577</v>
      </c>
      <c r="AL82" s="1040"/>
      <c r="AM82" s="1040"/>
      <c r="AN82" s="1040"/>
      <c r="AO82" s="1040"/>
      <c r="AP82" s="1040" t="s">
        <v>577</v>
      </c>
      <c r="AQ82" s="1040"/>
      <c r="AR82" s="1040"/>
      <c r="AS82" s="1040"/>
      <c r="AT82" s="1040"/>
      <c r="AU82" s="1040" t="s">
        <v>577</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t="s">
        <v>593</v>
      </c>
      <c r="C83" s="1044"/>
      <c r="D83" s="1044"/>
      <c r="E83" s="1044"/>
      <c r="F83" s="1044"/>
      <c r="G83" s="1044"/>
      <c r="H83" s="1044"/>
      <c r="I83" s="1044"/>
      <c r="J83" s="1044"/>
      <c r="K83" s="1044"/>
      <c r="L83" s="1044"/>
      <c r="M83" s="1044"/>
      <c r="N83" s="1044"/>
      <c r="O83" s="1044"/>
      <c r="P83" s="1045"/>
      <c r="Q83" s="1046">
        <v>218731</v>
      </c>
      <c r="R83" s="1040"/>
      <c r="S83" s="1040"/>
      <c r="T83" s="1040"/>
      <c r="U83" s="1040"/>
      <c r="V83" s="1040">
        <v>210330</v>
      </c>
      <c r="W83" s="1040"/>
      <c r="X83" s="1040"/>
      <c r="Y83" s="1040"/>
      <c r="Z83" s="1040"/>
      <c r="AA83" s="1040">
        <v>8401</v>
      </c>
      <c r="AB83" s="1040"/>
      <c r="AC83" s="1040"/>
      <c r="AD83" s="1040"/>
      <c r="AE83" s="1040"/>
      <c r="AF83" s="1040">
        <v>8401</v>
      </c>
      <c r="AG83" s="1040"/>
      <c r="AH83" s="1040"/>
      <c r="AI83" s="1040"/>
      <c r="AJ83" s="1040"/>
      <c r="AK83" s="1040" t="s">
        <v>577</v>
      </c>
      <c r="AL83" s="1040"/>
      <c r="AM83" s="1040"/>
      <c r="AN83" s="1040"/>
      <c r="AO83" s="1040"/>
      <c r="AP83" s="1040" t="s">
        <v>577</v>
      </c>
      <c r="AQ83" s="1040"/>
      <c r="AR83" s="1040"/>
      <c r="AS83" s="1040"/>
      <c r="AT83" s="1040"/>
      <c r="AU83" s="1040" t="s">
        <v>577</v>
      </c>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9509</v>
      </c>
      <c r="AG88" s="1028"/>
      <c r="AH88" s="1028"/>
      <c r="AI88" s="1028"/>
      <c r="AJ88" s="1028"/>
      <c r="AK88" s="1032"/>
      <c r="AL88" s="1032"/>
      <c r="AM88" s="1032"/>
      <c r="AN88" s="1032"/>
      <c r="AO88" s="1032"/>
      <c r="AP88" s="1028">
        <v>1521</v>
      </c>
      <c r="AQ88" s="1028"/>
      <c r="AR88" s="1028"/>
      <c r="AS88" s="1028"/>
      <c r="AT88" s="1028"/>
      <c r="AU88" s="1028">
        <v>120</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275</v>
      </c>
      <c r="CS102" s="1020"/>
      <c r="CT102" s="1020"/>
      <c r="CU102" s="1020"/>
      <c r="CV102" s="1021"/>
      <c r="CW102" s="1019">
        <v>14</v>
      </c>
      <c r="CX102" s="1020"/>
      <c r="CY102" s="1020"/>
      <c r="CZ102" s="1020"/>
      <c r="DA102" s="1021"/>
      <c r="DB102" s="1019" t="s">
        <v>577</v>
      </c>
      <c r="DC102" s="1020"/>
      <c r="DD102" s="1020"/>
      <c r="DE102" s="1020"/>
      <c r="DF102" s="1021"/>
      <c r="DG102" s="1019" t="s">
        <v>577</v>
      </c>
      <c r="DH102" s="1020"/>
      <c r="DI102" s="1020"/>
      <c r="DJ102" s="1020"/>
      <c r="DK102" s="1021"/>
      <c r="DL102" s="1019" t="s">
        <v>577</v>
      </c>
      <c r="DM102" s="1020"/>
      <c r="DN102" s="1020"/>
      <c r="DO102" s="1020"/>
      <c r="DP102" s="1021"/>
      <c r="DQ102" s="1019" t="s">
        <v>594</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299</v>
      </c>
      <c r="AG109" s="963"/>
      <c r="AH109" s="963"/>
      <c r="AI109" s="963"/>
      <c r="AJ109" s="964"/>
      <c r="AK109" s="965" t="s">
        <v>298</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299</v>
      </c>
      <c r="BW109" s="963"/>
      <c r="BX109" s="963"/>
      <c r="BY109" s="963"/>
      <c r="BZ109" s="964"/>
      <c r="CA109" s="965" t="s">
        <v>298</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299</v>
      </c>
      <c r="DM109" s="963"/>
      <c r="DN109" s="963"/>
      <c r="DO109" s="963"/>
      <c r="DP109" s="964"/>
      <c r="DQ109" s="965" t="s">
        <v>298</v>
      </c>
      <c r="DR109" s="963"/>
      <c r="DS109" s="963"/>
      <c r="DT109" s="963"/>
      <c r="DU109" s="964"/>
      <c r="DV109" s="965" t="s">
        <v>424</v>
      </c>
      <c r="DW109" s="963"/>
      <c r="DX109" s="963"/>
      <c r="DY109" s="963"/>
      <c r="DZ109" s="994"/>
    </row>
    <row r="110" spans="1:131" s="226" customFormat="1" ht="26.25" customHeight="1" x14ac:dyDescent="0.15">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931292</v>
      </c>
      <c r="AB110" s="956"/>
      <c r="AC110" s="956"/>
      <c r="AD110" s="956"/>
      <c r="AE110" s="957"/>
      <c r="AF110" s="958">
        <v>1035601</v>
      </c>
      <c r="AG110" s="956"/>
      <c r="AH110" s="956"/>
      <c r="AI110" s="956"/>
      <c r="AJ110" s="957"/>
      <c r="AK110" s="958">
        <v>1114266</v>
      </c>
      <c r="AL110" s="956"/>
      <c r="AM110" s="956"/>
      <c r="AN110" s="956"/>
      <c r="AO110" s="957"/>
      <c r="AP110" s="959">
        <v>31.1</v>
      </c>
      <c r="AQ110" s="960"/>
      <c r="AR110" s="960"/>
      <c r="AS110" s="960"/>
      <c r="AT110" s="961"/>
      <c r="AU110" s="995" t="s">
        <v>66</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11079314</v>
      </c>
      <c r="BR110" s="903"/>
      <c r="BS110" s="903"/>
      <c r="BT110" s="903"/>
      <c r="BU110" s="903"/>
      <c r="BV110" s="903">
        <v>10869227</v>
      </c>
      <c r="BW110" s="903"/>
      <c r="BX110" s="903"/>
      <c r="BY110" s="903"/>
      <c r="BZ110" s="903"/>
      <c r="CA110" s="903">
        <v>10487979</v>
      </c>
      <c r="CB110" s="903"/>
      <c r="CC110" s="903"/>
      <c r="CD110" s="903"/>
      <c r="CE110" s="903"/>
      <c r="CF110" s="927">
        <v>292.5</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430</v>
      </c>
      <c r="DH110" s="903"/>
      <c r="DI110" s="903"/>
      <c r="DJ110" s="903"/>
      <c r="DK110" s="903"/>
      <c r="DL110" s="903" t="s">
        <v>430</v>
      </c>
      <c r="DM110" s="903"/>
      <c r="DN110" s="903"/>
      <c r="DO110" s="903"/>
      <c r="DP110" s="903"/>
      <c r="DQ110" s="903" t="s">
        <v>431</v>
      </c>
      <c r="DR110" s="903"/>
      <c r="DS110" s="903"/>
      <c r="DT110" s="903"/>
      <c r="DU110" s="903"/>
      <c r="DV110" s="904" t="s">
        <v>430</v>
      </c>
      <c r="DW110" s="904"/>
      <c r="DX110" s="904"/>
      <c r="DY110" s="904"/>
      <c r="DZ110" s="905"/>
    </row>
    <row r="111" spans="1:131" s="226" customFormat="1" ht="26.25" customHeight="1" x14ac:dyDescent="0.15">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433</v>
      </c>
      <c r="AB111" s="984"/>
      <c r="AC111" s="984"/>
      <c r="AD111" s="984"/>
      <c r="AE111" s="985"/>
      <c r="AF111" s="986" t="s">
        <v>430</v>
      </c>
      <c r="AG111" s="984"/>
      <c r="AH111" s="984"/>
      <c r="AI111" s="984"/>
      <c r="AJ111" s="985"/>
      <c r="AK111" s="986" t="s">
        <v>433</v>
      </c>
      <c r="AL111" s="984"/>
      <c r="AM111" s="984"/>
      <c r="AN111" s="984"/>
      <c r="AO111" s="985"/>
      <c r="AP111" s="987" t="s">
        <v>433</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t="s">
        <v>433</v>
      </c>
      <c r="BR111" s="875"/>
      <c r="BS111" s="875"/>
      <c r="BT111" s="875"/>
      <c r="BU111" s="875"/>
      <c r="BV111" s="875" t="s">
        <v>430</v>
      </c>
      <c r="BW111" s="875"/>
      <c r="BX111" s="875"/>
      <c r="BY111" s="875"/>
      <c r="BZ111" s="875"/>
      <c r="CA111" s="875" t="s">
        <v>435</v>
      </c>
      <c r="CB111" s="875"/>
      <c r="CC111" s="875"/>
      <c r="CD111" s="875"/>
      <c r="CE111" s="875"/>
      <c r="CF111" s="936" t="s">
        <v>433</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433</v>
      </c>
      <c r="DH111" s="875"/>
      <c r="DI111" s="875"/>
      <c r="DJ111" s="875"/>
      <c r="DK111" s="875"/>
      <c r="DL111" s="875" t="s">
        <v>433</v>
      </c>
      <c r="DM111" s="875"/>
      <c r="DN111" s="875"/>
      <c r="DO111" s="875"/>
      <c r="DP111" s="875"/>
      <c r="DQ111" s="875" t="s">
        <v>437</v>
      </c>
      <c r="DR111" s="875"/>
      <c r="DS111" s="875"/>
      <c r="DT111" s="875"/>
      <c r="DU111" s="875"/>
      <c r="DV111" s="852" t="s">
        <v>438</v>
      </c>
      <c r="DW111" s="852"/>
      <c r="DX111" s="852"/>
      <c r="DY111" s="852"/>
      <c r="DZ111" s="853"/>
    </row>
    <row r="112" spans="1:131" s="226" customFormat="1" ht="26.25" customHeight="1" x14ac:dyDescent="0.15">
      <c r="A112" s="977" t="s">
        <v>439</v>
      </c>
      <c r="B112" s="978"/>
      <c r="C112" s="808" t="s">
        <v>440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430</v>
      </c>
      <c r="AB112" s="838"/>
      <c r="AC112" s="838"/>
      <c r="AD112" s="838"/>
      <c r="AE112" s="839"/>
      <c r="AF112" s="840" t="s">
        <v>433</v>
      </c>
      <c r="AG112" s="838"/>
      <c r="AH112" s="838"/>
      <c r="AI112" s="838"/>
      <c r="AJ112" s="839"/>
      <c r="AK112" s="840" t="s">
        <v>430</v>
      </c>
      <c r="AL112" s="838"/>
      <c r="AM112" s="838"/>
      <c r="AN112" s="838"/>
      <c r="AO112" s="839"/>
      <c r="AP112" s="885" t="s">
        <v>433</v>
      </c>
      <c r="AQ112" s="886"/>
      <c r="AR112" s="886"/>
      <c r="AS112" s="886"/>
      <c r="AT112" s="887"/>
      <c r="AU112" s="997"/>
      <c r="AV112" s="998"/>
      <c r="AW112" s="998"/>
      <c r="AX112" s="998"/>
      <c r="AY112" s="998"/>
      <c r="AZ112" s="873" t="s">
        <v>441</v>
      </c>
      <c r="BA112" s="808"/>
      <c r="BB112" s="808"/>
      <c r="BC112" s="808"/>
      <c r="BD112" s="808"/>
      <c r="BE112" s="808"/>
      <c r="BF112" s="808"/>
      <c r="BG112" s="808"/>
      <c r="BH112" s="808"/>
      <c r="BI112" s="808"/>
      <c r="BJ112" s="808"/>
      <c r="BK112" s="808"/>
      <c r="BL112" s="808"/>
      <c r="BM112" s="808"/>
      <c r="BN112" s="808"/>
      <c r="BO112" s="808"/>
      <c r="BP112" s="809"/>
      <c r="BQ112" s="874">
        <v>3998519</v>
      </c>
      <c r="BR112" s="875"/>
      <c r="BS112" s="875"/>
      <c r="BT112" s="875"/>
      <c r="BU112" s="875"/>
      <c r="BV112" s="875">
        <v>3634136</v>
      </c>
      <c r="BW112" s="875"/>
      <c r="BX112" s="875"/>
      <c r="BY112" s="875"/>
      <c r="BZ112" s="875"/>
      <c r="CA112" s="875">
        <v>3316808</v>
      </c>
      <c r="CB112" s="875"/>
      <c r="CC112" s="875"/>
      <c r="CD112" s="875"/>
      <c r="CE112" s="875"/>
      <c r="CF112" s="936">
        <v>92.5</v>
      </c>
      <c r="CG112" s="937"/>
      <c r="CH112" s="937"/>
      <c r="CI112" s="937"/>
      <c r="CJ112" s="937"/>
      <c r="CK112" s="992"/>
      <c r="CL112" s="879"/>
      <c r="CM112" s="882" t="s">
        <v>442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438</v>
      </c>
      <c r="DH112" s="875"/>
      <c r="DI112" s="875"/>
      <c r="DJ112" s="875"/>
      <c r="DK112" s="875"/>
      <c r="DL112" s="875" t="s">
        <v>431</v>
      </c>
      <c r="DM112" s="875"/>
      <c r="DN112" s="875"/>
      <c r="DO112" s="875"/>
      <c r="DP112" s="875"/>
      <c r="DQ112" s="875" t="s">
        <v>433</v>
      </c>
      <c r="DR112" s="875"/>
      <c r="DS112" s="875"/>
      <c r="DT112" s="875"/>
      <c r="DU112" s="875"/>
      <c r="DV112" s="852" t="s">
        <v>438</v>
      </c>
      <c r="DW112" s="852"/>
      <c r="DX112" s="852"/>
      <c r="DY112" s="852"/>
      <c r="DZ112" s="853"/>
    </row>
    <row r="113" spans="1:130" s="226" customFormat="1" ht="26.25" customHeight="1" x14ac:dyDescent="0.15">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228556</v>
      </c>
      <c r="AB113" s="984"/>
      <c r="AC113" s="984"/>
      <c r="AD113" s="984"/>
      <c r="AE113" s="985"/>
      <c r="AF113" s="986">
        <v>220036</v>
      </c>
      <c r="AG113" s="984"/>
      <c r="AH113" s="984"/>
      <c r="AI113" s="984"/>
      <c r="AJ113" s="985"/>
      <c r="AK113" s="986">
        <v>194660</v>
      </c>
      <c r="AL113" s="984"/>
      <c r="AM113" s="984"/>
      <c r="AN113" s="984"/>
      <c r="AO113" s="985"/>
      <c r="AP113" s="987">
        <v>5.4</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199836</v>
      </c>
      <c r="BR113" s="875"/>
      <c r="BS113" s="875"/>
      <c r="BT113" s="875"/>
      <c r="BU113" s="875"/>
      <c r="BV113" s="875">
        <v>153876</v>
      </c>
      <c r="BW113" s="875"/>
      <c r="BX113" s="875"/>
      <c r="BY113" s="875"/>
      <c r="BZ113" s="875"/>
      <c r="CA113" s="875">
        <v>121088</v>
      </c>
      <c r="CB113" s="875"/>
      <c r="CC113" s="875"/>
      <c r="CD113" s="875"/>
      <c r="CE113" s="875"/>
      <c r="CF113" s="936">
        <v>3.4</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433</v>
      </c>
      <c r="DH113" s="838"/>
      <c r="DI113" s="838"/>
      <c r="DJ113" s="838"/>
      <c r="DK113" s="839"/>
      <c r="DL113" s="840" t="s">
        <v>433</v>
      </c>
      <c r="DM113" s="838"/>
      <c r="DN113" s="838"/>
      <c r="DO113" s="838"/>
      <c r="DP113" s="839"/>
      <c r="DQ113" s="840" t="s">
        <v>431</v>
      </c>
      <c r="DR113" s="838"/>
      <c r="DS113" s="838"/>
      <c r="DT113" s="838"/>
      <c r="DU113" s="839"/>
      <c r="DV113" s="885" t="s">
        <v>435</v>
      </c>
      <c r="DW113" s="886"/>
      <c r="DX113" s="886"/>
      <c r="DY113" s="886"/>
      <c r="DZ113" s="887"/>
    </row>
    <row r="114" spans="1:130" s="226" customFormat="1" ht="26.25" customHeight="1" x14ac:dyDescent="0.15">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78009</v>
      </c>
      <c r="AB114" s="838"/>
      <c r="AC114" s="838"/>
      <c r="AD114" s="838"/>
      <c r="AE114" s="839"/>
      <c r="AF114" s="840">
        <v>36795</v>
      </c>
      <c r="AG114" s="838"/>
      <c r="AH114" s="838"/>
      <c r="AI114" s="838"/>
      <c r="AJ114" s="839"/>
      <c r="AK114" s="840">
        <v>30682</v>
      </c>
      <c r="AL114" s="838"/>
      <c r="AM114" s="838"/>
      <c r="AN114" s="838"/>
      <c r="AO114" s="839"/>
      <c r="AP114" s="885">
        <v>0.9</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1435010</v>
      </c>
      <c r="BR114" s="875"/>
      <c r="BS114" s="875"/>
      <c r="BT114" s="875"/>
      <c r="BU114" s="875"/>
      <c r="BV114" s="875">
        <v>1417689</v>
      </c>
      <c r="BW114" s="875"/>
      <c r="BX114" s="875"/>
      <c r="BY114" s="875"/>
      <c r="BZ114" s="875"/>
      <c r="CA114" s="875">
        <v>1361278</v>
      </c>
      <c r="CB114" s="875"/>
      <c r="CC114" s="875"/>
      <c r="CD114" s="875"/>
      <c r="CE114" s="875"/>
      <c r="CF114" s="936">
        <v>38</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438</v>
      </c>
      <c r="DH114" s="838"/>
      <c r="DI114" s="838"/>
      <c r="DJ114" s="838"/>
      <c r="DK114" s="839"/>
      <c r="DL114" s="840" t="s">
        <v>438</v>
      </c>
      <c r="DM114" s="838"/>
      <c r="DN114" s="838"/>
      <c r="DO114" s="838"/>
      <c r="DP114" s="839"/>
      <c r="DQ114" s="840" t="s">
        <v>433</v>
      </c>
      <c r="DR114" s="838"/>
      <c r="DS114" s="838"/>
      <c r="DT114" s="838"/>
      <c r="DU114" s="839"/>
      <c r="DV114" s="885" t="s">
        <v>433</v>
      </c>
      <c r="DW114" s="886"/>
      <c r="DX114" s="886"/>
      <c r="DY114" s="886"/>
      <c r="DZ114" s="887"/>
    </row>
    <row r="115" spans="1:130" s="226" customFormat="1" ht="26.25" customHeight="1" x14ac:dyDescent="0.15">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430</v>
      </c>
      <c r="AB115" s="984"/>
      <c r="AC115" s="984"/>
      <c r="AD115" s="984"/>
      <c r="AE115" s="985"/>
      <c r="AF115" s="986" t="s">
        <v>438</v>
      </c>
      <c r="AG115" s="984"/>
      <c r="AH115" s="984"/>
      <c r="AI115" s="984"/>
      <c r="AJ115" s="985"/>
      <c r="AK115" s="986" t="s">
        <v>430</v>
      </c>
      <c r="AL115" s="984"/>
      <c r="AM115" s="984"/>
      <c r="AN115" s="984"/>
      <c r="AO115" s="985"/>
      <c r="AP115" s="987" t="s">
        <v>430</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t="s">
        <v>438</v>
      </c>
      <c r="BR115" s="875"/>
      <c r="BS115" s="875"/>
      <c r="BT115" s="875"/>
      <c r="BU115" s="875"/>
      <c r="BV115" s="875" t="s">
        <v>430</v>
      </c>
      <c r="BW115" s="875"/>
      <c r="BX115" s="875"/>
      <c r="BY115" s="875"/>
      <c r="BZ115" s="875"/>
      <c r="CA115" s="875" t="s">
        <v>438</v>
      </c>
      <c r="CB115" s="875"/>
      <c r="CC115" s="875"/>
      <c r="CD115" s="875"/>
      <c r="CE115" s="875"/>
      <c r="CF115" s="936" t="s">
        <v>430</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433</v>
      </c>
      <c r="DH115" s="838"/>
      <c r="DI115" s="838"/>
      <c r="DJ115" s="838"/>
      <c r="DK115" s="839"/>
      <c r="DL115" s="840" t="s">
        <v>433</v>
      </c>
      <c r="DM115" s="838"/>
      <c r="DN115" s="838"/>
      <c r="DO115" s="838"/>
      <c r="DP115" s="839"/>
      <c r="DQ115" s="840" t="s">
        <v>433</v>
      </c>
      <c r="DR115" s="838"/>
      <c r="DS115" s="838"/>
      <c r="DT115" s="838"/>
      <c r="DU115" s="839"/>
      <c r="DV115" s="885" t="s">
        <v>433</v>
      </c>
      <c r="DW115" s="886"/>
      <c r="DX115" s="886"/>
      <c r="DY115" s="886"/>
      <c r="DZ115" s="887"/>
    </row>
    <row r="116" spans="1:130" s="226" customFormat="1" ht="26.25" customHeight="1" x14ac:dyDescent="0.15">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234</v>
      </c>
      <c r="AB116" s="838"/>
      <c r="AC116" s="838"/>
      <c r="AD116" s="838"/>
      <c r="AE116" s="839"/>
      <c r="AF116" s="840">
        <v>44</v>
      </c>
      <c r="AG116" s="838"/>
      <c r="AH116" s="838"/>
      <c r="AI116" s="838"/>
      <c r="AJ116" s="839"/>
      <c r="AK116" s="840">
        <v>54</v>
      </c>
      <c r="AL116" s="838"/>
      <c r="AM116" s="838"/>
      <c r="AN116" s="838"/>
      <c r="AO116" s="839"/>
      <c r="AP116" s="885">
        <v>0</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431</v>
      </c>
      <c r="BR116" s="875"/>
      <c r="BS116" s="875"/>
      <c r="BT116" s="875"/>
      <c r="BU116" s="875"/>
      <c r="BV116" s="875" t="s">
        <v>438</v>
      </c>
      <c r="BW116" s="875"/>
      <c r="BX116" s="875"/>
      <c r="BY116" s="875"/>
      <c r="BZ116" s="875"/>
      <c r="CA116" s="875" t="s">
        <v>433</v>
      </c>
      <c r="CB116" s="875"/>
      <c r="CC116" s="875"/>
      <c r="CD116" s="875"/>
      <c r="CE116" s="875"/>
      <c r="CF116" s="936" t="s">
        <v>435</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433</v>
      </c>
      <c r="DH116" s="838"/>
      <c r="DI116" s="838"/>
      <c r="DJ116" s="838"/>
      <c r="DK116" s="839"/>
      <c r="DL116" s="840" t="s">
        <v>431</v>
      </c>
      <c r="DM116" s="838"/>
      <c r="DN116" s="838"/>
      <c r="DO116" s="838"/>
      <c r="DP116" s="839"/>
      <c r="DQ116" s="840" t="s">
        <v>433</v>
      </c>
      <c r="DR116" s="838"/>
      <c r="DS116" s="838"/>
      <c r="DT116" s="838"/>
      <c r="DU116" s="839"/>
      <c r="DV116" s="885" t="s">
        <v>433</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1238091</v>
      </c>
      <c r="AB117" s="970"/>
      <c r="AC117" s="970"/>
      <c r="AD117" s="970"/>
      <c r="AE117" s="971"/>
      <c r="AF117" s="972">
        <v>1292476</v>
      </c>
      <c r="AG117" s="970"/>
      <c r="AH117" s="970"/>
      <c r="AI117" s="970"/>
      <c r="AJ117" s="971"/>
      <c r="AK117" s="972">
        <v>1339662</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438</v>
      </c>
      <c r="BR117" s="875"/>
      <c r="BS117" s="875"/>
      <c r="BT117" s="875"/>
      <c r="BU117" s="875"/>
      <c r="BV117" s="875" t="s">
        <v>437</v>
      </c>
      <c r="BW117" s="875"/>
      <c r="BX117" s="875"/>
      <c r="BY117" s="875"/>
      <c r="BZ117" s="875"/>
      <c r="CA117" s="875" t="s">
        <v>438</v>
      </c>
      <c r="CB117" s="875"/>
      <c r="CC117" s="875"/>
      <c r="CD117" s="875"/>
      <c r="CE117" s="875"/>
      <c r="CF117" s="936" t="s">
        <v>437</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437</v>
      </c>
      <c r="DH117" s="838"/>
      <c r="DI117" s="838"/>
      <c r="DJ117" s="838"/>
      <c r="DK117" s="839"/>
      <c r="DL117" s="840" t="s">
        <v>437</v>
      </c>
      <c r="DM117" s="838"/>
      <c r="DN117" s="838"/>
      <c r="DO117" s="838"/>
      <c r="DP117" s="839"/>
      <c r="DQ117" s="840" t="s">
        <v>438</v>
      </c>
      <c r="DR117" s="838"/>
      <c r="DS117" s="838"/>
      <c r="DT117" s="838"/>
      <c r="DU117" s="839"/>
      <c r="DV117" s="885" t="s">
        <v>438</v>
      </c>
      <c r="DW117" s="886"/>
      <c r="DX117" s="886"/>
      <c r="DY117" s="886"/>
      <c r="DZ117" s="887"/>
    </row>
    <row r="118" spans="1:130" s="226" customFormat="1" ht="26.25" customHeight="1" x14ac:dyDescent="0.15">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299</v>
      </c>
      <c r="AG118" s="963"/>
      <c r="AH118" s="963"/>
      <c r="AI118" s="963"/>
      <c r="AJ118" s="964"/>
      <c r="AK118" s="965" t="s">
        <v>298</v>
      </c>
      <c r="AL118" s="963"/>
      <c r="AM118" s="963"/>
      <c r="AN118" s="963"/>
      <c r="AO118" s="964"/>
      <c r="AP118" s="966" t="s">
        <v>424</v>
      </c>
      <c r="AQ118" s="967"/>
      <c r="AR118" s="967"/>
      <c r="AS118" s="967"/>
      <c r="AT118" s="968"/>
      <c r="AU118" s="997"/>
      <c r="AV118" s="998"/>
      <c r="AW118" s="998"/>
      <c r="AX118" s="998"/>
      <c r="AY118" s="998"/>
      <c r="AZ118" s="940" t="s">
        <v>458</v>
      </c>
      <c r="BA118" s="941"/>
      <c r="BB118" s="941"/>
      <c r="BC118" s="941"/>
      <c r="BD118" s="941"/>
      <c r="BE118" s="941"/>
      <c r="BF118" s="941"/>
      <c r="BG118" s="941"/>
      <c r="BH118" s="941"/>
      <c r="BI118" s="941"/>
      <c r="BJ118" s="941"/>
      <c r="BK118" s="941"/>
      <c r="BL118" s="941"/>
      <c r="BM118" s="941"/>
      <c r="BN118" s="941"/>
      <c r="BO118" s="941"/>
      <c r="BP118" s="942"/>
      <c r="BQ118" s="943" t="s">
        <v>437</v>
      </c>
      <c r="BR118" s="906"/>
      <c r="BS118" s="906"/>
      <c r="BT118" s="906"/>
      <c r="BU118" s="906"/>
      <c r="BV118" s="906" t="s">
        <v>430</v>
      </c>
      <c r="BW118" s="906"/>
      <c r="BX118" s="906"/>
      <c r="BY118" s="906"/>
      <c r="BZ118" s="906"/>
      <c r="CA118" s="906" t="s">
        <v>430</v>
      </c>
      <c r="CB118" s="906"/>
      <c r="CC118" s="906"/>
      <c r="CD118" s="906"/>
      <c r="CE118" s="906"/>
      <c r="CF118" s="936" t="s">
        <v>430</v>
      </c>
      <c r="CG118" s="937"/>
      <c r="CH118" s="937"/>
      <c r="CI118" s="937"/>
      <c r="CJ118" s="937"/>
      <c r="CK118" s="992"/>
      <c r="CL118" s="879"/>
      <c r="CM118" s="882" t="s">
        <v>459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430</v>
      </c>
      <c r="DH118" s="838"/>
      <c r="DI118" s="838"/>
      <c r="DJ118" s="838"/>
      <c r="DK118" s="839"/>
      <c r="DL118" s="840" t="s">
        <v>430</v>
      </c>
      <c r="DM118" s="838"/>
      <c r="DN118" s="838"/>
      <c r="DO118" s="838"/>
      <c r="DP118" s="839"/>
      <c r="DQ118" s="840" t="s">
        <v>430</v>
      </c>
      <c r="DR118" s="838"/>
      <c r="DS118" s="838"/>
      <c r="DT118" s="838"/>
      <c r="DU118" s="839"/>
      <c r="DV118" s="885" t="s">
        <v>430</v>
      </c>
      <c r="DW118" s="886"/>
      <c r="DX118" s="886"/>
      <c r="DY118" s="886"/>
      <c r="DZ118" s="887"/>
    </row>
    <row r="119" spans="1:130" s="226" customFormat="1" ht="26.25" customHeight="1" x14ac:dyDescent="0.15">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430</v>
      </c>
      <c r="AB119" s="956"/>
      <c r="AC119" s="956"/>
      <c r="AD119" s="956"/>
      <c r="AE119" s="957"/>
      <c r="AF119" s="958" t="s">
        <v>437</v>
      </c>
      <c r="AG119" s="956"/>
      <c r="AH119" s="956"/>
      <c r="AI119" s="956"/>
      <c r="AJ119" s="957"/>
      <c r="AK119" s="958" t="s">
        <v>437</v>
      </c>
      <c r="AL119" s="956"/>
      <c r="AM119" s="956"/>
      <c r="AN119" s="956"/>
      <c r="AO119" s="957"/>
      <c r="AP119" s="959" t="s">
        <v>430</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460</v>
      </c>
      <c r="BP119" s="939"/>
      <c r="BQ119" s="943">
        <v>16712679</v>
      </c>
      <c r="BR119" s="906"/>
      <c r="BS119" s="906"/>
      <c r="BT119" s="906"/>
      <c r="BU119" s="906"/>
      <c r="BV119" s="906">
        <v>16074928</v>
      </c>
      <c r="BW119" s="906"/>
      <c r="BX119" s="906"/>
      <c r="BY119" s="906"/>
      <c r="BZ119" s="906"/>
      <c r="CA119" s="906">
        <v>15287153</v>
      </c>
      <c r="CB119" s="906"/>
      <c r="CC119" s="906"/>
      <c r="CD119" s="906"/>
      <c r="CE119" s="906"/>
      <c r="CF119" s="804"/>
      <c r="CG119" s="805"/>
      <c r="CH119" s="805"/>
      <c r="CI119" s="805"/>
      <c r="CJ119" s="895"/>
      <c r="CK119" s="993"/>
      <c r="CL119" s="881"/>
      <c r="CM119" s="899" t="s">
        <v>461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462</v>
      </c>
      <c r="DH119" s="821"/>
      <c r="DI119" s="821"/>
      <c r="DJ119" s="821"/>
      <c r="DK119" s="822"/>
      <c r="DL119" s="823" t="s">
        <v>463</v>
      </c>
      <c r="DM119" s="821"/>
      <c r="DN119" s="821"/>
      <c r="DO119" s="821"/>
      <c r="DP119" s="822"/>
      <c r="DQ119" s="823" t="s">
        <v>433</v>
      </c>
      <c r="DR119" s="821"/>
      <c r="DS119" s="821"/>
      <c r="DT119" s="821"/>
      <c r="DU119" s="822"/>
      <c r="DV119" s="909" t="s">
        <v>430</v>
      </c>
      <c r="DW119" s="910"/>
      <c r="DX119" s="910"/>
      <c r="DY119" s="910"/>
      <c r="DZ119" s="911"/>
    </row>
    <row r="120" spans="1:130" s="226" customFormat="1" ht="26.25" customHeight="1" x14ac:dyDescent="0.15">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435</v>
      </c>
      <c r="AB120" s="838"/>
      <c r="AC120" s="838"/>
      <c r="AD120" s="838"/>
      <c r="AE120" s="839"/>
      <c r="AF120" s="840" t="s">
        <v>430</v>
      </c>
      <c r="AG120" s="838"/>
      <c r="AH120" s="838"/>
      <c r="AI120" s="838"/>
      <c r="AJ120" s="839"/>
      <c r="AK120" s="840" t="s">
        <v>433</v>
      </c>
      <c r="AL120" s="838"/>
      <c r="AM120" s="838"/>
      <c r="AN120" s="838"/>
      <c r="AO120" s="839"/>
      <c r="AP120" s="885" t="s">
        <v>463</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3355085</v>
      </c>
      <c r="BR120" s="903"/>
      <c r="BS120" s="903"/>
      <c r="BT120" s="903"/>
      <c r="BU120" s="903"/>
      <c r="BV120" s="903">
        <v>3678138</v>
      </c>
      <c r="BW120" s="903"/>
      <c r="BX120" s="903"/>
      <c r="BY120" s="903"/>
      <c r="BZ120" s="903"/>
      <c r="CA120" s="903">
        <v>3449064</v>
      </c>
      <c r="CB120" s="903"/>
      <c r="CC120" s="903"/>
      <c r="CD120" s="903"/>
      <c r="CE120" s="903"/>
      <c r="CF120" s="927">
        <v>96.2</v>
      </c>
      <c r="CG120" s="928"/>
      <c r="CH120" s="928"/>
      <c r="CI120" s="928"/>
      <c r="CJ120" s="928"/>
      <c r="CK120" s="929" t="s">
        <v>466</v>
      </c>
      <c r="CL120" s="913"/>
      <c r="CM120" s="913"/>
      <c r="CN120" s="913"/>
      <c r="CO120" s="914"/>
      <c r="CP120" s="933" t="s">
        <v>467</v>
      </c>
      <c r="CQ120" s="934"/>
      <c r="CR120" s="934"/>
      <c r="CS120" s="934"/>
      <c r="CT120" s="934"/>
      <c r="CU120" s="934"/>
      <c r="CV120" s="934"/>
      <c r="CW120" s="934"/>
      <c r="CX120" s="934"/>
      <c r="CY120" s="934"/>
      <c r="CZ120" s="934"/>
      <c r="DA120" s="934"/>
      <c r="DB120" s="934"/>
      <c r="DC120" s="934"/>
      <c r="DD120" s="934"/>
      <c r="DE120" s="934"/>
      <c r="DF120" s="935"/>
      <c r="DG120" s="922" t="s">
        <v>468</v>
      </c>
      <c r="DH120" s="903"/>
      <c r="DI120" s="903"/>
      <c r="DJ120" s="903"/>
      <c r="DK120" s="903"/>
      <c r="DL120" s="903" t="s">
        <v>435</v>
      </c>
      <c r="DM120" s="903"/>
      <c r="DN120" s="903"/>
      <c r="DO120" s="903"/>
      <c r="DP120" s="903"/>
      <c r="DQ120" s="903">
        <v>2519506</v>
      </c>
      <c r="DR120" s="903"/>
      <c r="DS120" s="903"/>
      <c r="DT120" s="903"/>
      <c r="DU120" s="903"/>
      <c r="DV120" s="904">
        <v>70.3</v>
      </c>
      <c r="DW120" s="904"/>
      <c r="DX120" s="904"/>
      <c r="DY120" s="904"/>
      <c r="DZ120" s="905"/>
    </row>
    <row r="121" spans="1:130" s="226" customFormat="1" ht="26.25" customHeight="1" x14ac:dyDescent="0.15">
      <c r="A121" s="878"/>
      <c r="B121" s="879"/>
      <c r="C121" s="924" t="s">
        <v>469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470</v>
      </c>
      <c r="AB121" s="838"/>
      <c r="AC121" s="838"/>
      <c r="AD121" s="838"/>
      <c r="AE121" s="839"/>
      <c r="AF121" s="840" t="s">
        <v>435</v>
      </c>
      <c r="AG121" s="838"/>
      <c r="AH121" s="838"/>
      <c r="AI121" s="838"/>
      <c r="AJ121" s="839"/>
      <c r="AK121" s="840" t="s">
        <v>471</v>
      </c>
      <c r="AL121" s="838"/>
      <c r="AM121" s="838"/>
      <c r="AN121" s="838"/>
      <c r="AO121" s="839"/>
      <c r="AP121" s="885" t="s">
        <v>435</v>
      </c>
      <c r="AQ121" s="886"/>
      <c r="AR121" s="886"/>
      <c r="AS121" s="886"/>
      <c r="AT121" s="887"/>
      <c r="AU121" s="947"/>
      <c r="AV121" s="948"/>
      <c r="AW121" s="948"/>
      <c r="AX121" s="948"/>
      <c r="AY121" s="949"/>
      <c r="AZ121" s="873" t="s">
        <v>472</v>
      </c>
      <c r="BA121" s="808"/>
      <c r="BB121" s="808"/>
      <c r="BC121" s="808"/>
      <c r="BD121" s="808"/>
      <c r="BE121" s="808"/>
      <c r="BF121" s="808"/>
      <c r="BG121" s="808"/>
      <c r="BH121" s="808"/>
      <c r="BI121" s="808"/>
      <c r="BJ121" s="808"/>
      <c r="BK121" s="808"/>
      <c r="BL121" s="808"/>
      <c r="BM121" s="808"/>
      <c r="BN121" s="808"/>
      <c r="BO121" s="808"/>
      <c r="BP121" s="809"/>
      <c r="BQ121" s="874">
        <v>1971</v>
      </c>
      <c r="BR121" s="875"/>
      <c r="BS121" s="875"/>
      <c r="BT121" s="875"/>
      <c r="BU121" s="875"/>
      <c r="BV121" s="875">
        <v>1252</v>
      </c>
      <c r="BW121" s="875"/>
      <c r="BX121" s="875"/>
      <c r="BY121" s="875"/>
      <c r="BZ121" s="875"/>
      <c r="CA121" s="875">
        <v>884</v>
      </c>
      <c r="CB121" s="875"/>
      <c r="CC121" s="875"/>
      <c r="CD121" s="875"/>
      <c r="CE121" s="875"/>
      <c r="CF121" s="936">
        <v>0</v>
      </c>
      <c r="CG121" s="937"/>
      <c r="CH121" s="937"/>
      <c r="CI121" s="937"/>
      <c r="CJ121" s="937"/>
      <c r="CK121" s="930"/>
      <c r="CL121" s="916"/>
      <c r="CM121" s="916"/>
      <c r="CN121" s="916"/>
      <c r="CO121" s="917"/>
      <c r="CP121" s="896" t="s">
        <v>473</v>
      </c>
      <c r="CQ121" s="897"/>
      <c r="CR121" s="897"/>
      <c r="CS121" s="897"/>
      <c r="CT121" s="897"/>
      <c r="CU121" s="897"/>
      <c r="CV121" s="897"/>
      <c r="CW121" s="897"/>
      <c r="CX121" s="897"/>
      <c r="CY121" s="897"/>
      <c r="CZ121" s="897"/>
      <c r="DA121" s="897"/>
      <c r="DB121" s="897"/>
      <c r="DC121" s="897"/>
      <c r="DD121" s="897"/>
      <c r="DE121" s="897"/>
      <c r="DF121" s="898"/>
      <c r="DG121" s="874">
        <v>873913</v>
      </c>
      <c r="DH121" s="875"/>
      <c r="DI121" s="875"/>
      <c r="DJ121" s="875"/>
      <c r="DK121" s="875"/>
      <c r="DL121" s="875">
        <v>825163</v>
      </c>
      <c r="DM121" s="875"/>
      <c r="DN121" s="875"/>
      <c r="DO121" s="875"/>
      <c r="DP121" s="875"/>
      <c r="DQ121" s="875">
        <v>797302</v>
      </c>
      <c r="DR121" s="875"/>
      <c r="DS121" s="875"/>
      <c r="DT121" s="875"/>
      <c r="DU121" s="875"/>
      <c r="DV121" s="852">
        <v>22.2</v>
      </c>
      <c r="DW121" s="852"/>
      <c r="DX121" s="852"/>
      <c r="DY121" s="852"/>
      <c r="DZ121" s="853"/>
    </row>
    <row r="122" spans="1:130" s="226" customFormat="1" ht="26.25" customHeight="1" x14ac:dyDescent="0.15">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474</v>
      </c>
      <c r="AB122" s="838"/>
      <c r="AC122" s="838"/>
      <c r="AD122" s="838"/>
      <c r="AE122" s="839"/>
      <c r="AF122" s="840" t="s">
        <v>430</v>
      </c>
      <c r="AG122" s="838"/>
      <c r="AH122" s="838"/>
      <c r="AI122" s="838"/>
      <c r="AJ122" s="839"/>
      <c r="AK122" s="840" t="s">
        <v>463</v>
      </c>
      <c r="AL122" s="838"/>
      <c r="AM122" s="838"/>
      <c r="AN122" s="838"/>
      <c r="AO122" s="839"/>
      <c r="AP122" s="885" t="s">
        <v>435</v>
      </c>
      <c r="AQ122" s="886"/>
      <c r="AR122" s="886"/>
      <c r="AS122" s="886"/>
      <c r="AT122" s="887"/>
      <c r="AU122" s="947"/>
      <c r="AV122" s="948"/>
      <c r="AW122" s="948"/>
      <c r="AX122" s="948"/>
      <c r="AY122" s="949"/>
      <c r="AZ122" s="940" t="s">
        <v>475</v>
      </c>
      <c r="BA122" s="941"/>
      <c r="BB122" s="941"/>
      <c r="BC122" s="941"/>
      <c r="BD122" s="941"/>
      <c r="BE122" s="941"/>
      <c r="BF122" s="941"/>
      <c r="BG122" s="941"/>
      <c r="BH122" s="941"/>
      <c r="BI122" s="941"/>
      <c r="BJ122" s="941"/>
      <c r="BK122" s="941"/>
      <c r="BL122" s="941"/>
      <c r="BM122" s="941"/>
      <c r="BN122" s="941"/>
      <c r="BO122" s="941"/>
      <c r="BP122" s="942"/>
      <c r="BQ122" s="943">
        <v>10371102</v>
      </c>
      <c r="BR122" s="906"/>
      <c r="BS122" s="906"/>
      <c r="BT122" s="906"/>
      <c r="BU122" s="906"/>
      <c r="BV122" s="906">
        <v>10300187</v>
      </c>
      <c r="BW122" s="906"/>
      <c r="BX122" s="906"/>
      <c r="BY122" s="906"/>
      <c r="BZ122" s="906"/>
      <c r="CA122" s="906">
        <v>9910937</v>
      </c>
      <c r="CB122" s="906"/>
      <c r="CC122" s="906"/>
      <c r="CD122" s="906"/>
      <c r="CE122" s="906"/>
      <c r="CF122" s="907">
        <v>276.39999999999998</v>
      </c>
      <c r="CG122" s="908"/>
      <c r="CH122" s="908"/>
      <c r="CI122" s="908"/>
      <c r="CJ122" s="908"/>
      <c r="CK122" s="930"/>
      <c r="CL122" s="916"/>
      <c r="CM122" s="916"/>
      <c r="CN122" s="916"/>
      <c r="CO122" s="917"/>
      <c r="CP122" s="896" t="s">
        <v>476</v>
      </c>
      <c r="CQ122" s="897"/>
      <c r="CR122" s="897"/>
      <c r="CS122" s="897"/>
      <c r="CT122" s="897"/>
      <c r="CU122" s="897"/>
      <c r="CV122" s="897"/>
      <c r="CW122" s="897"/>
      <c r="CX122" s="897"/>
      <c r="CY122" s="897"/>
      <c r="CZ122" s="897"/>
      <c r="DA122" s="897"/>
      <c r="DB122" s="897"/>
      <c r="DC122" s="897"/>
      <c r="DD122" s="897"/>
      <c r="DE122" s="897"/>
      <c r="DF122" s="898"/>
      <c r="DG122" s="874" t="s">
        <v>471</v>
      </c>
      <c r="DH122" s="875"/>
      <c r="DI122" s="875"/>
      <c r="DJ122" s="875"/>
      <c r="DK122" s="875"/>
      <c r="DL122" s="875" t="s">
        <v>468</v>
      </c>
      <c r="DM122" s="875"/>
      <c r="DN122" s="875"/>
      <c r="DO122" s="875"/>
      <c r="DP122" s="875"/>
      <c r="DQ122" s="875" t="s">
        <v>430</v>
      </c>
      <c r="DR122" s="875"/>
      <c r="DS122" s="875"/>
      <c r="DT122" s="875"/>
      <c r="DU122" s="875"/>
      <c r="DV122" s="852" t="s">
        <v>463</v>
      </c>
      <c r="DW122" s="852"/>
      <c r="DX122" s="852"/>
      <c r="DY122" s="852"/>
      <c r="DZ122" s="853"/>
    </row>
    <row r="123" spans="1:130" s="226" customFormat="1" ht="26.25" customHeight="1" x14ac:dyDescent="0.15">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462</v>
      </c>
      <c r="AB123" s="838"/>
      <c r="AC123" s="838"/>
      <c r="AD123" s="838"/>
      <c r="AE123" s="839"/>
      <c r="AF123" s="840" t="s">
        <v>463</v>
      </c>
      <c r="AG123" s="838"/>
      <c r="AH123" s="838"/>
      <c r="AI123" s="838"/>
      <c r="AJ123" s="839"/>
      <c r="AK123" s="840" t="s">
        <v>433</v>
      </c>
      <c r="AL123" s="838"/>
      <c r="AM123" s="838"/>
      <c r="AN123" s="838"/>
      <c r="AO123" s="839"/>
      <c r="AP123" s="885" t="s">
        <v>462</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477</v>
      </c>
      <c r="BP123" s="939"/>
      <c r="BQ123" s="893">
        <v>13728158</v>
      </c>
      <c r="BR123" s="894"/>
      <c r="BS123" s="894"/>
      <c r="BT123" s="894"/>
      <c r="BU123" s="894"/>
      <c r="BV123" s="894">
        <v>13979577</v>
      </c>
      <c r="BW123" s="894"/>
      <c r="BX123" s="894"/>
      <c r="BY123" s="894"/>
      <c r="BZ123" s="894"/>
      <c r="CA123" s="894">
        <v>13360885</v>
      </c>
      <c r="CB123" s="894"/>
      <c r="CC123" s="894"/>
      <c r="CD123" s="894"/>
      <c r="CE123" s="894"/>
      <c r="CF123" s="804"/>
      <c r="CG123" s="805"/>
      <c r="CH123" s="805"/>
      <c r="CI123" s="805"/>
      <c r="CJ123" s="895"/>
      <c r="CK123" s="930"/>
      <c r="CL123" s="916"/>
      <c r="CM123" s="916"/>
      <c r="CN123" s="916"/>
      <c r="CO123" s="917"/>
      <c r="CP123" s="896" t="s">
        <v>478</v>
      </c>
      <c r="CQ123" s="897"/>
      <c r="CR123" s="897"/>
      <c r="CS123" s="897"/>
      <c r="CT123" s="897"/>
      <c r="CU123" s="897"/>
      <c r="CV123" s="897"/>
      <c r="CW123" s="897"/>
      <c r="CX123" s="897"/>
      <c r="CY123" s="897"/>
      <c r="CZ123" s="897"/>
      <c r="DA123" s="897"/>
      <c r="DB123" s="897"/>
      <c r="DC123" s="897"/>
      <c r="DD123" s="897"/>
      <c r="DE123" s="897"/>
      <c r="DF123" s="898"/>
      <c r="DG123" s="837" t="s">
        <v>468</v>
      </c>
      <c r="DH123" s="838"/>
      <c r="DI123" s="838"/>
      <c r="DJ123" s="838"/>
      <c r="DK123" s="839"/>
      <c r="DL123" s="840" t="s">
        <v>430</v>
      </c>
      <c r="DM123" s="838"/>
      <c r="DN123" s="838"/>
      <c r="DO123" s="838"/>
      <c r="DP123" s="839"/>
      <c r="DQ123" s="840" t="s">
        <v>430</v>
      </c>
      <c r="DR123" s="838"/>
      <c r="DS123" s="838"/>
      <c r="DT123" s="838"/>
      <c r="DU123" s="839"/>
      <c r="DV123" s="885" t="s">
        <v>468</v>
      </c>
      <c r="DW123" s="886"/>
      <c r="DX123" s="886"/>
      <c r="DY123" s="886"/>
      <c r="DZ123" s="887"/>
    </row>
    <row r="124" spans="1:130" s="226" customFormat="1" ht="26.25" customHeight="1" thickBot="1" x14ac:dyDescent="0.2">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470</v>
      </c>
      <c r="AB124" s="838"/>
      <c r="AC124" s="838"/>
      <c r="AD124" s="838"/>
      <c r="AE124" s="839"/>
      <c r="AF124" s="840" t="s">
        <v>435</v>
      </c>
      <c r="AG124" s="838"/>
      <c r="AH124" s="838"/>
      <c r="AI124" s="838"/>
      <c r="AJ124" s="839"/>
      <c r="AK124" s="840" t="s">
        <v>474</v>
      </c>
      <c r="AL124" s="838"/>
      <c r="AM124" s="838"/>
      <c r="AN124" s="838"/>
      <c r="AO124" s="839"/>
      <c r="AP124" s="885" t="s">
        <v>435</v>
      </c>
      <c r="AQ124" s="886"/>
      <c r="AR124" s="886"/>
      <c r="AS124" s="886"/>
      <c r="AT124" s="887"/>
      <c r="AU124" s="888" t="s">
        <v>479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76.8</v>
      </c>
      <c r="BR124" s="892"/>
      <c r="BS124" s="892"/>
      <c r="BT124" s="892"/>
      <c r="BU124" s="892"/>
      <c r="BV124" s="892">
        <v>55.5</v>
      </c>
      <c r="BW124" s="892"/>
      <c r="BX124" s="892"/>
      <c r="BY124" s="892"/>
      <c r="BZ124" s="892"/>
      <c r="CA124" s="892">
        <v>53.7</v>
      </c>
      <c r="CB124" s="892"/>
      <c r="CC124" s="892"/>
      <c r="CD124" s="892"/>
      <c r="CE124" s="892"/>
      <c r="CF124" s="782"/>
      <c r="CG124" s="783"/>
      <c r="CH124" s="783"/>
      <c r="CI124" s="783"/>
      <c r="CJ124" s="923"/>
      <c r="CK124" s="931"/>
      <c r="CL124" s="931"/>
      <c r="CM124" s="931"/>
      <c r="CN124" s="931"/>
      <c r="CO124" s="932"/>
      <c r="CP124" s="896" t="s">
        <v>480</v>
      </c>
      <c r="CQ124" s="897"/>
      <c r="CR124" s="897"/>
      <c r="CS124" s="897"/>
      <c r="CT124" s="897"/>
      <c r="CU124" s="897"/>
      <c r="CV124" s="897"/>
      <c r="CW124" s="897"/>
      <c r="CX124" s="897"/>
      <c r="CY124" s="897"/>
      <c r="CZ124" s="897"/>
      <c r="DA124" s="897"/>
      <c r="DB124" s="897"/>
      <c r="DC124" s="897"/>
      <c r="DD124" s="897"/>
      <c r="DE124" s="897"/>
      <c r="DF124" s="898"/>
      <c r="DG124" s="820">
        <v>3124606</v>
      </c>
      <c r="DH124" s="821"/>
      <c r="DI124" s="821"/>
      <c r="DJ124" s="821"/>
      <c r="DK124" s="822"/>
      <c r="DL124" s="823">
        <v>2808973</v>
      </c>
      <c r="DM124" s="821"/>
      <c r="DN124" s="821"/>
      <c r="DO124" s="821"/>
      <c r="DP124" s="822"/>
      <c r="DQ124" s="823" t="s">
        <v>433</v>
      </c>
      <c r="DR124" s="821"/>
      <c r="DS124" s="821"/>
      <c r="DT124" s="821"/>
      <c r="DU124" s="822"/>
      <c r="DV124" s="909" t="s">
        <v>462</v>
      </c>
      <c r="DW124" s="910"/>
      <c r="DX124" s="910"/>
      <c r="DY124" s="910"/>
      <c r="DZ124" s="911"/>
    </row>
    <row r="125" spans="1:130" s="226" customFormat="1" ht="26.25" customHeight="1" x14ac:dyDescent="0.15">
      <c r="A125" s="878"/>
      <c r="B125" s="879"/>
      <c r="C125" s="882" t="s">
        <v>459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435</v>
      </c>
      <c r="AB125" s="838"/>
      <c r="AC125" s="838"/>
      <c r="AD125" s="838"/>
      <c r="AE125" s="839"/>
      <c r="AF125" s="840" t="s">
        <v>433</v>
      </c>
      <c r="AG125" s="838"/>
      <c r="AH125" s="838"/>
      <c r="AI125" s="838"/>
      <c r="AJ125" s="839"/>
      <c r="AK125" s="840" t="s">
        <v>468</v>
      </c>
      <c r="AL125" s="838"/>
      <c r="AM125" s="838"/>
      <c r="AN125" s="838"/>
      <c r="AO125" s="839"/>
      <c r="AP125" s="885" t="s">
        <v>435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481</v>
      </c>
      <c r="CL125" s="913"/>
      <c r="CM125" s="913"/>
      <c r="CN125" s="913"/>
      <c r="CO125" s="914"/>
      <c r="CP125" s="921" t="s">
        <v>482</v>
      </c>
      <c r="CQ125" s="866"/>
      <c r="CR125" s="866"/>
      <c r="CS125" s="866"/>
      <c r="CT125" s="866"/>
      <c r="CU125" s="866"/>
      <c r="CV125" s="866"/>
      <c r="CW125" s="866"/>
      <c r="CX125" s="866"/>
      <c r="CY125" s="866"/>
      <c r="CZ125" s="866"/>
      <c r="DA125" s="866"/>
      <c r="DB125" s="866"/>
      <c r="DC125" s="866"/>
      <c r="DD125" s="866"/>
      <c r="DE125" s="866"/>
      <c r="DF125" s="867"/>
      <c r="DG125" s="922" t="s">
        <v>433</v>
      </c>
      <c r="DH125" s="903"/>
      <c r="DI125" s="903"/>
      <c r="DJ125" s="903"/>
      <c r="DK125" s="903"/>
      <c r="DL125" s="903" t="s">
        <v>471</v>
      </c>
      <c r="DM125" s="903"/>
      <c r="DN125" s="903"/>
      <c r="DO125" s="903"/>
      <c r="DP125" s="903"/>
      <c r="DQ125" s="903" t="s">
        <v>468</v>
      </c>
      <c r="DR125" s="903"/>
      <c r="DS125" s="903"/>
      <c r="DT125" s="903"/>
      <c r="DU125" s="903"/>
      <c r="DV125" s="904" t="s">
        <v>433</v>
      </c>
      <c r="DW125" s="904"/>
      <c r="DX125" s="904"/>
      <c r="DY125" s="904"/>
      <c r="DZ125" s="905"/>
    </row>
    <row r="126" spans="1:130" s="226" customFormat="1" ht="26.25" customHeight="1" thickBot="1" x14ac:dyDescent="0.2">
      <c r="A126" s="878"/>
      <c r="B126" s="879"/>
      <c r="C126" s="882" t="s">
        <v>461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433</v>
      </c>
      <c r="AB126" s="838"/>
      <c r="AC126" s="838"/>
      <c r="AD126" s="838"/>
      <c r="AE126" s="839"/>
      <c r="AF126" s="840" t="s">
        <v>433</v>
      </c>
      <c r="AG126" s="838"/>
      <c r="AH126" s="838"/>
      <c r="AI126" s="838"/>
      <c r="AJ126" s="839"/>
      <c r="AK126" s="840" t="s">
        <v>433</v>
      </c>
      <c r="AL126" s="838"/>
      <c r="AM126" s="838"/>
      <c r="AN126" s="838"/>
      <c r="AO126" s="839"/>
      <c r="AP126" s="885" t="s">
        <v>471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483</v>
      </c>
      <c r="CQ126" s="808"/>
      <c r="CR126" s="808"/>
      <c r="CS126" s="808"/>
      <c r="CT126" s="808"/>
      <c r="CU126" s="808"/>
      <c r="CV126" s="808"/>
      <c r="CW126" s="808"/>
      <c r="CX126" s="808"/>
      <c r="CY126" s="808"/>
      <c r="CZ126" s="808"/>
      <c r="DA126" s="808"/>
      <c r="DB126" s="808"/>
      <c r="DC126" s="808"/>
      <c r="DD126" s="808"/>
      <c r="DE126" s="808"/>
      <c r="DF126" s="809"/>
      <c r="DG126" s="874" t="s">
        <v>430</v>
      </c>
      <c r="DH126" s="875"/>
      <c r="DI126" s="875"/>
      <c r="DJ126" s="875"/>
      <c r="DK126" s="875"/>
      <c r="DL126" s="875" t="s">
        <v>430</v>
      </c>
      <c r="DM126" s="875"/>
      <c r="DN126" s="875"/>
      <c r="DO126" s="875"/>
      <c r="DP126" s="875"/>
      <c r="DQ126" s="875" t="s">
        <v>435</v>
      </c>
      <c r="DR126" s="875"/>
      <c r="DS126" s="875"/>
      <c r="DT126" s="875"/>
      <c r="DU126" s="875"/>
      <c r="DV126" s="852" t="s">
        <v>433</v>
      </c>
      <c r="DW126" s="852"/>
      <c r="DX126" s="852"/>
      <c r="DY126" s="852"/>
      <c r="DZ126" s="853"/>
    </row>
    <row r="127" spans="1:130" s="226" customFormat="1" ht="26.25" customHeight="1" x14ac:dyDescent="0.15">
      <c r="A127" s="880"/>
      <c r="B127" s="881"/>
      <c r="C127" s="899" t="s">
        <v>484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468</v>
      </c>
      <c r="AB127" s="838"/>
      <c r="AC127" s="838"/>
      <c r="AD127" s="838"/>
      <c r="AE127" s="839"/>
      <c r="AF127" s="840" t="s">
        <v>468</v>
      </c>
      <c r="AG127" s="838"/>
      <c r="AH127" s="838"/>
      <c r="AI127" s="838"/>
      <c r="AJ127" s="839"/>
      <c r="AK127" s="840" t="s">
        <v>430</v>
      </c>
      <c r="AL127" s="838"/>
      <c r="AM127" s="838"/>
      <c r="AN127" s="838"/>
      <c r="AO127" s="839"/>
      <c r="AP127" s="885" t="s">
        <v>433</v>
      </c>
      <c r="AQ127" s="886"/>
      <c r="AR127" s="886"/>
      <c r="AS127" s="886"/>
      <c r="AT127" s="887"/>
      <c r="AU127" s="262"/>
      <c r="AV127" s="262"/>
      <c r="AW127" s="262"/>
      <c r="AX127" s="902" t="s">
        <v>485</v>
      </c>
      <c r="AY127" s="870"/>
      <c r="AZ127" s="870"/>
      <c r="BA127" s="870"/>
      <c r="BB127" s="870"/>
      <c r="BC127" s="870"/>
      <c r="BD127" s="870"/>
      <c r="BE127" s="871"/>
      <c r="BF127" s="869" t="s">
        <v>486</v>
      </c>
      <c r="BG127" s="870"/>
      <c r="BH127" s="870"/>
      <c r="BI127" s="870"/>
      <c r="BJ127" s="870"/>
      <c r="BK127" s="870"/>
      <c r="BL127" s="871"/>
      <c r="BM127" s="869" t="s">
        <v>487</v>
      </c>
      <c r="BN127" s="870"/>
      <c r="BO127" s="870"/>
      <c r="BP127" s="870"/>
      <c r="BQ127" s="870"/>
      <c r="BR127" s="870"/>
      <c r="BS127" s="871"/>
      <c r="BT127" s="869" t="s">
        <v>488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489</v>
      </c>
      <c r="CQ127" s="808"/>
      <c r="CR127" s="808"/>
      <c r="CS127" s="808"/>
      <c r="CT127" s="808"/>
      <c r="CU127" s="808"/>
      <c r="CV127" s="808"/>
      <c r="CW127" s="808"/>
      <c r="CX127" s="808"/>
      <c r="CY127" s="808"/>
      <c r="CZ127" s="808"/>
      <c r="DA127" s="808"/>
      <c r="DB127" s="808"/>
      <c r="DC127" s="808"/>
      <c r="DD127" s="808"/>
      <c r="DE127" s="808"/>
      <c r="DF127" s="809"/>
      <c r="DG127" s="874" t="s">
        <v>433</v>
      </c>
      <c r="DH127" s="875"/>
      <c r="DI127" s="875"/>
      <c r="DJ127" s="875"/>
      <c r="DK127" s="875"/>
      <c r="DL127" s="875" t="s">
        <v>435</v>
      </c>
      <c r="DM127" s="875"/>
      <c r="DN127" s="875"/>
      <c r="DO127" s="875"/>
      <c r="DP127" s="875"/>
      <c r="DQ127" s="875" t="s">
        <v>430</v>
      </c>
      <c r="DR127" s="875"/>
      <c r="DS127" s="875"/>
      <c r="DT127" s="875"/>
      <c r="DU127" s="875"/>
      <c r="DV127" s="852" t="s">
        <v>462</v>
      </c>
      <c r="DW127" s="852"/>
      <c r="DX127" s="852"/>
      <c r="DY127" s="852"/>
      <c r="DZ127" s="853"/>
    </row>
    <row r="128" spans="1:130" s="226" customFormat="1" ht="26.25" customHeight="1" thickBot="1" x14ac:dyDescent="0.2">
      <c r="A128" s="854" t="s">
        <v>490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491</v>
      </c>
      <c r="X128" s="856"/>
      <c r="Y128" s="856"/>
      <c r="Z128" s="857"/>
      <c r="AA128" s="858">
        <v>1628</v>
      </c>
      <c r="AB128" s="859"/>
      <c r="AC128" s="859"/>
      <c r="AD128" s="859"/>
      <c r="AE128" s="860"/>
      <c r="AF128" s="861">
        <v>785</v>
      </c>
      <c r="AG128" s="859"/>
      <c r="AH128" s="859"/>
      <c r="AI128" s="859"/>
      <c r="AJ128" s="860"/>
      <c r="AK128" s="861">
        <v>407</v>
      </c>
      <c r="AL128" s="859"/>
      <c r="AM128" s="859"/>
      <c r="AN128" s="859"/>
      <c r="AO128" s="860"/>
      <c r="AP128" s="862"/>
      <c r="AQ128" s="863"/>
      <c r="AR128" s="863"/>
      <c r="AS128" s="863"/>
      <c r="AT128" s="864"/>
      <c r="AU128" s="262"/>
      <c r="AV128" s="262"/>
      <c r="AW128" s="262"/>
      <c r="AX128" s="865" t="s">
        <v>492</v>
      </c>
      <c r="AY128" s="866"/>
      <c r="AZ128" s="866"/>
      <c r="BA128" s="866"/>
      <c r="BB128" s="866"/>
      <c r="BC128" s="866"/>
      <c r="BD128" s="866"/>
      <c r="BE128" s="867"/>
      <c r="BF128" s="844" t="s">
        <v>433</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493</v>
      </c>
      <c r="CQ128" s="786"/>
      <c r="CR128" s="786"/>
      <c r="CS128" s="786"/>
      <c r="CT128" s="786"/>
      <c r="CU128" s="786"/>
      <c r="CV128" s="786"/>
      <c r="CW128" s="786"/>
      <c r="CX128" s="786"/>
      <c r="CY128" s="786"/>
      <c r="CZ128" s="786"/>
      <c r="DA128" s="786"/>
      <c r="DB128" s="786"/>
      <c r="DC128" s="786"/>
      <c r="DD128" s="786"/>
      <c r="DE128" s="786"/>
      <c r="DF128" s="787"/>
      <c r="DG128" s="848" t="s">
        <v>433</v>
      </c>
      <c r="DH128" s="849"/>
      <c r="DI128" s="849"/>
      <c r="DJ128" s="849"/>
      <c r="DK128" s="849"/>
      <c r="DL128" s="849" t="s">
        <v>468</v>
      </c>
      <c r="DM128" s="849"/>
      <c r="DN128" s="849"/>
      <c r="DO128" s="849"/>
      <c r="DP128" s="849"/>
      <c r="DQ128" s="849" t="s">
        <v>463</v>
      </c>
      <c r="DR128" s="849"/>
      <c r="DS128" s="849"/>
      <c r="DT128" s="849"/>
      <c r="DU128" s="849"/>
      <c r="DV128" s="850" t="s">
        <v>463</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494</v>
      </c>
      <c r="X129" s="835"/>
      <c r="Y129" s="835"/>
      <c r="Z129" s="836"/>
      <c r="AA129" s="837">
        <v>4801596</v>
      </c>
      <c r="AB129" s="838"/>
      <c r="AC129" s="838"/>
      <c r="AD129" s="838"/>
      <c r="AE129" s="839"/>
      <c r="AF129" s="840">
        <v>4729879</v>
      </c>
      <c r="AG129" s="838"/>
      <c r="AH129" s="838"/>
      <c r="AI129" s="838"/>
      <c r="AJ129" s="839"/>
      <c r="AK129" s="840">
        <v>4578680</v>
      </c>
      <c r="AL129" s="838"/>
      <c r="AM129" s="838"/>
      <c r="AN129" s="838"/>
      <c r="AO129" s="839"/>
      <c r="AP129" s="841"/>
      <c r="AQ129" s="842"/>
      <c r="AR129" s="842"/>
      <c r="AS129" s="842"/>
      <c r="AT129" s="843"/>
      <c r="AU129" s="264"/>
      <c r="AV129" s="264"/>
      <c r="AW129" s="264"/>
      <c r="AX129" s="807" t="s">
        <v>495</v>
      </c>
      <c r="AY129" s="808"/>
      <c r="AZ129" s="808"/>
      <c r="BA129" s="808"/>
      <c r="BB129" s="808"/>
      <c r="BC129" s="808"/>
      <c r="BD129" s="808"/>
      <c r="BE129" s="809"/>
      <c r="BF129" s="827" t="s">
        <v>433</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497</v>
      </c>
      <c r="X130" s="835"/>
      <c r="Y130" s="835"/>
      <c r="Z130" s="836"/>
      <c r="AA130" s="837">
        <v>918647</v>
      </c>
      <c r="AB130" s="838"/>
      <c r="AC130" s="838"/>
      <c r="AD130" s="838"/>
      <c r="AE130" s="839"/>
      <c r="AF130" s="840">
        <v>958995</v>
      </c>
      <c r="AG130" s="838"/>
      <c r="AH130" s="838"/>
      <c r="AI130" s="838"/>
      <c r="AJ130" s="839"/>
      <c r="AK130" s="840">
        <v>992446</v>
      </c>
      <c r="AL130" s="838"/>
      <c r="AM130" s="838"/>
      <c r="AN130" s="838"/>
      <c r="AO130" s="839"/>
      <c r="AP130" s="841"/>
      <c r="AQ130" s="842"/>
      <c r="AR130" s="842"/>
      <c r="AS130" s="842"/>
      <c r="AT130" s="843"/>
      <c r="AU130" s="264"/>
      <c r="AV130" s="264"/>
      <c r="AW130" s="264"/>
      <c r="AX130" s="807" t="s">
        <v>498</v>
      </c>
      <c r="AY130" s="808"/>
      <c r="AZ130" s="808"/>
      <c r="BA130" s="808"/>
      <c r="BB130" s="808"/>
      <c r="BC130" s="808"/>
      <c r="BD130" s="808"/>
      <c r="BE130" s="809"/>
      <c r="BF130" s="810">
        <v>8.8000000000000007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499</v>
      </c>
      <c r="X131" s="818"/>
      <c r="Y131" s="818"/>
      <c r="Z131" s="819"/>
      <c r="AA131" s="820">
        <v>3882949</v>
      </c>
      <c r="AB131" s="821"/>
      <c r="AC131" s="821"/>
      <c r="AD131" s="821"/>
      <c r="AE131" s="822"/>
      <c r="AF131" s="823">
        <v>3770884</v>
      </c>
      <c r="AG131" s="821"/>
      <c r="AH131" s="821"/>
      <c r="AI131" s="821"/>
      <c r="AJ131" s="822"/>
      <c r="AK131" s="823">
        <v>3586234</v>
      </c>
      <c r="AL131" s="821"/>
      <c r="AM131" s="821"/>
      <c r="AN131" s="821"/>
      <c r="AO131" s="822"/>
      <c r="AP131" s="824"/>
      <c r="AQ131" s="825"/>
      <c r="AR131" s="825"/>
      <c r="AS131" s="825"/>
      <c r="AT131" s="826"/>
      <c r="AU131" s="264"/>
      <c r="AV131" s="264"/>
      <c r="AW131" s="264"/>
      <c r="AX131" s="785" t="s">
        <v>500</v>
      </c>
      <c r="AY131" s="786"/>
      <c r="AZ131" s="786"/>
      <c r="BA131" s="786"/>
      <c r="BB131" s="786"/>
      <c r="BC131" s="786"/>
      <c r="BD131" s="786"/>
      <c r="BE131" s="787"/>
      <c r="BF131" s="788">
        <v>53.7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502</v>
      </c>
      <c r="W132" s="798"/>
      <c r="X132" s="798"/>
      <c r="Y132" s="798"/>
      <c r="Z132" s="799"/>
      <c r="AA132" s="800">
        <v>8.1849130649999999</v>
      </c>
      <c r="AB132" s="801"/>
      <c r="AC132" s="801"/>
      <c r="AD132" s="801"/>
      <c r="AE132" s="802"/>
      <c r="AF132" s="803">
        <v>8.8227588010000009</v>
      </c>
      <c r="AG132" s="801"/>
      <c r="AH132" s="801"/>
      <c r="AI132" s="801"/>
      <c r="AJ132" s="802"/>
      <c r="AK132" s="803">
        <v>9.67056249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503</v>
      </c>
      <c r="W133" s="777"/>
      <c r="X133" s="777"/>
      <c r="Y133" s="777"/>
      <c r="Z133" s="778"/>
      <c r="AA133" s="779">
        <v>10.3</v>
      </c>
      <c r="AB133" s="780"/>
      <c r="AC133" s="780"/>
      <c r="AD133" s="780"/>
      <c r="AE133" s="781"/>
      <c r="AF133" s="779">
        <v>9.4</v>
      </c>
      <c r="AG133" s="780"/>
      <c r="AH133" s="780"/>
      <c r="AI133" s="780"/>
      <c r="AJ133" s="781"/>
      <c r="AK133" s="779">
        <v>8.8000000000000007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1CZjkGxMNYA/sTQk4fe9rxGLyn5zRXvYS9uOTOKqbSKKSCE1moG29+BNFL0EfCa92dzomjn7AJogDRJ2VhxvxA==" saltValue="MUerOWWesoWNwSbNnIKiO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R37" zoomScale="75" zoomScaleNormal="85" zoomScaleSheetLayoutView="75" workbookViewId="0">
      <selection activeCell="CX95" sqref="CX95"/>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3wTAj2fwExK7axUx0uy9L8a114I/HHhtiV5YHg+Z2hMEWvPidNcBKr5RPUUO9aWvy7XvKrKNM0FCNzVE5tLvQ==" saltValue="+ov4FY2FOMAgsyKNphv4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U55" zoomScaleNormal="100" zoomScaleSheetLayoutView="55" workbookViewId="0">
      <selection activeCell="CY89" sqref="CY89"/>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sN9VFNcdMv/hyFZNNqvqnZ5R53e+sRDVx6LJm7AQ1IwgPCZul2wYm4gjMIzmbbvlo/grWueUz3rRokL9saqGg==" saltValue="WR2bKc4PAlBL0xDjBaCj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R46" workbookViewId="0">
      <selection activeCell="AN59" sqref="AN59"/>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507</v>
      </c>
      <c r="AP7" s="283"/>
      <c r="AQ7" s="284" t="s">
        <v>508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509</v>
      </c>
      <c r="AQ8" s="290" t="s">
        <v>510</v>
      </c>
      <c r="AR8" s="291" t="s">
        <v>511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512</v>
      </c>
      <c r="AL9" s="1207"/>
      <c r="AM9" s="1207"/>
      <c r="AN9" s="1208"/>
      <c r="AO9" s="292">
        <v>1330929</v>
      </c>
      <c r="AP9" s="292">
        <v>139015</v>
      </c>
      <c r="AQ9" s="293">
        <v>117391</v>
      </c>
      <c r="AR9" s="294">
        <v>18.399999999999999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513</v>
      </c>
      <c r="AL10" s="1207"/>
      <c r="AM10" s="1207"/>
      <c r="AN10" s="1208"/>
      <c r="AO10" s="295">
        <v>115400</v>
      </c>
      <c r="AP10" s="295">
        <v>12053</v>
      </c>
      <c r="AQ10" s="296">
        <v>11968</v>
      </c>
      <c r="AR10" s="297">
        <v>0.7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514</v>
      </c>
      <c r="AL11" s="1207"/>
      <c r="AM11" s="1207"/>
      <c r="AN11" s="1208"/>
      <c r="AO11" s="295">
        <v>295951</v>
      </c>
      <c r="AP11" s="295">
        <v>30912</v>
      </c>
      <c r="AQ11" s="296">
        <v>18604</v>
      </c>
      <c r="AR11" s="297">
        <v>66.2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515</v>
      </c>
      <c r="AL12" s="1207"/>
      <c r="AM12" s="1207"/>
      <c r="AN12" s="1208"/>
      <c r="AO12" s="295">
        <v>35887</v>
      </c>
      <c r="AP12" s="295">
        <v>3748</v>
      </c>
      <c r="AQ12" s="296">
        <v>928</v>
      </c>
      <c r="AR12" s="297">
        <v>303.89999999999998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516</v>
      </c>
      <c r="AL13" s="1207"/>
      <c r="AM13" s="1207"/>
      <c r="AN13" s="1208"/>
      <c r="AO13" s="295" t="s">
        <v>517</v>
      </c>
      <c r="AP13" s="295" t="s">
        <v>517</v>
      </c>
      <c r="AQ13" s="296" t="s">
        <v>517</v>
      </c>
      <c r="AR13" s="297" t="s">
        <v>517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518</v>
      </c>
      <c r="AL14" s="1207"/>
      <c r="AM14" s="1207"/>
      <c r="AN14" s="1208"/>
      <c r="AO14" s="295">
        <v>34934</v>
      </c>
      <c r="AP14" s="295">
        <v>3649</v>
      </c>
      <c r="AQ14" s="296">
        <v>5151</v>
      </c>
      <c r="AR14" s="297">
        <v>-29.2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519</v>
      </c>
      <c r="AL15" s="1207"/>
      <c r="AM15" s="1207"/>
      <c r="AN15" s="1208"/>
      <c r="AO15" s="295">
        <v>63368</v>
      </c>
      <c r="AP15" s="295">
        <v>6619</v>
      </c>
      <c r="AQ15" s="296">
        <v>2680</v>
      </c>
      <c r="AR15" s="297">
        <v>147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520</v>
      </c>
      <c r="AL16" s="1210"/>
      <c r="AM16" s="1210"/>
      <c r="AN16" s="1211"/>
      <c r="AO16" s="295">
        <v>-131842</v>
      </c>
      <c r="AP16" s="295">
        <v>-13771</v>
      </c>
      <c r="AQ16" s="296">
        <v>-12014</v>
      </c>
      <c r="AR16" s="297">
        <v>14.6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1744627</v>
      </c>
      <c r="AP17" s="295">
        <v>182226</v>
      </c>
      <c r="AQ17" s="296">
        <v>144708</v>
      </c>
      <c r="AR17" s="297">
        <v>25.9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525</v>
      </c>
      <c r="AL21" s="1204"/>
      <c r="AM21" s="1204"/>
      <c r="AN21" s="1205"/>
      <c r="AO21" s="307">
        <v>17.86</v>
      </c>
      <c r="AP21" s="308">
        <v>13.77</v>
      </c>
      <c r="AQ21" s="309">
        <v>4.09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526</v>
      </c>
      <c r="AL22" s="1204"/>
      <c r="AM22" s="1204"/>
      <c r="AN22" s="1205"/>
      <c r="AO22" s="312">
        <v>95</v>
      </c>
      <c r="AP22" s="313">
        <v>94.8</v>
      </c>
      <c r="AQ22" s="314">
        <v>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528</v>
      </c>
      <c r="AO27" s="273"/>
      <c r="AP27" s="273"/>
      <c r="AQ27" s="273"/>
      <c r="AR27" s="273"/>
      <c r="AS27" s="273"/>
      <c r="AT27" s="273"/>
    </row>
    <row r="28" spans="1:46" ht="17.25" x14ac:dyDescent="0.1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507</v>
      </c>
      <c r="AP30" s="283"/>
      <c r="AQ30" s="284" t="s">
        <v>508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509</v>
      </c>
      <c r="AQ31" s="290" t="s">
        <v>510</v>
      </c>
      <c r="AR31" s="291" t="s">
        <v>511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531</v>
      </c>
      <c r="AL32" s="1195"/>
      <c r="AM32" s="1195"/>
      <c r="AN32" s="1196"/>
      <c r="AO32" s="322">
        <v>1114266</v>
      </c>
      <c r="AP32" s="322">
        <v>116385</v>
      </c>
      <c r="AQ32" s="323">
        <v>73070</v>
      </c>
      <c r="AR32" s="324">
        <v>59.3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532</v>
      </c>
      <c r="AL33" s="1195"/>
      <c r="AM33" s="1195"/>
      <c r="AN33" s="1196"/>
      <c r="AO33" s="322" t="s">
        <v>517</v>
      </c>
      <c r="AP33" s="322" t="s">
        <v>517</v>
      </c>
      <c r="AQ33" s="323" t="s">
        <v>517</v>
      </c>
      <c r="AR33" s="324" t="s">
        <v>517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533</v>
      </c>
      <c r="AL34" s="1195"/>
      <c r="AM34" s="1195"/>
      <c r="AN34" s="1196"/>
      <c r="AO34" s="322" t="s">
        <v>517</v>
      </c>
      <c r="AP34" s="322" t="s">
        <v>517</v>
      </c>
      <c r="AQ34" s="323">
        <v>1</v>
      </c>
      <c r="AR34" s="324" t="s">
        <v>517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534</v>
      </c>
      <c r="AL35" s="1195"/>
      <c r="AM35" s="1195"/>
      <c r="AN35" s="1196"/>
      <c r="AO35" s="322">
        <v>194660</v>
      </c>
      <c r="AP35" s="322">
        <v>20332</v>
      </c>
      <c r="AQ35" s="323">
        <v>19034</v>
      </c>
      <c r="AR35" s="324">
        <v>6.8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535</v>
      </c>
      <c r="AL36" s="1195"/>
      <c r="AM36" s="1195"/>
      <c r="AN36" s="1196"/>
      <c r="AO36" s="322">
        <v>30682</v>
      </c>
      <c r="AP36" s="322">
        <v>3205</v>
      </c>
      <c r="AQ36" s="323">
        <v>5455</v>
      </c>
      <c r="AR36" s="324">
        <v>-41.2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536</v>
      </c>
      <c r="AL37" s="1195"/>
      <c r="AM37" s="1195"/>
      <c r="AN37" s="1196"/>
      <c r="AO37" s="322" t="s">
        <v>517</v>
      </c>
      <c r="AP37" s="322" t="s">
        <v>517</v>
      </c>
      <c r="AQ37" s="323">
        <v>1361</v>
      </c>
      <c r="AR37" s="324" t="s">
        <v>517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537</v>
      </c>
      <c r="AL38" s="1198"/>
      <c r="AM38" s="1198"/>
      <c r="AN38" s="1199"/>
      <c r="AO38" s="325">
        <v>54</v>
      </c>
      <c r="AP38" s="325">
        <v>6</v>
      </c>
      <c r="AQ38" s="326">
        <v>4</v>
      </c>
      <c r="AR38" s="314">
        <v>50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538</v>
      </c>
      <c r="AL39" s="1198"/>
      <c r="AM39" s="1198"/>
      <c r="AN39" s="1199"/>
      <c r="AO39" s="322">
        <v>-407</v>
      </c>
      <c r="AP39" s="322">
        <v>-43</v>
      </c>
      <c r="AQ39" s="323">
        <v>-3538</v>
      </c>
      <c r="AR39" s="324">
        <v>-98.8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539</v>
      </c>
      <c r="AL40" s="1195"/>
      <c r="AM40" s="1195"/>
      <c r="AN40" s="1196"/>
      <c r="AO40" s="322">
        <v>-992446</v>
      </c>
      <c r="AP40" s="322">
        <v>-103661</v>
      </c>
      <c r="AQ40" s="323">
        <v>-64803</v>
      </c>
      <c r="AR40" s="324">
        <v>60</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346809</v>
      </c>
      <c r="AP41" s="322">
        <v>36224</v>
      </c>
      <c r="AQ41" s="323">
        <v>30585</v>
      </c>
      <c r="AR41" s="324">
        <v>18.399999999999999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507</v>
      </c>
      <c r="AN49" s="1189" t="s">
        <v>543</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544</v>
      </c>
      <c r="AO50" s="339" t="s">
        <v>545</v>
      </c>
      <c r="AP50" s="340" t="s">
        <v>546</v>
      </c>
      <c r="AQ50" s="341" t="s">
        <v>547</v>
      </c>
      <c r="AR50" s="342" t="s">
        <v>548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1311372</v>
      </c>
      <c r="AN51" s="344">
        <v>128277</v>
      </c>
      <c r="AO51" s="345">
        <v>10.7</v>
      </c>
      <c r="AP51" s="346">
        <v>82748</v>
      </c>
      <c r="AQ51" s="347">
        <v>24.4</v>
      </c>
      <c r="AR51" s="348">
        <v>-13.7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1008909</v>
      </c>
      <c r="AN52" s="352">
        <v>98690</v>
      </c>
      <c r="AO52" s="353">
        <v>28.5</v>
      </c>
      <c r="AP52" s="354">
        <v>44732</v>
      </c>
      <c r="AQ52" s="355">
        <v>22.5</v>
      </c>
      <c r="AR52" s="356">
        <v>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2824251</v>
      </c>
      <c r="AN53" s="344">
        <v>280796</v>
      </c>
      <c r="AO53" s="345">
        <v>118.9</v>
      </c>
      <c r="AP53" s="346">
        <v>91837</v>
      </c>
      <c r="AQ53" s="347">
        <v>11</v>
      </c>
      <c r="AR53" s="348">
        <v>107.9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1807137</v>
      </c>
      <c r="AN54" s="352">
        <v>179672</v>
      </c>
      <c r="AO54" s="353">
        <v>82.1</v>
      </c>
      <c r="AP54" s="354">
        <v>54439</v>
      </c>
      <c r="AQ54" s="355">
        <v>21.7</v>
      </c>
      <c r="AR54" s="356">
        <v>60.4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1170702</v>
      </c>
      <c r="AN55" s="344">
        <v>118324</v>
      </c>
      <c r="AO55" s="345">
        <v>-57.9</v>
      </c>
      <c r="AP55" s="346">
        <v>109920</v>
      </c>
      <c r="AQ55" s="347">
        <v>19.7</v>
      </c>
      <c r="AR55" s="348">
        <v>-77.599999999999994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851998</v>
      </c>
      <c r="AN56" s="352">
        <v>86113</v>
      </c>
      <c r="AO56" s="353">
        <v>-52.1</v>
      </c>
      <c r="AP56" s="354">
        <v>62739</v>
      </c>
      <c r="AQ56" s="355">
        <v>15.2</v>
      </c>
      <c r="AR56" s="356">
        <v>-67.3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1098714</v>
      </c>
      <c r="AN57" s="344">
        <v>113025</v>
      </c>
      <c r="AO57" s="345">
        <v>-4.5</v>
      </c>
      <c r="AP57" s="346">
        <v>119882</v>
      </c>
      <c r="AQ57" s="347">
        <v>9.1</v>
      </c>
      <c r="AR57" s="348">
        <v>-13.6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711348</v>
      </c>
      <c r="AN58" s="352">
        <v>73176</v>
      </c>
      <c r="AO58" s="353">
        <v>-15</v>
      </c>
      <c r="AP58" s="354">
        <v>66481</v>
      </c>
      <c r="AQ58" s="355">
        <v>6</v>
      </c>
      <c r="AR58" s="356">
        <v>-21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1134861</v>
      </c>
      <c r="AN59" s="344">
        <v>118536</v>
      </c>
      <c r="AO59" s="345">
        <v>4.9000000000000004</v>
      </c>
      <c r="AP59" s="346">
        <v>116162</v>
      </c>
      <c r="AQ59" s="347">
        <v>-3.1</v>
      </c>
      <c r="AR59" s="348">
        <v>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810502</v>
      </c>
      <c r="AN60" s="352">
        <v>84657</v>
      </c>
      <c r="AO60" s="353">
        <v>15.7</v>
      </c>
      <c r="AP60" s="354">
        <v>61562</v>
      </c>
      <c r="AQ60" s="355">
        <v>-7.4</v>
      </c>
      <c r="AR60" s="356">
        <v>23.1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1507980</v>
      </c>
      <c r="AN61" s="359">
        <v>151792</v>
      </c>
      <c r="AO61" s="360">
        <v>14.4</v>
      </c>
      <c r="AP61" s="361">
        <v>104110</v>
      </c>
      <c r="AQ61" s="362">
        <v>12.2</v>
      </c>
      <c r="AR61" s="348">
        <v>2.2000000000000002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1037979</v>
      </c>
      <c r="AN62" s="352">
        <v>104462</v>
      </c>
      <c r="AO62" s="353">
        <v>11.8</v>
      </c>
      <c r="AP62" s="354">
        <v>57991</v>
      </c>
      <c r="AQ62" s="355">
        <v>11.6</v>
      </c>
      <c r="AR62" s="356">
        <v>0.2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TrYtYPh5/q5aGhWqZc3yd273q2sq4J9fv4R1VLp2PoX0j9wwQ9+ejY7QqfP0XAZglOffrxPJMMsEO858aCglYg==" saltValue="ajNHzF9dNRJHKOrC0ZlNs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9" zoomScale="80" zoomScaleNormal="80" zoomScaleSheetLayoutView="55" workbookViewId="0">
      <selection activeCell="AG82" sqref="AG82"/>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Hu9JcfMLRnOpuxQaA5618JhAmeYymUYx/Qmon9JbKBx+1MmfRNg5ODVOg2bhWshaw5742isR4QDLnMCfrK4og==" saltValue="W37m6g8Rzy1EVvspnD14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51" zoomScale="75" zoomScaleNormal="75" zoomScaleSheetLayoutView="55" workbookViewId="0">
      <selection activeCell="BM116" sqref="BM116"/>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ZiqCId7GiOXFxVifKBMJmuXjrVpGrnVy/mUbjDWV7nyrohurx3Ho4DPvel5OSjDgb5EPKk0iyr9pZcq6RX+A==" saltValue="sUryNXm2qhOsYSsecuHr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75" zoomScaleNormal="75" zoomScaleSheetLayoutView="100" workbookViewId="0">
      <selection activeCell="P48" sqref="P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12" t="s">
        <v>3</v>
      </c>
      <c r="D47" s="1212"/>
      <c r="E47" s="1213"/>
      <c r="F47" s="11">
        <v>49.75</v>
      </c>
      <c r="G47" s="12">
        <v>49.39</v>
      </c>
      <c r="H47" s="12">
        <v>48.98</v>
      </c>
      <c r="I47" s="12">
        <v>54.22</v>
      </c>
      <c r="J47" s="13">
        <v>51.57</v>
      </c>
    </row>
    <row r="48" spans="2:10" ht="57.75" customHeight="1" x14ac:dyDescent="0.15">
      <c r="B48" s="14"/>
      <c r="C48" s="1214" t="s">
        <v>4</v>
      </c>
      <c r="D48" s="1214"/>
      <c r="E48" s="1215"/>
      <c r="F48" s="15">
        <v>2.95</v>
      </c>
      <c r="G48" s="16">
        <v>2.76</v>
      </c>
      <c r="H48" s="16">
        <v>5.7</v>
      </c>
      <c r="I48" s="16">
        <v>3.76</v>
      </c>
      <c r="J48" s="17">
        <v>2.81</v>
      </c>
    </row>
    <row r="49" spans="2:10" ht="57.75" customHeight="1" thickBot="1" x14ac:dyDescent="0.2">
      <c r="B49" s="18"/>
      <c r="C49" s="1216" t="s">
        <v>5</v>
      </c>
      <c r="D49" s="1216"/>
      <c r="E49" s="1217"/>
      <c r="F49" s="19">
        <v>4.67</v>
      </c>
      <c r="G49" s="20" t="s">
        <v>564</v>
      </c>
      <c r="H49" s="20">
        <v>3.71</v>
      </c>
      <c r="I49" s="20">
        <v>2.4700000000000002</v>
      </c>
      <c r="J49" s="21" t="s">
        <v>565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tJkzaLN6GkqdSInq1tJC3KdLi7loDoE0uloit/hdpWdZ5uybpiZQzKILaTTmcyCKcG3dbQtjspuNUEBbTfQGg==" saltValue="kWtXyMQPFd1zk2mg4uL0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2019-11-11T10:42:51Z</cp:lastPrinted>
  <dcterms:created xsi:type="dcterms:W3CDTF">2019-02-14T03:29:22Z</dcterms:created>
  <dcterms:modified xsi:type="dcterms:W3CDTF">2019-11-21T02:14:20Z</dcterms:modified>
  <cp:category/>
</cp:coreProperties>
</file>