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140026\e財政第２班\24_財政事情・財政分析\07_財政状況資料集（H22決算～）\29年度決算\13_H29追加分HP公表\各市町ファイル\"/>
    </mc:Choice>
  </mc:AlternateContent>
  <bookViews>
    <workbookView xWindow="930" yWindow="0" windowWidth="15360" windowHeight="7635" tabRatio="891"/>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C37" i="10"/>
  <c r="BE36" i="10"/>
  <c r="AM36" i="10"/>
  <c r="BE35"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U34" i="10"/>
  <c r="U35" i="10" s="1"/>
  <c r="U36" i="10" s="1"/>
  <c r="U37" i="10" s="1"/>
  <c r="AM34" i="10" l="1"/>
  <c r="AM35" i="10" s="1"/>
  <c r="BE34" i="10" s="1"/>
  <c r="BW34" i="10" l="1"/>
  <c r="BW35" i="10" s="1"/>
  <c r="BW36" i="10" s="1"/>
  <c r="BW37" i="10" s="1"/>
  <c r="BW38" i="10" s="1"/>
  <c r="BW39" i="10" s="1"/>
  <c r="BW40" i="10" s="1"/>
  <c r="BW41" i="10" s="1"/>
  <c r="BW42" i="10" s="1"/>
  <c r="BW43" i="10" s="1"/>
  <c r="CO34" i="10" l="1"/>
  <c r="CO35" i="10" s="1"/>
  <c r="CO36" i="10" s="1"/>
  <c r="CO37" i="10" s="1"/>
</calcChain>
</file>

<file path=xl/sharedStrings.xml><?xml version="1.0" encoding="utf-8"?>
<sst xmlns="http://schemas.openxmlformats.org/spreadsheetml/2006/main" count="1084" uniqueCount="611">
  <si>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</si>
  <si>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</si>
  <si>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</si>
  <si>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</si>
  <si>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</si>
  <si>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</si>
  <si>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</si>
  <si>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</si>
  <si>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</si>
  <si>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</si>
  <si>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</si>
  <si>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</si>
  <si>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</si>
  <si>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</si>
  <si>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</si>
  <si>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</si>
  <si>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</si>
  <si>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</si>
  <si>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</si>
  <si>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</si>
  <si>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</si>
  <si>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</si>
  <si>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</si>
  <si>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</si>
  <si>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</si>
  <si>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</si>
  <si>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</si>
  <si>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</si>
  <si>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</si>
  <si>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</si>
  <si>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</si>
  <si>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</si>
  <si>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</si>
  <si>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</si>
  <si>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</si>
  <si>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</si>
  <si>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</si>
  <si>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</si>
  <si>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</si>
  <si>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</si>
  <si>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</si>
  <si>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</si>
  <si>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</si>
  <si>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</si>
  <si>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</si>
  <si>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</si>
  <si>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</si>
  <si>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</si>
  <si>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</si>
  <si>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</si>
  <si>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</si>
  <si>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</si>
  <si>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</si>
  <si>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</si>
  <si>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</si>
  <si>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</si>
  <si>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</si>
  <si>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</si>
  <si>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</si>
  <si>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</si>
  <si>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</si>
  <si>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</si>
  <si>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</si>
  <si>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</si>
  <si>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</si>
  <si>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</si>
  <si>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</si>
  <si>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</si>
  <si>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</si>
  <si>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</si>
  <si>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</si>
  <si>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</si>
  <si>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</si>
  <si>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</si>
  <si>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</si>
  <si>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</si>
  <si>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</si>
  <si>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</si>
  <si>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</si>
  <si>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Ⅲ－２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</si>
  <si>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</si>
  <si>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</si>
  <si>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</si>
  <si>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</si>
  <si>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</si>
  <si>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</si>
  <si>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</si>
  <si>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</si>
  <si>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</si>
  <si>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</si>
  <si>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</si>
  <si>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</si>
  <si>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桑名市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</si>
  <si>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</si>
  <si>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</si>
  <si>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</si>
  <si>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</si>
  <si>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</si>
  <si>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</si>
  <si>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</si>
  <si>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</si>
  <si>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</si>
  <si>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</si>
  <si>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</si>
  <si>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</si>
  <si>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</si>
  <si>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</si>
  <si>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</si>
  <si>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</si>
  <si>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</si>
  <si>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</si>
  <si>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</si>
  <si>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</si>
  <si>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</si>
  <si>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</si>
  <si>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</si>
  <si>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</si>
  <si>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0.0</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</si>
  <si>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</si>
  <si>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</si>
  <si>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</si>
  <si>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</si>
  <si>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</si>
  <si>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</si>
  <si>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</si>
  <si>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</si>
  <si>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</si>
  <si>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</si>
  <si>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</si>
  <si>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</si>
  <si>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</si>
  <si>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</si>
  <si>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</si>
  <si>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</si>
  <si>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</si>
  <si>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</si>
  <si>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</si>
  <si>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</si>
  <si>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</si>
  <si>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</si>
  <si>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</si>
  <si>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</si>
  <si>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</si>
  <si>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0"/>
  </si>
  <si>
    <t>うち日本人(％)</t>
    <phoneticPr fontId="5"/>
  </si>
  <si>
    <t>-0.3</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</si>
  <si>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</si>
  <si>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</si>
  <si>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</si>
  <si>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</si>
  <si>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</si>
  <si>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</si>
  <si>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</si>
  <si>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</si>
  <si>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</si>
  <si>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</si>
  <si>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</si>
  <si>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</si>
  <si>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</si>
  <si>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</si>
  <si>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</si>
  <si>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</si>
  <si>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</si>
  <si>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</si>
  <si>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</si>
  <si>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</si>
  <si>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</si>
  <si>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</si>
  <si>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</si>
  <si>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</si>
  <si>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</si>
  <si>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</si>
  <si>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</si>
  <si>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</si>
  <si>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</si>
  <si>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</si>
  <si>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</si>
  <si>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</si>
  <si>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</si>
  <si>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</si>
  <si>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</si>
  <si>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</si>
  <si>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</si>
  <si>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</si>
  <si>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</si>
  <si>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</si>
  <si>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</si>
  <si>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</si>
  <si>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</si>
  <si>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</si>
  <si>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</si>
  <si>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</si>
  <si>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</si>
  <si>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</si>
  <si>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</si>
  <si>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</si>
  <si>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</si>
  <si>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</si>
  <si>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</si>
  <si>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</si>
  <si>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</si>
  <si>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</si>
  <si>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</si>
  <si>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</si>
  <si>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</si>
  <si>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</si>
  <si>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三重県桑名市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</si>
  <si>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</si>
  <si>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</si>
  <si>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</si>
  <si>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</si>
  <si>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</si>
  <si>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</si>
  <si>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</si>
  <si>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</si>
  <si>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</si>
  <si>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</si>
  <si>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</si>
  <si>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</si>
  <si>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</si>
  <si>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</si>
  <si>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</si>
  <si>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</si>
  <si>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</si>
  <si>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</si>
  <si>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</si>
  <si>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</si>
  <si>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</si>
  <si>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</si>
  <si>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</si>
  <si>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</si>
  <si>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</si>
  <si>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</si>
  <si>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</si>
  <si>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</si>
  <si>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</si>
  <si>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</si>
  <si>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</si>
  <si>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</si>
  <si>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</si>
  <si>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</si>
  <si>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</si>
  <si>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</si>
  <si>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</si>
  <si>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</si>
  <si>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</si>
  <si>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</si>
  <si>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</si>
  <si>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</si>
  <si>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</si>
  <si>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</si>
  <si>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</si>
  <si>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</si>
  <si>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</si>
  <si>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</si>
  <si>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</si>
  <si>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</si>
  <si>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</si>
  <si>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</si>
  <si>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</si>
  <si>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</si>
  <si>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</si>
  <si>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</si>
  <si>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</si>
  <si>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</si>
  <si>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</si>
  <si>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</si>
  <si>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</si>
  <si>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</si>
  <si>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</si>
  <si>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</si>
  <si>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</si>
  <si>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</si>
  <si>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</si>
  <si>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</si>
  <si>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</si>
  <si>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</si>
  <si>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</si>
  <si>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</si>
  <si>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</si>
  <si>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</si>
  <si>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</si>
  <si>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</si>
  <si>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</si>
  <si>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</si>
  <si>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</si>
  <si>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</si>
  <si>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</si>
  <si>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</si>
  <si>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</si>
  <si>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</si>
  <si>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</si>
  <si>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</si>
  <si>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</si>
  <si>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</si>
  <si>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</si>
  <si>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</si>
  <si>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</si>
  <si>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</si>
  <si>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</si>
  <si>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</si>
  <si>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</si>
  <si>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</si>
  <si>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</si>
  <si>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</si>
  <si>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</si>
  <si>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</si>
  <si>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</si>
  <si>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</si>
  <si>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</si>
  <si>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</si>
  <si>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</si>
  <si>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</si>
  <si>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</si>
  <si>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</si>
  <si>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</si>
  <si>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</si>
  <si>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</si>
  <si>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</si>
  <si>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</si>
  <si>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</si>
  <si>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</si>
  <si>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</si>
  <si>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</si>
  <si>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</si>
  <si>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</si>
  <si>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</si>
  <si>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</si>
  <si>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</si>
  <si>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駐車場整備</t>
    <phoneticPr fontId="5"/>
  </si>
  <si>
    <t>被保険者数(人)</t>
  </si>
  <si>
    <t>　繰出金</t>
    <phoneticPr fontId="5"/>
  </si>
  <si>
    <t>市場</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</si>
  <si>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</si>
  <si>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</si>
  <si>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</si>
  <si>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</si>
  <si>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</si>
  <si>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</si>
  <si>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</si>
  <si>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</si>
  <si>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</si>
  <si>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</si>
  <si>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</si>
  <si>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</si>
  <si>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</si>
  <si>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</si>
  <si>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</si>
  <si>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</si>
  <si>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</si>
  <si>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</si>
  <si>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</si>
  <si>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</si>
  <si>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</si>
  <si>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</si>
  <si>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三重県桑名市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</si>
  <si>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</si>
  <si>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</si>
  <si>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</si>
  <si>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</si>
  <si>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</si>
  <si>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</si>
  <si>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</si>
  <si>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</si>
  <si>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</si>
  <si>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</si>
  <si>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</si>
  <si>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</si>
  <si>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</si>
  <si>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</si>
  <si>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</si>
  <si>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</si>
  <si>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</si>
  <si>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</si>
  <si>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</si>
  <si>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</si>
  <si>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</si>
  <si>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t>
    <phoneticPr fontId="5"/>
  </si>
  <si>
    <t>地方独立行政法人桑名市総合医療センター施設整備等貸付事業特別会計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</si>
  <si>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</si>
  <si>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</si>
  <si>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</si>
  <si>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</si>
  <si>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</si>
  <si>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</si>
  <si>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</si>
  <si>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</si>
  <si>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</si>
  <si>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</si>
  <si>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</si>
  <si>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</si>
  <si>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</si>
  <si>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</si>
  <si>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市営駐車場事業特別会計</t>
    <phoneticPr fontId="5"/>
  </si>
  <si>
    <t>-</t>
    <phoneticPr fontId="5"/>
  </si>
  <si>
    <t>介護保険事業特別会計</t>
    <phoneticPr fontId="5"/>
  </si>
  <si>
    <t>後期高齢者医療事業特別会計</t>
    <phoneticPr fontId="5"/>
  </si>
  <si>
    <t>水道事業会計</t>
    <phoneticPr fontId="5"/>
  </si>
  <si>
    <t>法適用企業</t>
    <phoneticPr fontId="5"/>
  </si>
  <si>
    <t>下水道事業会計</t>
    <phoneticPr fontId="5"/>
  </si>
  <si>
    <t>法適用企業</t>
    <phoneticPr fontId="5"/>
  </si>
  <si>
    <t>農業集落排水事業特別会計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</si>
  <si>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</si>
  <si>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</si>
  <si>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</si>
  <si>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</si>
  <si>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</si>
  <si>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</si>
  <si>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</si>
  <si>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</si>
  <si>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</si>
  <si>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</si>
  <si>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</si>
  <si>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</si>
  <si>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</si>
  <si>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</si>
  <si>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</si>
  <si>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</si>
  <si>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</si>
  <si>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</si>
  <si>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</si>
  <si>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</si>
  <si>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</si>
  <si>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</si>
  <si>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</si>
  <si>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</si>
  <si>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</si>
  <si>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</si>
  <si>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</si>
  <si>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</si>
  <si>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</si>
  <si>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</si>
  <si>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</si>
  <si>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</si>
  <si>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</si>
  <si>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</si>
  <si>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</si>
  <si>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t>
    <phoneticPr fontId="5"/>
  </si>
  <si>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</si>
  <si>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</si>
  <si>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</si>
  <si>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</si>
  <si>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</si>
  <si>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</si>
  <si>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</si>
  <si>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</si>
  <si>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</si>
  <si>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</si>
  <si>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</si>
  <si>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</si>
  <si>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</si>
  <si>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</si>
  <si>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</si>
  <si>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</si>
  <si>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</si>
  <si>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</si>
  <si>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</si>
  <si>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</si>
  <si>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</si>
  <si>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</si>
  <si>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</si>
  <si>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</si>
  <si>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</si>
  <si>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</si>
  <si>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</si>
  <si>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</si>
  <si>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</si>
  <si>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</si>
  <si>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市営駐車場事業特別会計</t>
    <phoneticPr fontId="5"/>
  </si>
  <si>
    <t>-</t>
    <phoneticPr fontId="5"/>
  </si>
  <si>
    <t>-</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</si>
  <si>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</si>
  <si>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</si>
  <si>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</si>
  <si>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</si>
  <si>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</si>
  <si>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</si>
  <si>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</si>
  <si>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</si>
  <si>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</si>
  <si>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</si>
  <si>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</si>
  <si>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</si>
  <si>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</si>
  <si>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</si>
  <si>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</si>
  <si>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</si>
  <si>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</si>
  <si>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</si>
  <si>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</si>
  <si>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</si>
  <si>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</si>
  <si>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</si>
  <si>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</si>
  <si>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</si>
  <si>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</si>
  <si>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</si>
  <si>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</si>
  <si>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</si>
  <si>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</si>
  <si>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</si>
  <si>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</si>
  <si>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</si>
  <si>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</si>
  <si>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</si>
  <si>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</si>
  <si>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</si>
  <si>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</si>
  <si>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</si>
  <si>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</si>
  <si>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</si>
  <si>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</si>
  <si>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</si>
  <si>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</si>
  <si>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</si>
  <si>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</si>
  <si>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</si>
  <si>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</si>
  <si>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</si>
  <si>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</si>
  <si>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</si>
  <si>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</si>
  <si>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</si>
  <si>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</si>
  <si>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</si>
  <si>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</si>
  <si>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</si>
  <si>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</si>
  <si>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</si>
  <si>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</si>
  <si>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</si>
  <si>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</si>
  <si>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</si>
  <si>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</si>
  <si>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</si>
  <si>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</si>
  <si>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</si>
  <si>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</si>
  <si>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</si>
  <si>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</si>
  <si>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</si>
  <si>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</si>
  <si>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</si>
  <si>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</si>
  <si>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</si>
  <si>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</si>
  <si>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</si>
  <si>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</si>
  <si>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</si>
  <si>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</si>
  <si>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</si>
  <si>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</si>
  <si>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H25</t>
  </si>
  <si>
    <t>H26</t>
  </si>
  <si>
    <t>H27</t>
  </si>
  <si>
    <t>H28</t>
  </si>
  <si>
    <t>H29</t>
  </si>
  <si>
    <t>▲ 1.35</t>
  </si>
  <si>
    <t>▲ 0.95</t>
  </si>
  <si>
    <t>▲ 0.31</t>
  </si>
  <si>
    <t>一般会計</t>
  </si>
  <si>
    <t>水道事業会計</t>
  </si>
  <si>
    <t>下水道事業会計</t>
  </si>
  <si>
    <t>介護保険事業特別会計</t>
  </si>
  <si>
    <t>国民健康保険事業特別会計</t>
  </si>
  <si>
    <t>後期高齢者医療事業特別会計</t>
  </si>
  <si>
    <t>住宅新築資金等貸付事業特別会計</t>
  </si>
  <si>
    <t>地方独立行政法人桑名市総合医療センター施設整備等貸付事業特別会計</t>
  </si>
  <si>
    <t>その他会計（赤字）</t>
  </si>
  <si>
    <t>その他会計（黒字）</t>
  </si>
  <si>
    <t>-</t>
    <phoneticPr fontId="2"/>
  </si>
  <si>
    <t>桑名広域清掃事業組合</t>
    <rPh sb="0" eb="2">
      <t>クワナ</t>
    </rPh>
    <rPh sb="2" eb="4">
      <t>コウイキ</t>
    </rPh>
    <rPh sb="4" eb="6">
      <t>セイソウ</t>
    </rPh>
    <rPh sb="6" eb="8">
      <t>ジギョウ</t>
    </rPh>
    <rPh sb="8" eb="10">
      <t>クミアイ</t>
    </rPh>
    <phoneticPr fontId="2"/>
  </si>
  <si>
    <t>　一般会計</t>
    <rPh sb="1" eb="3">
      <t>イッパン</t>
    </rPh>
    <rPh sb="3" eb="5">
      <t>カイケイ</t>
    </rPh>
    <phoneticPr fontId="2"/>
  </si>
  <si>
    <t>　ごみ処理施設整備事業特別会計</t>
    <rPh sb="3" eb="5">
      <t>ショリ</t>
    </rPh>
    <rPh sb="5" eb="7">
      <t>シセツ</t>
    </rPh>
    <rPh sb="7" eb="9">
      <t>セイビ</t>
    </rPh>
    <rPh sb="9" eb="11">
      <t>ジギョウ</t>
    </rPh>
    <rPh sb="11" eb="13">
      <t>トクベツ</t>
    </rPh>
    <rPh sb="13" eb="15">
      <t>カイケイ</t>
    </rPh>
    <phoneticPr fontId="2"/>
  </si>
  <si>
    <t>三重県市町総合事務組合</t>
    <rPh sb="0" eb="3">
      <t>ミエケン</t>
    </rPh>
    <rPh sb="3" eb="5">
      <t>シチョウ</t>
    </rPh>
    <rPh sb="5" eb="7">
      <t>ソウゴウ</t>
    </rPh>
    <rPh sb="7" eb="9">
      <t>ジム</t>
    </rPh>
    <rPh sb="9" eb="11">
      <t>クミアイ</t>
    </rPh>
    <phoneticPr fontId="2"/>
  </si>
  <si>
    <t>　共同研修特別会計</t>
    <rPh sb="1" eb="3">
      <t>キョウドウ</t>
    </rPh>
    <rPh sb="3" eb="5">
      <t>ケンシュウ</t>
    </rPh>
    <rPh sb="5" eb="7">
      <t>トクベツ</t>
    </rPh>
    <rPh sb="7" eb="9">
      <t>カイケイ</t>
    </rPh>
    <phoneticPr fontId="2"/>
  </si>
  <si>
    <t>　デジタル地図特別会計</t>
    <rPh sb="5" eb="7">
      <t>チズ</t>
    </rPh>
    <rPh sb="7" eb="9">
      <t>トクベツ</t>
    </rPh>
    <rPh sb="9" eb="11">
      <t>カイケイ</t>
    </rPh>
    <phoneticPr fontId="2"/>
  </si>
  <si>
    <t>　物品特別会計</t>
    <rPh sb="1" eb="3">
      <t>ブッピン</t>
    </rPh>
    <rPh sb="3" eb="5">
      <t>トクベツ</t>
    </rPh>
    <rPh sb="5" eb="7">
      <t>カイケイ</t>
    </rPh>
    <phoneticPr fontId="2"/>
  </si>
  <si>
    <t>　退職手当特別会計</t>
    <rPh sb="1" eb="3">
      <t>タイショク</t>
    </rPh>
    <rPh sb="3" eb="5">
      <t>テアテ</t>
    </rPh>
    <rPh sb="5" eb="7">
      <t>トクベツ</t>
    </rPh>
    <rPh sb="7" eb="9">
      <t>カイケイ</t>
    </rPh>
    <phoneticPr fontId="2"/>
  </si>
  <si>
    <t>　消防救急無線特別会計</t>
    <rPh sb="1" eb="3">
      <t>ショウボウ</t>
    </rPh>
    <rPh sb="3" eb="5">
      <t>キュウキュウ</t>
    </rPh>
    <rPh sb="5" eb="7">
      <t>ムセン</t>
    </rPh>
    <rPh sb="7" eb="9">
      <t>トクベツ</t>
    </rPh>
    <rPh sb="9" eb="11">
      <t>カイケイ</t>
    </rPh>
    <phoneticPr fontId="2"/>
  </si>
  <si>
    <t>　公平委員会特別会計</t>
    <rPh sb="1" eb="3">
      <t>コウヘイ</t>
    </rPh>
    <rPh sb="3" eb="6">
      <t>イインカイ</t>
    </rPh>
    <rPh sb="6" eb="8">
      <t>トクベツ</t>
    </rPh>
    <rPh sb="8" eb="10">
      <t>カイケイ</t>
    </rPh>
    <phoneticPr fontId="2"/>
  </si>
  <si>
    <t>三重地方税管理回収機構</t>
    <rPh sb="0" eb="2">
      <t>ミエ</t>
    </rPh>
    <rPh sb="2" eb="5">
      <t>チホウゼイ</t>
    </rPh>
    <rPh sb="5" eb="7">
      <t>カンリ</t>
    </rPh>
    <rPh sb="7" eb="9">
      <t>カイシュウ</t>
    </rPh>
    <rPh sb="9" eb="11">
      <t>キコウ</t>
    </rPh>
    <phoneticPr fontId="2"/>
  </si>
  <si>
    <t>　滞納整理拡充事業特別会計</t>
    <rPh sb="1" eb="3">
      <t>タイノウ</t>
    </rPh>
    <rPh sb="3" eb="5">
      <t>セイリ</t>
    </rPh>
    <rPh sb="5" eb="7">
      <t>カクジュウ</t>
    </rPh>
    <rPh sb="7" eb="9">
      <t>ジギョウ</t>
    </rPh>
    <rPh sb="9" eb="11">
      <t>トクベツ</t>
    </rPh>
    <rPh sb="11" eb="13">
      <t>カイケイ</t>
    </rPh>
    <phoneticPr fontId="2"/>
  </si>
  <si>
    <t>桑名・員弁広域連合</t>
    <rPh sb="0" eb="2">
      <t>クワナ</t>
    </rPh>
    <rPh sb="3" eb="5">
      <t>イナベ</t>
    </rPh>
    <rPh sb="5" eb="7">
      <t>コウイキ</t>
    </rPh>
    <rPh sb="7" eb="9">
      <t>レンゴウ</t>
    </rPh>
    <phoneticPr fontId="2"/>
  </si>
  <si>
    <t>三重県後期高齢者医療広域連合</t>
    <rPh sb="0" eb="3">
      <t>ミエケン</t>
    </rPh>
    <rPh sb="3" eb="5">
      <t>コウキ</t>
    </rPh>
    <rPh sb="5" eb="8">
      <t>コウレイシャ</t>
    </rPh>
    <rPh sb="8" eb="10">
      <t>イリョウ</t>
    </rPh>
    <rPh sb="10" eb="12">
      <t>コウイキ</t>
    </rPh>
    <rPh sb="12" eb="14">
      <t>レンゴウ</t>
    </rPh>
    <phoneticPr fontId="2"/>
  </si>
  <si>
    <t>　後期高齢者医療特別会計</t>
    <rPh sb="1" eb="3">
      <t>コウキ</t>
    </rPh>
    <rPh sb="3" eb="6">
      <t>コウレイシャ</t>
    </rPh>
    <rPh sb="6" eb="8">
      <t>イリョウ</t>
    </rPh>
    <rPh sb="8" eb="10">
      <t>トクベツ</t>
    </rPh>
    <rPh sb="10" eb="12">
      <t>カイケイ</t>
    </rPh>
    <phoneticPr fontId="2"/>
  </si>
  <si>
    <t>北勢公設地方卸売市場組合（想定企業会計）</t>
    <rPh sb="0" eb="2">
      <t>ホクセイ</t>
    </rPh>
    <rPh sb="2" eb="4">
      <t>コウセツ</t>
    </rPh>
    <rPh sb="4" eb="6">
      <t>チホウ</t>
    </rPh>
    <rPh sb="6" eb="8">
      <t>オロシウリ</t>
    </rPh>
    <rPh sb="8" eb="10">
      <t>シジョウ</t>
    </rPh>
    <rPh sb="10" eb="12">
      <t>クミアイ</t>
    </rPh>
    <rPh sb="13" eb="15">
      <t>ソウテイ</t>
    </rPh>
    <rPh sb="15" eb="17">
      <t>キギョウ</t>
    </rPh>
    <rPh sb="17" eb="19">
      <t>カイケイ</t>
    </rPh>
    <phoneticPr fontId="2"/>
  </si>
  <si>
    <t>（一財）桑名市文化・スポーツ振興公社</t>
    <rPh sb="1" eb="2">
      <t>イチ</t>
    </rPh>
    <rPh sb="2" eb="3">
      <t>ザイ</t>
    </rPh>
    <rPh sb="4" eb="7">
      <t>クワナシ</t>
    </rPh>
    <rPh sb="7" eb="9">
      <t>ブンカ</t>
    </rPh>
    <rPh sb="14" eb="16">
      <t>シンコウ</t>
    </rPh>
    <rPh sb="16" eb="18">
      <t>コウシャ</t>
    </rPh>
    <phoneticPr fontId="11"/>
  </si>
  <si>
    <t>（株）まちづくり桑名</t>
    <rPh sb="1" eb="2">
      <t>カブ</t>
    </rPh>
    <rPh sb="8" eb="10">
      <t>クワナ</t>
    </rPh>
    <phoneticPr fontId="11"/>
  </si>
  <si>
    <t>○</t>
    <phoneticPr fontId="2"/>
  </si>
  <si>
    <t>（地独）桑名市総合医療センター</t>
    <rPh sb="1" eb="2">
      <t>チ</t>
    </rPh>
    <rPh sb="2" eb="3">
      <t>ドク</t>
    </rPh>
    <rPh sb="4" eb="7">
      <t>クワナシ</t>
    </rPh>
    <rPh sb="7" eb="9">
      <t>ソウゴウ</t>
    </rPh>
    <rPh sb="9" eb="11">
      <t>イリョウ</t>
    </rPh>
    <phoneticPr fontId="11"/>
  </si>
  <si>
    <t>-</t>
    <phoneticPr fontId="2"/>
  </si>
  <si>
    <t>-</t>
    <phoneticPr fontId="2"/>
  </si>
  <si>
    <t>-</t>
    <phoneticPr fontId="2"/>
  </si>
  <si>
    <t>地域振興基金</t>
    <rPh sb="0" eb="2">
      <t>チイキ</t>
    </rPh>
    <rPh sb="2" eb="4">
      <t>シンコウ</t>
    </rPh>
    <rPh sb="4" eb="6">
      <t>キキン</t>
    </rPh>
    <phoneticPr fontId="11"/>
  </si>
  <si>
    <t>長島町土地改良施設の整備及び維持管理基金</t>
    <rPh sb="0" eb="3">
      <t>オサシマチョウ</t>
    </rPh>
    <rPh sb="3" eb="5">
      <t>トチ</t>
    </rPh>
    <rPh sb="5" eb="7">
      <t>カイリョウ</t>
    </rPh>
    <rPh sb="7" eb="9">
      <t>シセツ</t>
    </rPh>
    <rPh sb="10" eb="12">
      <t>セイビ</t>
    </rPh>
    <rPh sb="12" eb="13">
      <t>オヨ</t>
    </rPh>
    <rPh sb="14" eb="16">
      <t>イジ</t>
    </rPh>
    <rPh sb="16" eb="18">
      <t>カンリ</t>
    </rPh>
    <rPh sb="18" eb="20">
      <t>キキン</t>
    </rPh>
    <phoneticPr fontId="11"/>
  </si>
  <si>
    <t>ふるさと応援基金</t>
    <rPh sb="4" eb="6">
      <t>オウエン</t>
    </rPh>
    <rPh sb="6" eb="8">
      <t>キキン</t>
    </rPh>
    <phoneticPr fontId="11"/>
  </si>
  <si>
    <t>情報システム整備基金</t>
    <rPh sb="0" eb="2">
      <t>ジョウホウ</t>
    </rPh>
    <rPh sb="6" eb="8">
      <t>セイビ</t>
    </rPh>
    <rPh sb="8" eb="10">
      <t>キキン</t>
    </rPh>
    <phoneticPr fontId="11"/>
  </si>
  <si>
    <t>病院整備基金</t>
    <rPh sb="0" eb="2">
      <t>ビョウイン</t>
    </rPh>
    <rPh sb="2" eb="4">
      <t>セイビ</t>
    </rPh>
    <rPh sb="4" eb="6">
      <t>キキン</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</si>
  <si>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</si>
  <si>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</si>
  <si>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</si>
  <si>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</si>
  <si>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</si>
  <si>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</si>
  <si>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</si>
  <si>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</si>
  <si>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</si>
  <si>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</si>
  <si>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は、年々、低下傾向にあるが、類似団体と比較して高い水準にある。一般会計の地方債残高は増加しているが、主な要因は交付税算入率の高い合併特例事業債及び臨時財政対策債の発行によるものであり、実質的な負担額は抑制されている。実質公債費比率についても、同様に、類似団体と比較して高い水準にある。これは、平成16年12月の市町合併以降に実施した各種施設整備事業の財源として発行した地方債の影響によるものであると考えられる。地方債の発行にあたっては、交付税算入率が高い有利な起債を活用しているが、今後、大型事業の実施が予定されているため、公債費負担の増加に留意していく必要がある。</t>
    <phoneticPr fontId="2"/>
  </si>
  <si>
    <t xml:space="preserve">　将来負担比率は、年々低下傾向にあるが、類似団体と比較して高い水準にある。有形固定資産減価償却率についても、同様に類似団体と比較して高い水準にある。資産の老朽化が進むと、潜在化している更新費用などの将来負担が増加していく事から、公共施設等を適正に管理していく必要がある。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</si>
</sst>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50840</c:v>
                </c:pt>
                <c:pt idx="1">
                  <c:v>53605</c:v>
                </c:pt>
                <c:pt idx="2">
                  <c:v>46440</c:v>
                </c:pt>
                <c:pt idx="3">
                  <c:v>63257</c:v>
                </c:pt>
                <c:pt idx="4">
                  <c:v>52308</c:v>
                </c:pt>
              </c:numCache>
            </c:numRef>
          </c:val>
          <c:smooth val="0"/>
          <c:extLst>
            <c:ext xmlns:c16="http://schemas.microsoft.com/office/drawing/2014/chart" uri="{C3380CC4-5D6E-409C-BE32-E72D297353CC}">
              <c16:uniqueId val="{00000000-2EEE-468D-93B6-230447DAE2E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27522</c:v>
                </c:pt>
                <c:pt idx="1">
                  <c:v>27968</c:v>
                </c:pt>
                <c:pt idx="2">
                  <c:v>37577</c:v>
                </c:pt>
                <c:pt idx="3">
                  <c:v>30078</c:v>
                </c:pt>
                <c:pt idx="4">
                  <c:v>28424</c:v>
                </c:pt>
              </c:numCache>
            </c:numRef>
          </c:val>
          <c:smooth val="0"/>
          <c:extLst>
            <c:ext xmlns:c16="http://schemas.microsoft.com/office/drawing/2014/chart" uri="{C3380CC4-5D6E-409C-BE32-E72D297353CC}">
              <c16:uniqueId val="{00000001-2EEE-468D-93B6-230447DAE2EA}"/>
            </c:ext>
          </c:extLst>
        </c:ser>
        <c:dLbls>
          <c:showLegendKey val="0"/>
          <c:showVal val="0"/>
          <c:showCatName val="0"/>
          <c:showSerName val="0"/>
          <c:showPercent val="0"/>
          <c:showBubbleSize val="0"/>
        </c:dLbls>
        <c:marker val="1"/>
        <c:smooth val="0"/>
        <c:axId val="180381576"/>
        <c:axId val="180382360"/>
      </c:lineChart>
      <c:catAx>
        <c:axId val="18038157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80382360"/>
        <c:crosses val="autoZero"/>
        <c:auto val="1"/>
        <c:lblAlgn val="ctr"/>
        <c:lblOffset val="100"/>
        <c:tickLblSkip val="1"/>
        <c:tickMarkSkip val="1"/>
        <c:noMultiLvlLbl val="0"/>
      </c:catAx>
      <c:valAx>
        <c:axId val="18038236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8038157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3.65</c:v>
                </c:pt>
                <c:pt idx="1">
                  <c:v>3.47</c:v>
                </c:pt>
                <c:pt idx="2">
                  <c:v>5.16</c:v>
                </c:pt>
                <c:pt idx="3">
                  <c:v>5.68</c:v>
                </c:pt>
                <c:pt idx="4">
                  <c:v>5.32</c:v>
                </c:pt>
              </c:numCache>
            </c:numRef>
          </c:val>
          <c:extLst>
            <c:ext xmlns:c16="http://schemas.microsoft.com/office/drawing/2014/chart" uri="{C3380CC4-5D6E-409C-BE32-E72D297353CC}">
              <c16:uniqueId val="{00000000-1B8B-43CA-BF5C-163559E21CD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12.42</c:v>
                </c:pt>
                <c:pt idx="1">
                  <c:v>11.25</c:v>
                </c:pt>
                <c:pt idx="2">
                  <c:v>12.94</c:v>
                </c:pt>
                <c:pt idx="3">
                  <c:v>11.33</c:v>
                </c:pt>
                <c:pt idx="4">
                  <c:v>11.39</c:v>
                </c:pt>
              </c:numCache>
            </c:numRef>
          </c:val>
          <c:extLst>
            <c:ext xmlns:c16="http://schemas.microsoft.com/office/drawing/2014/chart" uri="{C3380CC4-5D6E-409C-BE32-E72D297353CC}">
              <c16:uniqueId val="{00000001-1B8B-43CA-BF5C-163559E21CD1}"/>
            </c:ext>
          </c:extLst>
        </c:ser>
        <c:dLbls>
          <c:showLegendKey val="0"/>
          <c:showVal val="0"/>
          <c:showCatName val="0"/>
          <c:showSerName val="0"/>
          <c:showPercent val="0"/>
          <c:showBubbleSize val="0"/>
        </c:dLbls>
        <c:gapWidth val="250"/>
        <c:overlap val="100"/>
        <c:axId val="272330552"/>
        <c:axId val="27233094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0.75</c:v>
                </c:pt>
                <c:pt idx="1">
                  <c:v>-1.35</c:v>
                </c:pt>
                <c:pt idx="2">
                  <c:v>3.46</c:v>
                </c:pt>
                <c:pt idx="3">
                  <c:v>-0.95</c:v>
                </c:pt>
                <c:pt idx="4">
                  <c:v>-0.31</c:v>
                </c:pt>
              </c:numCache>
            </c:numRef>
          </c:val>
          <c:smooth val="0"/>
          <c:extLst>
            <c:ext xmlns:c16="http://schemas.microsoft.com/office/drawing/2014/chart" uri="{C3380CC4-5D6E-409C-BE32-E72D297353CC}">
              <c16:uniqueId val="{00000002-1B8B-43CA-BF5C-163559E21CD1}"/>
            </c:ext>
          </c:extLst>
        </c:ser>
        <c:dLbls>
          <c:showLegendKey val="0"/>
          <c:showVal val="0"/>
          <c:showCatName val="0"/>
          <c:showSerName val="0"/>
          <c:showPercent val="0"/>
          <c:showBubbleSize val="0"/>
        </c:dLbls>
        <c:marker val="1"/>
        <c:smooth val="0"/>
        <c:axId val="272330552"/>
        <c:axId val="272330944"/>
      </c:lineChart>
      <c:catAx>
        <c:axId val="2723305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72330944"/>
        <c:crosses val="autoZero"/>
        <c:auto val="1"/>
        <c:lblAlgn val="ctr"/>
        <c:lblOffset val="100"/>
        <c:tickLblSkip val="1"/>
        <c:tickMarkSkip val="1"/>
        <c:noMultiLvlLbl val="0"/>
      </c:catAx>
      <c:valAx>
        <c:axId val="2723309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723305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E740-4867-9E31-6D6AE5B96A7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740-4867-9E31-6D6AE5B96A71}"/>
            </c:ext>
          </c:extLst>
        </c:ser>
        <c:ser>
          <c:idx val="2"/>
          <c:order val="2"/>
          <c:tx>
            <c:strRef>
              <c:f>データシート!$A$29</c:f>
              <c:strCache>
                <c:ptCount val="1"/>
                <c:pt idx="0">
                  <c:v>地方独立行政法人桑名市総合医療センター施設整備等貸付事業特別会計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E740-4867-9E31-6D6AE5B96A71}"/>
            </c:ext>
          </c:extLst>
        </c:ser>
        <c:ser>
          <c:idx val="3"/>
          <c:order val="3"/>
          <c:tx>
            <c:strRef>
              <c:f>データシート!$A$30</c:f>
              <c:strCache>
                <c:ptCount val="1"/>
                <c:pt idx="0">
                  <c:v>住宅新築資金等貸付事業特別会計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E740-4867-9E31-6D6AE5B96A71}"/>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0.1</c:v>
                </c:pt>
                <c:pt idx="2">
                  <c:v>#N/A</c:v>
                </c:pt>
                <c:pt idx="3">
                  <c:v>0.01</c:v>
                </c:pt>
                <c:pt idx="4">
                  <c:v>#N/A</c:v>
                </c:pt>
                <c:pt idx="5">
                  <c:v>0.01</c:v>
                </c:pt>
                <c:pt idx="6">
                  <c:v>#N/A</c:v>
                </c:pt>
                <c:pt idx="7">
                  <c:v>0.01</c:v>
                </c:pt>
                <c:pt idx="8">
                  <c:v>#N/A</c:v>
                </c:pt>
                <c:pt idx="9">
                  <c:v>0.16</c:v>
                </c:pt>
              </c:numCache>
            </c:numRef>
          </c:val>
          <c:extLst>
            <c:ext xmlns:c16="http://schemas.microsoft.com/office/drawing/2014/chart" uri="{C3380CC4-5D6E-409C-BE32-E72D297353CC}">
              <c16:uniqueId val="{00000004-E740-4867-9E31-6D6AE5B96A71}"/>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1</c:v>
                </c:pt>
                <c:pt idx="2">
                  <c:v>#N/A</c:v>
                </c:pt>
                <c:pt idx="3">
                  <c:v>0.55000000000000004</c:v>
                </c:pt>
                <c:pt idx="4">
                  <c:v>#N/A</c:v>
                </c:pt>
                <c:pt idx="5">
                  <c:v>0.57999999999999996</c:v>
                </c:pt>
                <c:pt idx="6">
                  <c:v>#N/A</c:v>
                </c:pt>
                <c:pt idx="7">
                  <c:v>0.39</c:v>
                </c:pt>
                <c:pt idx="8">
                  <c:v>#N/A</c:v>
                </c:pt>
                <c:pt idx="9">
                  <c:v>0.63</c:v>
                </c:pt>
              </c:numCache>
            </c:numRef>
          </c:val>
          <c:extLst>
            <c:ext xmlns:c16="http://schemas.microsoft.com/office/drawing/2014/chart" uri="{C3380CC4-5D6E-409C-BE32-E72D297353CC}">
              <c16:uniqueId val="{00000005-E740-4867-9E31-6D6AE5B96A71}"/>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0.39</c:v>
                </c:pt>
                <c:pt idx="2">
                  <c:v>#N/A</c:v>
                </c:pt>
                <c:pt idx="3">
                  <c:v>0.65</c:v>
                </c:pt>
                <c:pt idx="4">
                  <c:v>#N/A</c:v>
                </c:pt>
                <c:pt idx="5">
                  <c:v>0.56000000000000005</c:v>
                </c:pt>
                <c:pt idx="6">
                  <c:v>#N/A</c:v>
                </c:pt>
                <c:pt idx="7">
                  <c:v>0.46</c:v>
                </c:pt>
                <c:pt idx="8">
                  <c:v>#N/A</c:v>
                </c:pt>
                <c:pt idx="9">
                  <c:v>0.78</c:v>
                </c:pt>
              </c:numCache>
            </c:numRef>
          </c:val>
          <c:extLst>
            <c:ext xmlns:c16="http://schemas.microsoft.com/office/drawing/2014/chart" uri="{C3380CC4-5D6E-409C-BE32-E72D297353CC}">
              <c16:uniqueId val="{00000006-E740-4867-9E31-6D6AE5B96A71}"/>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0.12</c:v>
                </c:pt>
                <c:pt idx="2">
                  <c:v>#N/A</c:v>
                </c:pt>
                <c:pt idx="3">
                  <c:v>1.65</c:v>
                </c:pt>
                <c:pt idx="4">
                  <c:v>#N/A</c:v>
                </c:pt>
                <c:pt idx="5">
                  <c:v>1.27</c:v>
                </c:pt>
                <c:pt idx="6">
                  <c:v>#N/A</c:v>
                </c:pt>
                <c:pt idx="7">
                  <c:v>1.49</c:v>
                </c:pt>
                <c:pt idx="8">
                  <c:v>#N/A</c:v>
                </c:pt>
                <c:pt idx="9">
                  <c:v>1.79</c:v>
                </c:pt>
              </c:numCache>
            </c:numRef>
          </c:val>
          <c:extLst>
            <c:ext xmlns:c16="http://schemas.microsoft.com/office/drawing/2014/chart" uri="{C3380CC4-5D6E-409C-BE32-E72D297353CC}">
              <c16:uniqueId val="{00000007-E740-4867-9E31-6D6AE5B96A71}"/>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6.33</c:v>
                </c:pt>
                <c:pt idx="2">
                  <c:v>#N/A</c:v>
                </c:pt>
                <c:pt idx="3">
                  <c:v>6.46</c:v>
                </c:pt>
                <c:pt idx="4">
                  <c:v>#N/A</c:v>
                </c:pt>
                <c:pt idx="5">
                  <c:v>6.07</c:v>
                </c:pt>
                <c:pt idx="6">
                  <c:v>#N/A</c:v>
                </c:pt>
                <c:pt idx="7">
                  <c:v>4.26</c:v>
                </c:pt>
                <c:pt idx="8">
                  <c:v>#N/A</c:v>
                </c:pt>
                <c:pt idx="9">
                  <c:v>4.43</c:v>
                </c:pt>
              </c:numCache>
            </c:numRef>
          </c:val>
          <c:extLst>
            <c:ext xmlns:c16="http://schemas.microsoft.com/office/drawing/2014/chart" uri="{C3380CC4-5D6E-409C-BE32-E72D297353CC}">
              <c16:uniqueId val="{00000008-E740-4867-9E31-6D6AE5B96A7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3.65</c:v>
                </c:pt>
                <c:pt idx="2">
                  <c:v>#N/A</c:v>
                </c:pt>
                <c:pt idx="3">
                  <c:v>3.47</c:v>
                </c:pt>
                <c:pt idx="4">
                  <c:v>#N/A</c:v>
                </c:pt>
                <c:pt idx="5">
                  <c:v>5.16</c:v>
                </c:pt>
                <c:pt idx="6">
                  <c:v>#N/A</c:v>
                </c:pt>
                <c:pt idx="7">
                  <c:v>5.66</c:v>
                </c:pt>
                <c:pt idx="8">
                  <c:v>#N/A</c:v>
                </c:pt>
                <c:pt idx="9">
                  <c:v>5.31</c:v>
                </c:pt>
              </c:numCache>
            </c:numRef>
          </c:val>
          <c:extLst>
            <c:ext xmlns:c16="http://schemas.microsoft.com/office/drawing/2014/chart" uri="{C3380CC4-5D6E-409C-BE32-E72D297353CC}">
              <c16:uniqueId val="{00000009-E740-4867-9E31-6D6AE5B96A71}"/>
            </c:ext>
          </c:extLst>
        </c:ser>
        <c:dLbls>
          <c:showLegendKey val="0"/>
          <c:showVal val="0"/>
          <c:showCatName val="0"/>
          <c:showSerName val="0"/>
          <c:showPercent val="0"/>
          <c:showBubbleSize val="0"/>
        </c:dLbls>
        <c:gapWidth val="150"/>
        <c:overlap val="100"/>
        <c:axId val="272331728"/>
        <c:axId val="272332120"/>
      </c:barChart>
      <c:catAx>
        <c:axId val="2723317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72332120"/>
        <c:crosses val="autoZero"/>
        <c:auto val="1"/>
        <c:lblAlgn val="ctr"/>
        <c:lblOffset val="100"/>
        <c:tickLblSkip val="1"/>
        <c:tickMarkSkip val="1"/>
        <c:noMultiLvlLbl val="0"/>
      </c:catAx>
      <c:valAx>
        <c:axId val="2723321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7233172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5602</c:v>
                </c:pt>
                <c:pt idx="5">
                  <c:v>5743</c:v>
                </c:pt>
                <c:pt idx="8">
                  <c:v>5687</c:v>
                </c:pt>
                <c:pt idx="11">
                  <c:v>5806</c:v>
                </c:pt>
                <c:pt idx="14">
                  <c:v>5945</c:v>
                </c:pt>
              </c:numCache>
            </c:numRef>
          </c:val>
          <c:extLst>
            <c:ext xmlns:c16="http://schemas.microsoft.com/office/drawing/2014/chart" uri="{C3380CC4-5D6E-409C-BE32-E72D297353CC}">
              <c16:uniqueId val="{00000000-2D6B-4316-B3E8-59EAE8CD724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1</c:v>
                </c:pt>
                <c:pt idx="6">
                  <c:v>0</c:v>
                </c:pt>
                <c:pt idx="9">
                  <c:v>0</c:v>
                </c:pt>
                <c:pt idx="12">
                  <c:v>0</c:v>
                </c:pt>
              </c:numCache>
            </c:numRef>
          </c:val>
          <c:extLst>
            <c:ext xmlns:c16="http://schemas.microsoft.com/office/drawing/2014/chart" uri="{C3380CC4-5D6E-409C-BE32-E72D297353CC}">
              <c16:uniqueId val="{00000001-2D6B-4316-B3E8-59EAE8CD724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282</c:v>
                </c:pt>
                <c:pt idx="3">
                  <c:v>260</c:v>
                </c:pt>
                <c:pt idx="6">
                  <c:v>150</c:v>
                </c:pt>
                <c:pt idx="9">
                  <c:v>149</c:v>
                </c:pt>
                <c:pt idx="12">
                  <c:v>148</c:v>
                </c:pt>
              </c:numCache>
            </c:numRef>
          </c:val>
          <c:extLst>
            <c:ext xmlns:c16="http://schemas.microsoft.com/office/drawing/2014/chart" uri="{C3380CC4-5D6E-409C-BE32-E72D297353CC}">
              <c16:uniqueId val="{00000002-2D6B-4316-B3E8-59EAE8CD724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956</c:v>
                </c:pt>
                <c:pt idx="3">
                  <c:v>1002</c:v>
                </c:pt>
                <c:pt idx="6">
                  <c:v>975</c:v>
                </c:pt>
                <c:pt idx="9">
                  <c:v>651</c:v>
                </c:pt>
                <c:pt idx="12">
                  <c:v>318</c:v>
                </c:pt>
              </c:numCache>
            </c:numRef>
          </c:val>
          <c:extLst>
            <c:ext xmlns:c16="http://schemas.microsoft.com/office/drawing/2014/chart" uri="{C3380CC4-5D6E-409C-BE32-E72D297353CC}">
              <c16:uniqueId val="{00000003-2D6B-4316-B3E8-59EAE8CD724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1800</c:v>
                </c:pt>
                <c:pt idx="3">
                  <c:v>1730</c:v>
                </c:pt>
                <c:pt idx="6">
                  <c:v>1747</c:v>
                </c:pt>
                <c:pt idx="9">
                  <c:v>1755</c:v>
                </c:pt>
                <c:pt idx="12">
                  <c:v>1778</c:v>
                </c:pt>
              </c:numCache>
            </c:numRef>
          </c:val>
          <c:extLst>
            <c:ext xmlns:c16="http://schemas.microsoft.com/office/drawing/2014/chart" uri="{C3380CC4-5D6E-409C-BE32-E72D297353CC}">
              <c16:uniqueId val="{00000004-2D6B-4316-B3E8-59EAE8CD724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D6B-4316-B3E8-59EAE8CD724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D6B-4316-B3E8-59EAE8CD724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5416</c:v>
                </c:pt>
                <c:pt idx="3">
                  <c:v>5561</c:v>
                </c:pt>
                <c:pt idx="6">
                  <c:v>5731</c:v>
                </c:pt>
                <c:pt idx="9">
                  <c:v>5851</c:v>
                </c:pt>
                <c:pt idx="12">
                  <c:v>6207</c:v>
                </c:pt>
              </c:numCache>
            </c:numRef>
          </c:val>
          <c:extLst>
            <c:ext xmlns:c16="http://schemas.microsoft.com/office/drawing/2014/chart" uri="{C3380CC4-5D6E-409C-BE32-E72D297353CC}">
              <c16:uniqueId val="{00000007-2D6B-4316-B3E8-59EAE8CD7246}"/>
            </c:ext>
          </c:extLst>
        </c:ser>
        <c:dLbls>
          <c:showLegendKey val="0"/>
          <c:showVal val="0"/>
          <c:showCatName val="0"/>
          <c:showSerName val="0"/>
          <c:showPercent val="0"/>
          <c:showBubbleSize val="0"/>
        </c:dLbls>
        <c:gapWidth val="100"/>
        <c:overlap val="100"/>
        <c:axId val="272332904"/>
        <c:axId val="27233329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2852</c:v>
                </c:pt>
                <c:pt idx="2">
                  <c:v>#N/A</c:v>
                </c:pt>
                <c:pt idx="3">
                  <c:v>#N/A</c:v>
                </c:pt>
                <c:pt idx="4">
                  <c:v>2811</c:v>
                </c:pt>
                <c:pt idx="5">
                  <c:v>#N/A</c:v>
                </c:pt>
                <c:pt idx="6">
                  <c:v>#N/A</c:v>
                </c:pt>
                <c:pt idx="7">
                  <c:v>2916</c:v>
                </c:pt>
                <c:pt idx="8">
                  <c:v>#N/A</c:v>
                </c:pt>
                <c:pt idx="9">
                  <c:v>#N/A</c:v>
                </c:pt>
                <c:pt idx="10">
                  <c:v>2600</c:v>
                </c:pt>
                <c:pt idx="11">
                  <c:v>#N/A</c:v>
                </c:pt>
                <c:pt idx="12">
                  <c:v>#N/A</c:v>
                </c:pt>
                <c:pt idx="13">
                  <c:v>2506</c:v>
                </c:pt>
                <c:pt idx="14">
                  <c:v>#N/A</c:v>
                </c:pt>
              </c:numCache>
            </c:numRef>
          </c:val>
          <c:smooth val="0"/>
          <c:extLst>
            <c:ext xmlns:c16="http://schemas.microsoft.com/office/drawing/2014/chart" uri="{C3380CC4-5D6E-409C-BE32-E72D297353CC}">
              <c16:uniqueId val="{00000008-2D6B-4316-B3E8-59EAE8CD7246}"/>
            </c:ext>
          </c:extLst>
        </c:ser>
        <c:dLbls>
          <c:showLegendKey val="0"/>
          <c:showVal val="0"/>
          <c:showCatName val="0"/>
          <c:showSerName val="0"/>
          <c:showPercent val="0"/>
          <c:showBubbleSize val="0"/>
        </c:dLbls>
        <c:marker val="1"/>
        <c:smooth val="0"/>
        <c:axId val="272332904"/>
        <c:axId val="272333296"/>
      </c:lineChart>
      <c:catAx>
        <c:axId val="2723329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72333296"/>
        <c:crosses val="autoZero"/>
        <c:auto val="1"/>
        <c:lblAlgn val="ctr"/>
        <c:lblOffset val="100"/>
        <c:tickLblSkip val="1"/>
        <c:tickMarkSkip val="1"/>
        <c:noMultiLvlLbl val="0"/>
      </c:catAx>
      <c:valAx>
        <c:axId val="2723332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723329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55464</c:v>
                </c:pt>
                <c:pt idx="5">
                  <c:v>56090</c:v>
                </c:pt>
                <c:pt idx="8">
                  <c:v>57338</c:v>
                </c:pt>
                <c:pt idx="11">
                  <c:v>57798</c:v>
                </c:pt>
                <c:pt idx="14">
                  <c:v>62792</c:v>
                </c:pt>
              </c:numCache>
            </c:numRef>
          </c:val>
          <c:extLst>
            <c:ext xmlns:c16="http://schemas.microsoft.com/office/drawing/2014/chart" uri="{C3380CC4-5D6E-409C-BE32-E72D297353CC}">
              <c16:uniqueId val="{00000000-223F-48F3-93E4-EA5692D9C1B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11930</c:v>
                </c:pt>
                <c:pt idx="5">
                  <c:v>11680</c:v>
                </c:pt>
                <c:pt idx="8">
                  <c:v>11691</c:v>
                </c:pt>
                <c:pt idx="11">
                  <c:v>12373</c:v>
                </c:pt>
                <c:pt idx="14">
                  <c:v>18803</c:v>
                </c:pt>
              </c:numCache>
            </c:numRef>
          </c:val>
          <c:extLst>
            <c:ext xmlns:c16="http://schemas.microsoft.com/office/drawing/2014/chart" uri="{C3380CC4-5D6E-409C-BE32-E72D297353CC}">
              <c16:uniqueId val="{00000001-223F-48F3-93E4-EA5692D9C1B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7494</c:v>
                </c:pt>
                <c:pt idx="5">
                  <c:v>7314</c:v>
                </c:pt>
                <c:pt idx="8">
                  <c:v>8499</c:v>
                </c:pt>
                <c:pt idx="11">
                  <c:v>8730</c:v>
                </c:pt>
                <c:pt idx="14">
                  <c:v>9032</c:v>
                </c:pt>
              </c:numCache>
            </c:numRef>
          </c:val>
          <c:extLst>
            <c:ext xmlns:c16="http://schemas.microsoft.com/office/drawing/2014/chart" uri="{C3380CC4-5D6E-409C-BE32-E72D297353CC}">
              <c16:uniqueId val="{00000002-223F-48F3-93E4-EA5692D9C1B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23F-48F3-93E4-EA5692D9C1B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23F-48F3-93E4-EA5692D9C1B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6524</c:v>
                </c:pt>
                <c:pt idx="3">
                  <c:v>6835</c:v>
                </c:pt>
                <c:pt idx="6">
                  <c:v>4681</c:v>
                </c:pt>
                <c:pt idx="9">
                  <c:v>1632</c:v>
                </c:pt>
                <c:pt idx="12">
                  <c:v>3405</c:v>
                </c:pt>
              </c:numCache>
            </c:numRef>
          </c:val>
          <c:extLst>
            <c:ext xmlns:c16="http://schemas.microsoft.com/office/drawing/2014/chart" uri="{C3380CC4-5D6E-409C-BE32-E72D297353CC}">
              <c16:uniqueId val="{00000005-223F-48F3-93E4-EA5692D9C1B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8093</c:v>
                </c:pt>
                <c:pt idx="3">
                  <c:v>7168</c:v>
                </c:pt>
                <c:pt idx="6">
                  <c:v>6919</c:v>
                </c:pt>
                <c:pt idx="9">
                  <c:v>6709</c:v>
                </c:pt>
                <c:pt idx="12">
                  <c:v>6964</c:v>
                </c:pt>
              </c:numCache>
            </c:numRef>
          </c:val>
          <c:extLst>
            <c:ext xmlns:c16="http://schemas.microsoft.com/office/drawing/2014/chart" uri="{C3380CC4-5D6E-409C-BE32-E72D297353CC}">
              <c16:uniqueId val="{00000006-223F-48F3-93E4-EA5692D9C1B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4151</c:v>
                </c:pt>
                <c:pt idx="3">
                  <c:v>3208</c:v>
                </c:pt>
                <c:pt idx="6">
                  <c:v>2261</c:v>
                </c:pt>
                <c:pt idx="9">
                  <c:v>1614</c:v>
                </c:pt>
                <c:pt idx="12">
                  <c:v>1095</c:v>
                </c:pt>
              </c:numCache>
            </c:numRef>
          </c:val>
          <c:extLst>
            <c:ext xmlns:c16="http://schemas.microsoft.com/office/drawing/2014/chart" uri="{C3380CC4-5D6E-409C-BE32-E72D297353CC}">
              <c16:uniqueId val="{00000007-223F-48F3-93E4-EA5692D9C1B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24660</c:v>
                </c:pt>
                <c:pt idx="3">
                  <c:v>23969</c:v>
                </c:pt>
                <c:pt idx="6">
                  <c:v>23226</c:v>
                </c:pt>
                <c:pt idx="9">
                  <c:v>23102</c:v>
                </c:pt>
                <c:pt idx="12">
                  <c:v>22362</c:v>
                </c:pt>
              </c:numCache>
            </c:numRef>
          </c:val>
          <c:extLst>
            <c:ext xmlns:c16="http://schemas.microsoft.com/office/drawing/2014/chart" uri="{C3380CC4-5D6E-409C-BE32-E72D297353CC}">
              <c16:uniqueId val="{00000008-223F-48F3-93E4-EA5692D9C1B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2620</c:v>
                </c:pt>
                <c:pt idx="3">
                  <c:v>2365</c:v>
                </c:pt>
                <c:pt idx="6">
                  <c:v>2218</c:v>
                </c:pt>
                <c:pt idx="9">
                  <c:v>2071</c:v>
                </c:pt>
                <c:pt idx="12">
                  <c:v>1925</c:v>
                </c:pt>
              </c:numCache>
            </c:numRef>
          </c:val>
          <c:extLst>
            <c:ext xmlns:c16="http://schemas.microsoft.com/office/drawing/2014/chart" uri="{C3380CC4-5D6E-409C-BE32-E72D297353CC}">
              <c16:uniqueId val="{00000009-223F-48F3-93E4-EA5692D9C1B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53513</c:v>
                </c:pt>
                <c:pt idx="3">
                  <c:v>53900</c:v>
                </c:pt>
                <c:pt idx="6">
                  <c:v>55278</c:v>
                </c:pt>
                <c:pt idx="9">
                  <c:v>58129</c:v>
                </c:pt>
                <c:pt idx="12">
                  <c:v>68732</c:v>
                </c:pt>
              </c:numCache>
            </c:numRef>
          </c:val>
          <c:extLst>
            <c:ext xmlns:c16="http://schemas.microsoft.com/office/drawing/2014/chart" uri="{C3380CC4-5D6E-409C-BE32-E72D297353CC}">
              <c16:uniqueId val="{0000000A-223F-48F3-93E4-EA5692D9C1BD}"/>
            </c:ext>
          </c:extLst>
        </c:ser>
        <c:dLbls>
          <c:showLegendKey val="0"/>
          <c:showVal val="0"/>
          <c:showCatName val="0"/>
          <c:showSerName val="0"/>
          <c:showPercent val="0"/>
          <c:showBubbleSize val="0"/>
        </c:dLbls>
        <c:gapWidth val="100"/>
        <c:overlap val="100"/>
        <c:axId val="277914152"/>
        <c:axId val="2779145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24672</c:v>
                </c:pt>
                <c:pt idx="2">
                  <c:v>#N/A</c:v>
                </c:pt>
                <c:pt idx="3">
                  <c:v>#N/A</c:v>
                </c:pt>
                <c:pt idx="4">
                  <c:v>22362</c:v>
                </c:pt>
                <c:pt idx="5">
                  <c:v>#N/A</c:v>
                </c:pt>
                <c:pt idx="6">
                  <c:v>#N/A</c:v>
                </c:pt>
                <c:pt idx="7">
                  <c:v>17054</c:v>
                </c:pt>
                <c:pt idx="8">
                  <c:v>#N/A</c:v>
                </c:pt>
                <c:pt idx="9">
                  <c:v>#N/A</c:v>
                </c:pt>
                <c:pt idx="10">
                  <c:v>14358</c:v>
                </c:pt>
                <c:pt idx="11">
                  <c:v>#N/A</c:v>
                </c:pt>
                <c:pt idx="12">
                  <c:v>#N/A</c:v>
                </c:pt>
                <c:pt idx="13">
                  <c:v>13855</c:v>
                </c:pt>
                <c:pt idx="14">
                  <c:v>#N/A</c:v>
                </c:pt>
              </c:numCache>
            </c:numRef>
          </c:val>
          <c:smooth val="0"/>
          <c:extLst>
            <c:ext xmlns:c16="http://schemas.microsoft.com/office/drawing/2014/chart" uri="{C3380CC4-5D6E-409C-BE32-E72D297353CC}">
              <c16:uniqueId val="{0000000B-223F-48F3-93E4-EA5692D9C1BD}"/>
            </c:ext>
          </c:extLst>
        </c:ser>
        <c:dLbls>
          <c:showLegendKey val="0"/>
          <c:showVal val="0"/>
          <c:showCatName val="0"/>
          <c:showSerName val="0"/>
          <c:showPercent val="0"/>
          <c:showBubbleSize val="0"/>
        </c:dLbls>
        <c:marker val="1"/>
        <c:smooth val="0"/>
        <c:axId val="277914152"/>
        <c:axId val="277914544"/>
      </c:lineChart>
      <c:catAx>
        <c:axId val="2779141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77914544"/>
        <c:crosses val="autoZero"/>
        <c:auto val="1"/>
        <c:lblAlgn val="ctr"/>
        <c:lblOffset val="100"/>
        <c:tickLblSkip val="1"/>
        <c:tickMarkSkip val="1"/>
        <c:noMultiLvlLbl val="0"/>
      </c:catAx>
      <c:valAx>
        <c:axId val="2779145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779141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3885</c:v>
                </c:pt>
                <c:pt idx="1">
                  <c:v>3430</c:v>
                </c:pt>
                <c:pt idx="2">
                  <c:v>3442</c:v>
                </c:pt>
              </c:numCache>
            </c:numRef>
          </c:val>
          <c:extLst>
            <c:ext xmlns:c16="http://schemas.microsoft.com/office/drawing/2014/chart" uri="{C3380CC4-5D6E-409C-BE32-E72D297353CC}">
              <c16:uniqueId val="{00000000-FC37-4001-A542-11015E07A1B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388</c:v>
                </c:pt>
                <c:pt idx="1">
                  <c:v>684</c:v>
                </c:pt>
                <c:pt idx="2">
                  <c:v>655</c:v>
                </c:pt>
              </c:numCache>
            </c:numRef>
          </c:val>
          <c:extLst>
            <c:ext xmlns:c16="http://schemas.microsoft.com/office/drawing/2014/chart" uri="{C3380CC4-5D6E-409C-BE32-E72D297353CC}">
              <c16:uniqueId val="{00000001-FC37-4001-A542-11015E07A1B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3682</c:v>
                </c:pt>
                <c:pt idx="1">
                  <c:v>4051</c:v>
                </c:pt>
                <c:pt idx="2">
                  <c:v>4916</c:v>
                </c:pt>
              </c:numCache>
            </c:numRef>
          </c:val>
          <c:extLst>
            <c:ext xmlns:c16="http://schemas.microsoft.com/office/drawing/2014/chart" uri="{C3380CC4-5D6E-409C-BE32-E72D297353CC}">
              <c16:uniqueId val="{00000002-FC37-4001-A542-11015E07A1B9}"/>
            </c:ext>
          </c:extLst>
        </c:ser>
        <c:dLbls>
          <c:showLegendKey val="0"/>
          <c:showVal val="0"/>
          <c:showCatName val="0"/>
          <c:showSerName val="0"/>
          <c:showPercent val="0"/>
          <c:showBubbleSize val="0"/>
        </c:dLbls>
        <c:gapWidth val="120"/>
        <c:overlap val="100"/>
        <c:axId val="277917288"/>
        <c:axId val="277917680"/>
      </c:barChart>
      <c:catAx>
        <c:axId val="2779172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77917680"/>
        <c:crosses val="autoZero"/>
        <c:auto val="1"/>
        <c:lblAlgn val="ctr"/>
        <c:lblOffset val="100"/>
        <c:tickLblSkip val="1"/>
        <c:tickMarkSkip val="1"/>
        <c:noMultiLvlLbl val="0"/>
      </c:catAx>
      <c:valAx>
        <c:axId val="27791768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779172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{1CC77D0F-B520-40B5-8C67-D0BE0BCFE8DA}</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16D3-4990-AA2B-C31DC6370DB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{B8A58F73-EA43-4794-94F8-689132DD80D6}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6D3-4990-AA2B-C31DC6370DB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{ED2047D0-036C-426B-861F-C5153B15E166}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6D3-4990-AA2B-C31DC6370DB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{EC2B7A57-C8C8-4D8C-90FF-50365D94CCE1}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6D3-4990-AA2B-C31DC6370DB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{BF9D8CAB-B2BD-4644-81C3-D8CD3DA8513F}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6D3-4990-AA2B-C31DC6370DBA}"/>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{F23EADED-A9C3-4C8F-AF12-1C900AFB7A4E}</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16D3-4990-AA2B-C31DC6370DBA}"/>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{F9CE63B5-464C-4EFB-B3C2-3B3F2D6FCE3D}</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16D3-4990-AA2B-C31DC6370DBA}"/>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{26CF8243-1A7B-4021-9344-32A75E2FE881}</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16D3-4990-AA2B-C31DC6370DBA}"/>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{5F4F0128-6424-49D5-B475-736E3EAA530A}</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16D3-4990-AA2B-C31DC6370DB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59</c:v>
                </c:pt>
                <c:pt idx="24">
                  <c:v>61</c:v>
                </c:pt>
                <c:pt idx="32">
                  <c:v>62.7</c:v>
                </c:pt>
              </c:numCache>
            </c:numRef>
          </c:xVal>
          <c:yVal>
            <c:numRef>
              <c:f>公会計指標分析・財政指標組合せ分析表!$BP$51:$DC$51</c:f>
              <c:numCache>
                <c:formatCode>#,##0.0;"▲ "#,##0.0</c:formatCode>
                <c:ptCount val="40"/>
                <c:pt idx="16">
                  <c:v>67.2</c:v>
                </c:pt>
                <c:pt idx="24">
                  <c:v>56.4</c:v>
                </c:pt>
                <c:pt idx="32">
                  <c:v>54.6</c:v>
                </c:pt>
              </c:numCache>
            </c:numRef>
          </c:yVal>
          <c:smooth val="0"/>
          <c:extLst>
            <c:ext xmlns:c16="http://schemas.microsoft.com/office/drawing/2014/chart" uri="{C3380CC4-5D6E-409C-BE32-E72D297353CC}">
              <c16:uniqueId val="{00000009-16D3-4990-AA2B-C31DC6370DB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{0CBFC47A-21E4-4619-B2A6-AFBF1201E6F2}</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16D3-4990-AA2B-C31DC6370DB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{6A5AB056-209C-4734-9720-6C7838F12BBD}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6D3-4990-AA2B-C31DC6370DB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{9EA37C1A-FA0F-4750-9B86-73F0CD0ED0A2}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6D3-4990-AA2B-C31DC6370DB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{98B56ED3-1C0F-4FE7-9F85-7CC99261DF82}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6D3-4990-AA2B-C31DC6370DB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{17EA771E-814A-4BDE-9D03-567F03AB0DFA}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6D3-4990-AA2B-C31DC6370DBA}"/>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{E9D5567B-82AC-4800-AB85-4157730C021A}</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16D3-4990-AA2B-C31DC6370DBA}"/>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{3499E132-EF4E-43E3-B284-0BC99FD5B01C}</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16D3-4990-AA2B-C31DC6370DBA}"/>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{D08B48B4-4E13-4A1C-8E30-10D97A87276D}</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16D3-4990-AA2B-C31DC6370DBA}"/>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{2EDBDE22-5EF7-4DB7-A797-10A1FC1F0C1F}</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16D3-4990-AA2B-C31DC6370DB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54.5</c:v>
                </c:pt>
                <c:pt idx="24">
                  <c:v>57.2</c:v>
                </c:pt>
                <c:pt idx="32">
                  <c:v>58.5</c:v>
                </c:pt>
              </c:numCache>
            </c:numRef>
          </c:xVal>
          <c:yVal>
            <c:numRef>
              <c:f>公会計指標分析・財政指標組合せ分析表!$BP$55:$DC$55</c:f>
              <c:numCache>
                <c:formatCode>#,##0.0;"▲ "#,##0.0</c:formatCode>
                <c:ptCount val="40"/>
                <c:pt idx="16">
                  <c:v>15.8</c:v>
                </c:pt>
                <c:pt idx="24">
                  <c:v>6.5</c:v>
                </c:pt>
                <c:pt idx="32">
                  <c:v>5.8</c:v>
                </c:pt>
              </c:numCache>
            </c:numRef>
          </c:yVal>
          <c:smooth val="0"/>
          <c:extLst>
            <c:ext xmlns:c16="http://schemas.microsoft.com/office/drawing/2014/chart" uri="{C3380CC4-5D6E-409C-BE32-E72D297353CC}">
              <c16:uniqueId val="{00000013-16D3-4990-AA2B-C31DC6370DBA}"/>
            </c:ext>
          </c:extLst>
        </c:ser>
        <c:dLbls>
          <c:showLegendKey val="0"/>
          <c:showVal val="1"/>
          <c:showCatName val="0"/>
          <c:showSerName val="0"/>
          <c:showPercent val="0"/>
          <c:showBubbleSize val="0"/>
        </c:dLbls>
        <c:axId val="272334080"/>
        <c:axId val="278637664"/>
      </c:scatterChart>
      <c:valAx>
        <c:axId val="272334080"/>
        <c:scaling>
          <c:orientation val="minMax"/>
          <c:max val="63.4"/>
          <c:min val="54"/>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78637664"/>
        <c:crosses val="autoZero"/>
        <c:crossBetween val="midCat"/>
      </c:valAx>
      <c:valAx>
        <c:axId val="278637664"/>
        <c:scaling>
          <c:orientation val="minMax"/>
          <c:max val="78"/>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72334080"/>
        <c:crosses val="autoZero"/>
        <c:crossBetween val="midCat"/>
        <c:majorUnit val="9.75"/>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{8809E3BA-F0F1-414C-9BB1-FEE0AC6463C0}</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BDCD-4236-BA49-7ACBA627885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{0635AF5C-96F2-4419-81A2-8BC1765DEFB0}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DCD-4236-BA49-7ACBA627885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{AAB43220-DAF5-4C2C-AE80-06F75FC2EE80}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DCD-4236-BA49-7ACBA627885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{74F404BC-0EE9-4DB1-AD98-9AAF4F08C60D}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DCD-4236-BA49-7ACBA627885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{A175AE44-2F62-4427-BD3A-F172A119DB61}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DCD-4236-BA49-7ACBA627885C}"/>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{55327C57-8F03-471E-95CF-0D1ABDB1E8D3}</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BDCD-4236-BA49-7ACBA627885C}"/>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{699F82FC-2EC6-4E61-8995-28EFE49B7F36}</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BDCD-4236-BA49-7ACBA627885C}"/>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{2BB52819-4774-4C4E-9DFD-1B37555B53F1}</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BDCD-4236-BA49-7ACBA627885C}"/>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{DAFA4A22-DCC0-4297-A31A-02B483381DB9}</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BDCD-4236-BA49-7ACBA627885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11.3</c:v>
                </c:pt>
                <c:pt idx="8">
                  <c:v>11.3</c:v>
                </c:pt>
                <c:pt idx="16">
                  <c:v>11.3</c:v>
                </c:pt>
                <c:pt idx="24">
                  <c:v>10.9</c:v>
                </c:pt>
                <c:pt idx="32">
                  <c:v>10.5</c:v>
                </c:pt>
              </c:numCache>
            </c:numRef>
          </c:xVal>
          <c:yVal>
            <c:numRef>
              <c:f>公会計指標分析・財政指標組合せ分析表!$BP$73:$DC$73</c:f>
              <c:numCache>
                <c:formatCode>#,##0.0;"▲ "#,##0.0</c:formatCode>
                <c:ptCount val="40"/>
                <c:pt idx="0">
                  <c:v>97.6</c:v>
                </c:pt>
                <c:pt idx="8">
                  <c:v>89.2</c:v>
                </c:pt>
                <c:pt idx="16">
                  <c:v>67.2</c:v>
                </c:pt>
                <c:pt idx="24">
                  <c:v>56.4</c:v>
                </c:pt>
                <c:pt idx="32">
                  <c:v>54.6</c:v>
                </c:pt>
              </c:numCache>
            </c:numRef>
          </c:yVal>
          <c:smooth val="0"/>
          <c:extLst>
            <c:ext xmlns:c16="http://schemas.microsoft.com/office/drawing/2014/chart" uri="{C3380CC4-5D6E-409C-BE32-E72D297353CC}">
              <c16:uniqueId val="{00000009-BDCD-4236-BA49-7ACBA627885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{8B093B06-C1BC-48CA-A0FF-BF84E214F434}</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BDCD-4236-BA49-7ACBA627885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{62279223-6198-4905-8BAE-875419DDD8E6}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DCD-4236-BA49-7ACBA627885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{9EF20AF0-5CFD-4396-AE40-9F253E9550B7}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DCD-4236-BA49-7ACBA627885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{92B05C05-0A37-4D55-8AB1-44BBDFA159EC}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DCD-4236-BA49-7ACBA627885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{0F9DF1DA-218E-473D-AB3C-E44479EE744B}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DCD-4236-BA49-7ACBA627885C}"/>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{22420895-F5AD-4D99-9F03-B2B9190B373C}</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BDCD-4236-BA49-7ACBA627885C}"/>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{EC9D286A-F8AC-4C0B-A4C2-C836BF7B6C7F}</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BDCD-4236-BA49-7ACBA627885C}"/>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{DABD9D63-3D2B-422A-B915-F9C02AFCC697}</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BDCD-4236-BA49-7ACBA627885C}"/>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{7B11A7F0-005A-4F50-9EE4-E0B1C0A1630D}</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BDCD-4236-BA49-7ACBA627885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7.9</c:v>
                </c:pt>
                <c:pt idx="8">
                  <c:v>7.1</c:v>
                </c:pt>
                <c:pt idx="16">
                  <c:v>6.2</c:v>
                </c:pt>
                <c:pt idx="24">
                  <c:v>5.9</c:v>
                </c:pt>
                <c:pt idx="32">
                  <c:v>5.3</c:v>
                </c:pt>
              </c:numCache>
            </c:numRef>
          </c:xVal>
          <c:yVal>
            <c:numRef>
              <c:f>公会計指標分析・財政指標組合せ分析表!$BP$77:$DC$77</c:f>
              <c:numCache>
                <c:formatCode>#,##0.0;"▲ "#,##0.0</c:formatCode>
                <c:ptCount val="40"/>
                <c:pt idx="0">
                  <c:v>37.6</c:v>
                </c:pt>
                <c:pt idx="8">
                  <c:v>33.799999999999997</c:v>
                </c:pt>
                <c:pt idx="16">
                  <c:v>15.8</c:v>
                </c:pt>
                <c:pt idx="24">
                  <c:v>6.5</c:v>
                </c:pt>
                <c:pt idx="32">
                  <c:v>5.8</c:v>
                </c:pt>
              </c:numCache>
            </c:numRef>
          </c:yVal>
          <c:smooth val="0"/>
          <c:extLst>
            <c:ext xmlns:c16="http://schemas.microsoft.com/office/drawing/2014/chart" uri="{C3380CC4-5D6E-409C-BE32-E72D297353CC}">
              <c16:uniqueId val="{00000013-BDCD-4236-BA49-7ACBA627885C}"/>
            </c:ext>
          </c:extLst>
        </c:ser>
        <c:dLbls>
          <c:showLegendKey val="0"/>
          <c:showVal val="1"/>
          <c:showCatName val="0"/>
          <c:showSerName val="0"/>
          <c:showPercent val="0"/>
          <c:showBubbleSize val="0"/>
        </c:dLbls>
        <c:axId val="278638448"/>
        <c:axId val="278638840"/>
      </c:scatterChart>
      <c:valAx>
        <c:axId val="278638448"/>
        <c:scaling>
          <c:orientation val="minMax"/>
          <c:max val="11.8"/>
          <c:min val="4.900000000000000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78638840"/>
        <c:crosses val="autoZero"/>
        <c:crossBetween val="midCat"/>
      </c:valAx>
      <c:valAx>
        <c:axId val="278638840"/>
        <c:scaling>
          <c:orientation val="minMax"/>
          <c:max val="113"/>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78638448"/>
        <c:crosses val="autoZero"/>
        <c:crossBetween val="midCat"/>
        <c:majorUnit val="14.125"/>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三重県桑名市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0"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元利償還金</a:t>
          </a:r>
          <a:r>
            <a:rPr kumimoji="0"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a:t>
          </a:r>
          <a:r>
            <a:rPr kumimoji="0"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が、合併特例事業債及び臨時財政対策債発行の影響により増加しているが、それぞれ交付税算入率が高い</a:t>
          </a:r>
          <a:r>
            <a:rPr kumimoji="0"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ため</a:t>
          </a:r>
          <a:r>
            <a:rPr kumimoji="0"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a:t>
          </a:r>
          <a:r>
            <a:rPr kumimoji="0"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a:t>
          </a:r>
          <a:r>
            <a:rPr kumimoji="0"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算入公債費等</a:t>
          </a:r>
          <a:r>
            <a:rPr kumimoji="0"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a:t>
          </a:r>
          <a:r>
            <a:rPr kumimoji="0"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についても増加しており、実質公債費比率の分子としては、減少となった。</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実質公債費比率は安定的に推移しているが、安定的で健全な財政運営のため、計画的な地方債の発行に努める。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三重県桑名市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「一般会計等に係る地方債の現在高」が増加した大きな要因は、</a:t>
          </a: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新病院整備事業</a:t>
          </a:r>
          <a:r>
            <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に伴う財源として、</a:t>
          </a: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合併特例事業</a:t>
          </a:r>
          <a:r>
            <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債を発行したためである。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「設立法人等の負債額等負担見込額」が大きく</a:t>
          </a: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a:t>
          </a:r>
          <a:r>
            <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した要因は、</a:t>
          </a: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設立法人の繰越欠損額が増加し</a:t>
          </a:r>
          <a:r>
            <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公営企業や一部事務組合に対する負担は減少傾向にあ</a:t>
          </a:r>
          <a:r>
            <a:rPr kumimoji="0"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り</a:t>
          </a:r>
          <a:r>
            <a:rPr kumimoji="0"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将来負担比率は、年々、低下してく傾向にあるが、安定的で健全な財政運営のため、引き続き計画的な地方債の発行に努める</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三重県桑名市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400">
              <a:effectLst/>
              <a:latin typeface="ＭＳ ゴシック" panose="020B0609070205080204" pitchFamily="49" charset="-128"/>
              <a:ea typeface="ＭＳ ゴシック" panose="020B0609070205080204" pitchFamily="49" charset="-128"/>
              <a:cs typeface="Times New Roman" panose="02020603050405020304" pitchFamily="18" charset="0"/>
            </a:rPr>
            <a:t>　</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新病院整備事業による一時的な経費の増加に伴い、「病院整備基金」を</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2</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億円取り崩したこと等、一方で</a:t>
          </a:r>
          <a:r>
            <a:rPr lang="ja-JP" altLang="en-US" sz="1300">
              <a:effectLst/>
              <a:latin typeface="ＭＳ Ｐゴシック" panose="020B0600070205080204" pitchFamily="50" charset="-128"/>
              <a:ea typeface="ＭＳ Ｐゴシック" panose="020B0600070205080204" pitchFamily="50" charset="-128"/>
              <a:cs typeface="Times New Roman" panose="02020603050405020304" pitchFamily="18" charset="0"/>
            </a:rPr>
            <a:t>今後の</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安定的な財政運営のため</a:t>
          </a:r>
          <a:r>
            <a:rPr lang="ja-JP" altLang="en-US" sz="1300">
              <a:effectLst/>
              <a:latin typeface="ＭＳ Ｐゴシック" panose="020B0600070205080204" pitchFamily="50" charset="-128"/>
              <a:ea typeface="ＭＳ Ｐゴシック" panose="020B0600070205080204" pitchFamily="50" charset="-128"/>
              <a:cs typeface="Times New Roman" panose="02020603050405020304" pitchFamily="18" charset="0"/>
            </a:rPr>
            <a:t>、「</a:t>
          </a:r>
          <a:r>
            <a:rPr lang="ja-JP" altLang="ja-JP" sz="1300">
              <a:effectLst/>
              <a:latin typeface="ＭＳ Ｐゴシック" panose="020B0600070205080204" pitchFamily="50" charset="-128"/>
              <a:ea typeface="ＭＳ Ｐゴシック" panose="020B0600070205080204" pitchFamily="50" charset="-128"/>
              <a:cs typeface="Times New Roman" panose="02020603050405020304" pitchFamily="18" charset="0"/>
            </a:rPr>
            <a:t>地域振興基金</a:t>
          </a:r>
          <a:r>
            <a:rPr lang="ja-JP" altLang="en-US" sz="1300">
              <a:effectLst/>
              <a:latin typeface="ＭＳ Ｐゴシック" panose="020B0600070205080204" pitchFamily="50" charset="-128"/>
              <a:ea typeface="ＭＳ Ｐゴシック" panose="020B0600070205080204" pitchFamily="50" charset="-128"/>
              <a:cs typeface="Times New Roman" panose="02020603050405020304" pitchFamily="18" charset="0"/>
            </a:rPr>
            <a:t>」を</a:t>
          </a:r>
          <a:r>
            <a:rPr lang="en-US" altLang="ja-JP" sz="1300">
              <a:effectLst/>
              <a:latin typeface="ＭＳ Ｐゴシック" panose="020B0600070205080204" pitchFamily="50" charset="-128"/>
              <a:ea typeface="ＭＳ Ｐゴシック" panose="020B0600070205080204" pitchFamily="50" charset="-128"/>
              <a:cs typeface="Times New Roman" panose="02020603050405020304" pitchFamily="18" charset="0"/>
            </a:rPr>
            <a:t>7</a:t>
          </a:r>
          <a:r>
            <a:rPr lang="ja-JP" altLang="ja-JP" sz="1300">
              <a:effectLst/>
              <a:latin typeface="ＭＳ Ｐゴシック" panose="020B0600070205080204" pitchFamily="50" charset="-128"/>
              <a:ea typeface="ＭＳ Ｐゴシック" panose="020B0600070205080204" pitchFamily="50" charset="-128"/>
              <a:cs typeface="Times New Roman" panose="02020603050405020304" pitchFamily="18" charset="0"/>
            </a:rPr>
            <a:t>億</a:t>
          </a:r>
          <a:r>
            <a:rPr lang="en-US" altLang="ja-JP" sz="1300">
              <a:effectLst/>
              <a:latin typeface="ＭＳ Ｐゴシック" panose="020B0600070205080204" pitchFamily="50" charset="-128"/>
              <a:ea typeface="ＭＳ Ｐゴシック" panose="020B0600070205080204" pitchFamily="50" charset="-128"/>
              <a:cs typeface="Times New Roman" panose="02020603050405020304" pitchFamily="18" charset="0"/>
            </a:rPr>
            <a:t>5,921</a:t>
          </a:r>
          <a:r>
            <a:rPr lang="ja-JP" altLang="ja-JP" sz="1300">
              <a:effectLst/>
              <a:latin typeface="ＭＳ Ｐゴシック" panose="020B0600070205080204" pitchFamily="50" charset="-128"/>
              <a:ea typeface="ＭＳ Ｐゴシック" panose="020B0600070205080204" pitchFamily="50" charset="-128"/>
              <a:cs typeface="Times New Roman" panose="02020603050405020304" pitchFamily="18" charset="0"/>
            </a:rPr>
            <a:t>万</a:t>
          </a:r>
          <a:r>
            <a:rPr lang="en-US" altLang="ja-JP" sz="1300">
              <a:effectLst/>
              <a:latin typeface="ＭＳ Ｐゴシック" panose="020B0600070205080204" pitchFamily="50" charset="-128"/>
              <a:ea typeface="ＭＳ Ｐゴシック" panose="020B0600070205080204" pitchFamily="50" charset="-128"/>
              <a:cs typeface="Times New Roman" panose="02020603050405020304" pitchFamily="18" charset="0"/>
            </a:rPr>
            <a:t>8</a:t>
          </a:r>
          <a:r>
            <a:rPr lang="ja-JP" altLang="en-US" sz="1300">
              <a:effectLst/>
              <a:latin typeface="ＭＳ Ｐゴシック" panose="020B0600070205080204" pitchFamily="50" charset="-128"/>
              <a:ea typeface="ＭＳ Ｐゴシック" panose="020B0600070205080204" pitchFamily="50" charset="-128"/>
              <a:cs typeface="Times New Roman" panose="02020603050405020304" pitchFamily="18" charset="0"/>
            </a:rPr>
            <a:t>千</a:t>
          </a:r>
          <a:r>
            <a:rPr lang="ja-JP" altLang="ja-JP" sz="1300">
              <a:effectLst/>
              <a:latin typeface="ＭＳ Ｐゴシック" panose="020B0600070205080204" pitchFamily="50" charset="-128"/>
              <a:ea typeface="ＭＳ Ｐゴシック" panose="020B0600070205080204" pitchFamily="50" charset="-128"/>
              <a:cs typeface="Times New Roman" panose="02020603050405020304" pitchFamily="18" charset="0"/>
            </a:rPr>
            <a:t>円、</a:t>
          </a:r>
          <a:r>
            <a:rPr lang="ja-JP" altLang="en-US" sz="1300">
              <a:effectLst/>
              <a:latin typeface="ＭＳ Ｐゴシック" panose="020B0600070205080204" pitchFamily="50" charset="-128"/>
              <a:ea typeface="ＭＳ Ｐゴシック" panose="020B0600070205080204" pitchFamily="50" charset="-128"/>
              <a:cs typeface="Times New Roman" panose="02020603050405020304" pitchFamily="18" charset="0"/>
            </a:rPr>
            <a:t>「</a:t>
          </a:r>
          <a:r>
            <a:rPr lang="ja-JP" altLang="ja-JP" sz="1300">
              <a:effectLst/>
              <a:latin typeface="ＭＳ Ｐゴシック" panose="020B0600070205080204" pitchFamily="50" charset="-128"/>
              <a:ea typeface="ＭＳ Ｐゴシック" panose="020B0600070205080204" pitchFamily="50" charset="-128"/>
              <a:cs typeface="Times New Roman" panose="02020603050405020304" pitchFamily="18" charset="0"/>
            </a:rPr>
            <a:t>財政調整基金</a:t>
          </a:r>
          <a:r>
            <a:rPr lang="ja-JP" altLang="en-US" sz="1300">
              <a:effectLst/>
              <a:latin typeface="ＭＳ Ｐゴシック" panose="020B0600070205080204" pitchFamily="50" charset="-128"/>
              <a:ea typeface="ＭＳ Ｐゴシック" panose="020B0600070205080204" pitchFamily="50" charset="-128"/>
              <a:cs typeface="Times New Roman" panose="02020603050405020304" pitchFamily="18" charset="0"/>
            </a:rPr>
            <a:t>」を</a:t>
          </a:r>
          <a:r>
            <a:rPr lang="en-US" altLang="ja-JP" sz="1300">
              <a:effectLst/>
              <a:latin typeface="ＭＳ Ｐゴシック" panose="020B0600070205080204" pitchFamily="50" charset="-128"/>
              <a:ea typeface="ＭＳ Ｐゴシック" panose="020B0600070205080204" pitchFamily="50" charset="-128"/>
              <a:cs typeface="Times New Roman" panose="02020603050405020304" pitchFamily="18" charset="0"/>
            </a:rPr>
            <a:t>8</a:t>
          </a:r>
          <a:r>
            <a:rPr lang="ja-JP" altLang="en-US" sz="1300">
              <a:effectLst/>
              <a:latin typeface="ＭＳ Ｐゴシック" panose="020B0600070205080204" pitchFamily="50" charset="-128"/>
              <a:ea typeface="ＭＳ Ｐゴシック" panose="020B0600070205080204" pitchFamily="50" charset="-128"/>
              <a:cs typeface="Times New Roman" panose="02020603050405020304" pitchFamily="18" charset="0"/>
            </a:rPr>
            <a:t>億</a:t>
          </a:r>
          <a:r>
            <a:rPr lang="en-US" altLang="ja-JP" sz="1300">
              <a:effectLst/>
              <a:latin typeface="ＭＳ Ｐゴシック" panose="020B0600070205080204" pitchFamily="50" charset="-128"/>
              <a:ea typeface="ＭＳ Ｐゴシック" panose="020B0600070205080204" pitchFamily="50" charset="-128"/>
              <a:cs typeface="Times New Roman" panose="02020603050405020304" pitchFamily="18" charset="0"/>
            </a:rPr>
            <a:t>6,059</a:t>
          </a:r>
          <a:r>
            <a:rPr lang="ja-JP" altLang="ja-JP" sz="1300">
              <a:effectLst/>
              <a:latin typeface="ＭＳ Ｐゴシック" panose="020B0600070205080204" pitchFamily="50" charset="-128"/>
              <a:ea typeface="ＭＳ Ｐゴシック" panose="020B0600070205080204" pitchFamily="50" charset="-128"/>
              <a:cs typeface="Times New Roman" panose="02020603050405020304" pitchFamily="18" charset="0"/>
            </a:rPr>
            <a:t>万</a:t>
          </a:r>
          <a:r>
            <a:rPr lang="en-US" altLang="ja-JP" sz="1300">
              <a:effectLst/>
              <a:latin typeface="ＭＳ Ｐゴシック" panose="020B0600070205080204" pitchFamily="50" charset="-128"/>
              <a:ea typeface="ＭＳ Ｐゴシック" panose="020B0600070205080204" pitchFamily="50" charset="-128"/>
              <a:cs typeface="Times New Roman" panose="02020603050405020304" pitchFamily="18" charset="0"/>
            </a:rPr>
            <a:t>3</a:t>
          </a:r>
          <a:r>
            <a:rPr lang="ja-JP" altLang="en-US" sz="1300">
              <a:effectLst/>
              <a:latin typeface="ＭＳ Ｐゴシック" panose="020B0600070205080204" pitchFamily="50" charset="-128"/>
              <a:ea typeface="ＭＳ Ｐゴシック" panose="020B0600070205080204" pitchFamily="50" charset="-128"/>
              <a:cs typeface="Times New Roman" panose="02020603050405020304" pitchFamily="18" charset="0"/>
            </a:rPr>
            <a:t>千</a:t>
          </a:r>
          <a:r>
            <a:rPr lang="ja-JP" altLang="ja-JP" sz="1300">
              <a:effectLst/>
              <a:latin typeface="ＭＳ Ｐゴシック" panose="020B0600070205080204" pitchFamily="50" charset="-128"/>
              <a:ea typeface="ＭＳ Ｐゴシック" panose="020B0600070205080204" pitchFamily="50" charset="-128"/>
              <a:cs typeface="Times New Roman" panose="02020603050405020304" pitchFamily="18" charset="0"/>
            </a:rPr>
            <a:t>円、また、新たに設置した</a:t>
          </a:r>
          <a:r>
            <a:rPr lang="ja-JP" altLang="en-US" sz="1300">
              <a:effectLst/>
              <a:latin typeface="ＭＳ Ｐゴシック" panose="020B0600070205080204" pitchFamily="50" charset="-128"/>
              <a:ea typeface="ＭＳ Ｐゴシック" panose="020B0600070205080204" pitchFamily="50" charset="-128"/>
              <a:cs typeface="Times New Roman" panose="02020603050405020304" pitchFamily="18" charset="0"/>
            </a:rPr>
            <a:t>「</a:t>
          </a:r>
          <a:r>
            <a:rPr lang="ja-JP" altLang="ja-JP" sz="1300">
              <a:effectLst/>
              <a:latin typeface="ＭＳ Ｐゴシック" panose="020B0600070205080204" pitchFamily="50" charset="-128"/>
              <a:ea typeface="ＭＳ Ｐゴシック" panose="020B0600070205080204" pitchFamily="50" charset="-128"/>
              <a:cs typeface="Times New Roman" panose="02020603050405020304" pitchFamily="18" charset="0"/>
            </a:rPr>
            <a:t>まちづくり応援基金</a:t>
          </a:r>
          <a:r>
            <a:rPr lang="ja-JP" altLang="en-US" sz="1300">
              <a:effectLst/>
              <a:latin typeface="ＭＳ Ｐゴシック" panose="020B0600070205080204" pitchFamily="50" charset="-128"/>
              <a:ea typeface="ＭＳ Ｐゴシック" panose="020B0600070205080204" pitchFamily="50" charset="-128"/>
              <a:cs typeface="Times New Roman" panose="02020603050405020304" pitchFamily="18" charset="0"/>
            </a:rPr>
            <a:t>」</a:t>
          </a:r>
          <a:r>
            <a:rPr lang="ja-JP" altLang="ja-JP" sz="1300">
              <a:effectLst/>
              <a:latin typeface="ＭＳ Ｐゴシック" panose="020B0600070205080204" pitchFamily="50" charset="-128"/>
              <a:ea typeface="ＭＳ Ｐゴシック" panose="020B0600070205080204" pitchFamily="50" charset="-128"/>
              <a:cs typeface="Times New Roman" panose="02020603050405020304" pitchFamily="18" charset="0"/>
            </a:rPr>
            <a:t>を</a:t>
          </a:r>
          <a:r>
            <a:rPr lang="en-US" altLang="ja-JP" sz="1300">
              <a:effectLst/>
              <a:latin typeface="ＭＳ Ｐゴシック" panose="020B0600070205080204" pitchFamily="50" charset="-128"/>
              <a:ea typeface="ＭＳ Ｐゴシック" panose="020B0600070205080204" pitchFamily="50" charset="-128"/>
              <a:cs typeface="Times New Roman" panose="02020603050405020304" pitchFamily="18" charset="0"/>
            </a:rPr>
            <a:t>5,000</a:t>
          </a:r>
          <a:r>
            <a:rPr lang="ja-JP" altLang="ja-JP" sz="1300">
              <a:effectLst/>
              <a:latin typeface="ＭＳ Ｐゴシック" panose="020B0600070205080204" pitchFamily="50" charset="-128"/>
              <a:ea typeface="ＭＳ Ｐゴシック" panose="020B0600070205080204" pitchFamily="50" charset="-128"/>
              <a:cs typeface="Times New Roman" panose="02020603050405020304" pitchFamily="18" charset="0"/>
            </a:rPr>
            <a:t>万円積立てた</a:t>
          </a:r>
          <a:r>
            <a:rPr lang="ja-JP" altLang="en-US" sz="1300">
              <a:effectLst/>
              <a:latin typeface="ＭＳ Ｐゴシック" panose="020B0600070205080204" pitchFamily="50" charset="-128"/>
              <a:ea typeface="ＭＳ Ｐゴシック" panose="020B0600070205080204" pitchFamily="50" charset="-128"/>
              <a:cs typeface="Times New Roman" panose="02020603050405020304" pitchFamily="18" charset="0"/>
            </a:rPr>
            <a:t>等、基金全体としては</a:t>
          </a:r>
          <a:r>
            <a:rPr lang="en-US" altLang="ja-JP" sz="1300">
              <a:effectLst/>
              <a:latin typeface="ＭＳ Ｐゴシック" panose="020B0600070205080204" pitchFamily="50" charset="-128"/>
              <a:ea typeface="ＭＳ Ｐゴシック" panose="020B0600070205080204" pitchFamily="50" charset="-128"/>
              <a:cs typeface="Times New Roman" panose="02020603050405020304" pitchFamily="18" charset="0"/>
            </a:rPr>
            <a:t>8</a:t>
          </a:r>
          <a:r>
            <a:rPr lang="ja-JP" altLang="en-US" sz="1300">
              <a:effectLst/>
              <a:latin typeface="ＭＳ Ｐゴシック" panose="020B0600070205080204" pitchFamily="50" charset="-128"/>
              <a:ea typeface="ＭＳ Ｐゴシック" panose="020B0600070205080204" pitchFamily="50" charset="-128"/>
              <a:cs typeface="Times New Roman" panose="02020603050405020304" pitchFamily="18" charset="0"/>
            </a:rPr>
            <a:t>億</a:t>
          </a:r>
          <a:r>
            <a:rPr lang="en-US" altLang="ja-JP" sz="1300">
              <a:effectLst/>
              <a:latin typeface="ＭＳ Ｐゴシック" panose="020B0600070205080204" pitchFamily="50" charset="-128"/>
              <a:ea typeface="ＭＳ Ｐゴシック" panose="020B0600070205080204" pitchFamily="50" charset="-128"/>
              <a:cs typeface="Times New Roman" panose="02020603050405020304" pitchFamily="18" charset="0"/>
            </a:rPr>
            <a:t>4,821</a:t>
          </a:r>
          <a:r>
            <a:rPr lang="ja-JP" altLang="en-US" sz="1300">
              <a:effectLst/>
              <a:latin typeface="ＭＳ Ｐゴシック" panose="020B0600070205080204" pitchFamily="50" charset="-128"/>
              <a:ea typeface="ＭＳ Ｐゴシック" panose="020B0600070205080204" pitchFamily="50" charset="-128"/>
              <a:cs typeface="Times New Roman" panose="02020603050405020304" pitchFamily="18" charset="0"/>
            </a:rPr>
            <a:t>万</a:t>
          </a:r>
          <a:r>
            <a:rPr lang="en-US" altLang="ja-JP" sz="1300">
              <a:effectLst/>
              <a:latin typeface="ＭＳ Ｐゴシック" panose="020B0600070205080204" pitchFamily="50" charset="-128"/>
              <a:ea typeface="ＭＳ Ｐゴシック" panose="020B0600070205080204" pitchFamily="50" charset="-128"/>
              <a:cs typeface="Times New Roman" panose="02020603050405020304" pitchFamily="18" charset="0"/>
            </a:rPr>
            <a:t>8</a:t>
          </a:r>
          <a:r>
            <a:rPr lang="ja-JP" altLang="en-US" sz="1300">
              <a:effectLst/>
              <a:latin typeface="ＭＳ Ｐゴシック" panose="020B0600070205080204" pitchFamily="50" charset="-128"/>
              <a:ea typeface="ＭＳ Ｐゴシック" panose="020B0600070205080204" pitchFamily="50" charset="-128"/>
              <a:cs typeface="Times New Roman" panose="02020603050405020304" pitchFamily="18" charset="0"/>
            </a:rPr>
            <a:t>千円の増となった。</a:t>
          </a:r>
          <a:endParaRPr lang="en-US" altLang="ja-JP" sz="1300">
            <a:effectLst/>
            <a:latin typeface="ＭＳ Ｐゴシック" panose="020B0600070205080204" pitchFamily="50" charset="-128"/>
            <a:ea typeface="ＭＳ Ｐゴシック" panose="020B0600070205080204" pitchFamily="50" charset="-128"/>
            <a:cs typeface="Times New Roman" panose="02020603050405020304" pitchFamily="18" charset="0"/>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多くの公共施設が更新時期を迎え、また時代の変化や市民ニーズに対応した事業を推進していく必要があること、一方で地方交付税の縮減や地方債の返済等があるため、将来を見据えた基金残高の確保や、事業に合わせて有利で有効的な基金の活用をしていく。</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地域振興基金：安定的な財政運営のため、合併特例事業債を財源として積立て、地域振興に要する経費の財源へ充当する。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ふるさと応援基金：ふるさと納税によるふるさと応援寄付金の実績に基づき積み立て、寄附時に選択いただいた意向に沿った事業へ活用する。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・病院整備基金：新病院の整備に備え、病院の整備に要する経費の財源に充当する。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地域振興基金は、合併特例事業債を財源として、計画的に積み立てるが、安定的な財政運営のため、平成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年度以降に積み立てを予定していた金額を前倒し等して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5,921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千円を積み立てたことにより増加。</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ふるさと応援基金は、寄附いただけるよう積極的に取り組み、ふるさと納税による寄附金を積み立てたことにより増加。</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・地域振興基金：今後、積み立てをすることはなく、財政調整基金とは別に、</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安定的な財政運営のため、大型事業等の地域振興に要する経費の財源として取り崩していく予定。</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公共施設整備基金：公共施設の整備等に要する経費の財源として、使用料増収分の一部等を積み立て、今後多くの公共施設が更新時期を迎えるため、施設の改修事業に活用する予定。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大規模事業である</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新病院整備事業等や、</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補正予算の収支の均衡を図るため</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4,801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a:t>
          </a:r>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を</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取り崩したこと、一方で</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決算剰余金に係るもので</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8</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億</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6,059</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万</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を積立て、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1,258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千円の増となった。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十分な基金残高とは認識しておらず、将来を見据えた残高の確保に努める。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近年の台風や大雪に伴う災害対応経費の増大等で、財政調整基金の取り崩しを余儀なくされている自治体もあることから、持続可能な財政運営に努め、財政調整基金の確保には十分に留意する。大規模な災害等の不測の事態への備えが必要となり、継続して行財政改革に取り組む。</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市有財産の貸付収入及び土地売払収入等を財源に</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4,080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千円積立てたこと、一方で市債の償還のための財源として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千万円を取り崩し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2,918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千円の減となった。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起債の償還に必要な財源を確保するため、財産収入の一部である</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市有財産の貸付収入及び土地売払収入等を財源に積立てる。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三重県桑名市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142,930
139,214
136.68
64,053,910
62,321,821
1,607,276
30,219,981
68,704,919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54.6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と比較してやや高い水準にある。公共建築物やインフラなどは１９６０年代から１９８０年代にかけて整備されたものが多く、老朽化が進んでいる資産も見受けられる。老朽化が進むと、多額の維持修繕費や更新費用が発生することから、公共施設等を適正に管理していく必要がある。</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1" name="直線コネクタ 50"/>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2" name="テキスト ボックス 51"/>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3" name="直線コネクタ 52"/>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4" name="テキスト ボックス 53"/>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5" name="直線コネクタ 54"/>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6" name="テキスト ボックス 55"/>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7" name="直線コネクタ 56"/>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8" name="テキスト ボックス 57"/>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9" name="直線コネクタ 5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0" name="テキスト ボックス 59"/>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126619</xdr:rowOff>
    </xdr:from>
    <xdr:to>
      <xdr:col>23</xdr:col>
      <xdr:colOff>85090</xdr:colOff>
      <xdr:row>33</xdr:row>
      <xdr:rowOff>99695</xdr:rowOff>
    </xdr:to>
    <xdr:cxnSp macro="">
      <xdr:nvCxnSpPr>
        <xdr:cNvPr id="62" name="直線コネクタ 61"/>
        <xdr:cNvCxnSpPr/>
      </xdr:nvCxnSpPr>
      <xdr:spPr>
        <a:xfrm flipV="1">
          <a:off x="4760595" y="5527294"/>
          <a:ext cx="1270" cy="1001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103522</xdr:rowOff>
    </xdr:from>
    <xdr:ext cx="405111" cy="259045"/>
    <xdr:sp macro="" textlink="">
      <xdr:nvSpPr>
        <xdr:cNvPr id="63" name="有形固定資産減価償却率最小値テキスト"/>
        <xdr:cNvSpPr txBox="1"/>
      </xdr:nvSpPr>
      <xdr:spPr>
        <a:xfrm>
          <a:off x="4813300" y="653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99695</xdr:rowOff>
    </xdr:from>
    <xdr:to>
      <xdr:col>23</xdr:col>
      <xdr:colOff>174625</xdr:colOff>
      <xdr:row>33</xdr:row>
      <xdr:rowOff>99695</xdr:rowOff>
    </xdr:to>
    <xdr:cxnSp macro="">
      <xdr:nvCxnSpPr>
        <xdr:cNvPr id="64" name="直線コネクタ 63"/>
        <xdr:cNvCxnSpPr/>
      </xdr:nvCxnSpPr>
      <xdr:spPr>
        <a:xfrm>
          <a:off x="4673600" y="6529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73296</xdr:rowOff>
    </xdr:from>
    <xdr:ext cx="405111" cy="259045"/>
    <xdr:sp macro="" textlink="">
      <xdr:nvSpPr>
        <xdr:cNvPr id="65" name="有形固定資産減価償却率最大値テキスト"/>
        <xdr:cNvSpPr txBox="1"/>
      </xdr:nvSpPr>
      <xdr:spPr>
        <a:xfrm>
          <a:off x="4813300" y="5302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126619</xdr:rowOff>
    </xdr:from>
    <xdr:to>
      <xdr:col>23</xdr:col>
      <xdr:colOff>174625</xdr:colOff>
      <xdr:row>27</xdr:row>
      <xdr:rowOff>126619</xdr:rowOff>
    </xdr:to>
    <xdr:cxnSp macro="">
      <xdr:nvCxnSpPr>
        <xdr:cNvPr id="66" name="直線コネクタ 65"/>
        <xdr:cNvCxnSpPr/>
      </xdr:nvCxnSpPr>
      <xdr:spPr>
        <a:xfrm>
          <a:off x="4673600" y="552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65422</xdr:rowOff>
    </xdr:from>
    <xdr:ext cx="405111" cy="259045"/>
    <xdr:sp macro="" textlink="">
      <xdr:nvSpPr>
        <xdr:cNvPr id="67" name="有形固定資産減価償却率平均値テキスト"/>
        <xdr:cNvSpPr txBox="1"/>
      </xdr:nvSpPr>
      <xdr:spPr>
        <a:xfrm>
          <a:off x="4813300" y="5808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86995</xdr:rowOff>
    </xdr:from>
    <xdr:to>
      <xdr:col>23</xdr:col>
      <xdr:colOff>136525</xdr:colOff>
      <xdr:row>30</xdr:row>
      <xdr:rowOff>17145</xdr:rowOff>
    </xdr:to>
    <xdr:sp macro="" textlink="">
      <xdr:nvSpPr>
        <xdr:cNvPr id="68" name="フローチャート: 判断 67"/>
        <xdr:cNvSpPr/>
      </xdr:nvSpPr>
      <xdr:spPr>
        <a:xfrm>
          <a:off x="47117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143129</xdr:rowOff>
    </xdr:from>
    <xdr:to>
      <xdr:col>19</xdr:col>
      <xdr:colOff>187325</xdr:colOff>
      <xdr:row>30</xdr:row>
      <xdr:rowOff>73279</xdr:rowOff>
    </xdr:to>
    <xdr:sp macro="" textlink="">
      <xdr:nvSpPr>
        <xdr:cNvPr id="69" name="フローチャート: 判断 68"/>
        <xdr:cNvSpPr/>
      </xdr:nvSpPr>
      <xdr:spPr>
        <a:xfrm>
          <a:off x="4000500" y="5886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88265</xdr:rowOff>
    </xdr:from>
    <xdr:to>
      <xdr:col>15</xdr:col>
      <xdr:colOff>187325</xdr:colOff>
      <xdr:row>31</xdr:row>
      <xdr:rowOff>18415</xdr:rowOff>
    </xdr:to>
    <xdr:sp macro="" textlink="">
      <xdr:nvSpPr>
        <xdr:cNvPr id="70" name="フローチャート: 判断 69"/>
        <xdr:cNvSpPr/>
      </xdr:nvSpPr>
      <xdr:spPr>
        <a:xfrm>
          <a:off x="3238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1" name="テキスト ボックス 70"/>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2" name="テキスト ボックス 71"/>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3" name="テキスト ボックス 72"/>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4" name="テキスト ボックス 73"/>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5" name="テキスト ボックス 74"/>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77089</xdr:rowOff>
    </xdr:from>
    <xdr:to>
      <xdr:col>23</xdr:col>
      <xdr:colOff>136525</xdr:colOff>
      <xdr:row>29</xdr:row>
      <xdr:rowOff>7239</xdr:rowOff>
    </xdr:to>
    <xdr:sp macro="" textlink="">
      <xdr:nvSpPr>
        <xdr:cNvPr id="76" name="楕円 75"/>
        <xdr:cNvSpPr/>
      </xdr:nvSpPr>
      <xdr:spPr>
        <a:xfrm>
          <a:off x="4711700" y="564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99966</xdr:rowOff>
    </xdr:from>
    <xdr:ext cx="405111" cy="259045"/>
    <xdr:sp macro="" textlink="">
      <xdr:nvSpPr>
        <xdr:cNvPr id="77" name="有形固定資産減価償却率該当値テキスト"/>
        <xdr:cNvSpPr txBox="1"/>
      </xdr:nvSpPr>
      <xdr:spPr>
        <a:xfrm>
          <a:off x="4813300" y="5500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150495</xdr:rowOff>
    </xdr:from>
    <xdr:to>
      <xdr:col>19</xdr:col>
      <xdr:colOff>187325</xdr:colOff>
      <xdr:row>29</xdr:row>
      <xdr:rowOff>80645</xdr:rowOff>
    </xdr:to>
    <xdr:sp macro="" textlink="">
      <xdr:nvSpPr>
        <xdr:cNvPr id="78" name="楕円 77"/>
        <xdr:cNvSpPr/>
      </xdr:nvSpPr>
      <xdr:spPr>
        <a:xfrm>
          <a:off x="40005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127889</xdr:rowOff>
    </xdr:from>
    <xdr:to>
      <xdr:col>23</xdr:col>
      <xdr:colOff>85725</xdr:colOff>
      <xdr:row>29</xdr:row>
      <xdr:rowOff>29845</xdr:rowOff>
    </xdr:to>
    <xdr:cxnSp macro="">
      <xdr:nvCxnSpPr>
        <xdr:cNvPr id="79" name="直線コネクタ 78"/>
        <xdr:cNvCxnSpPr/>
      </xdr:nvCxnSpPr>
      <xdr:spPr>
        <a:xfrm flipV="1">
          <a:off x="4051300" y="5700014"/>
          <a:ext cx="711200" cy="7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65405</xdr:rowOff>
    </xdr:from>
    <xdr:to>
      <xdr:col>15</xdr:col>
      <xdr:colOff>187325</xdr:colOff>
      <xdr:row>29</xdr:row>
      <xdr:rowOff>167005</xdr:rowOff>
    </xdr:to>
    <xdr:sp macro="" textlink="">
      <xdr:nvSpPr>
        <xdr:cNvPr id="80" name="楕円 79"/>
        <xdr:cNvSpPr/>
      </xdr:nvSpPr>
      <xdr:spPr>
        <a:xfrm>
          <a:off x="3238500" y="580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29845</xdr:rowOff>
    </xdr:from>
    <xdr:to>
      <xdr:col>19</xdr:col>
      <xdr:colOff>136525</xdr:colOff>
      <xdr:row>29</xdr:row>
      <xdr:rowOff>116205</xdr:rowOff>
    </xdr:to>
    <xdr:cxnSp macro="">
      <xdr:nvCxnSpPr>
        <xdr:cNvPr id="81" name="直線コネクタ 80"/>
        <xdr:cNvCxnSpPr/>
      </xdr:nvCxnSpPr>
      <xdr:spPr>
        <a:xfrm flipV="1">
          <a:off x="3289300" y="5773420"/>
          <a:ext cx="762000" cy="8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64406</xdr:rowOff>
    </xdr:from>
    <xdr:ext cx="405111" cy="259045"/>
    <xdr:sp macro="" textlink="">
      <xdr:nvSpPr>
        <xdr:cNvPr id="82" name="n_1aveValue有形固定資産減価償却率"/>
        <xdr:cNvSpPr txBox="1"/>
      </xdr:nvSpPr>
      <xdr:spPr>
        <a:xfrm>
          <a:off x="3836044" y="5979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9542</xdr:rowOff>
    </xdr:from>
    <xdr:ext cx="405111" cy="259045"/>
    <xdr:sp macro="" textlink="">
      <xdr:nvSpPr>
        <xdr:cNvPr id="83" name="n_2aveValue有形固定資産減価償却率"/>
        <xdr:cNvSpPr txBox="1"/>
      </xdr:nvSpPr>
      <xdr:spPr>
        <a:xfrm>
          <a:off x="3086744" y="609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97172</xdr:rowOff>
    </xdr:from>
    <xdr:ext cx="405111" cy="259045"/>
    <xdr:sp macro="" textlink="">
      <xdr:nvSpPr>
        <xdr:cNvPr id="84" name="n_1mainValue有形固定資産減価償却率"/>
        <xdr:cNvSpPr txBox="1"/>
      </xdr:nvSpPr>
      <xdr:spPr>
        <a:xfrm>
          <a:off x="3836044" y="549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12082</xdr:rowOff>
    </xdr:from>
    <xdr:ext cx="405111" cy="259045"/>
    <xdr:sp macro="" textlink="">
      <xdr:nvSpPr>
        <xdr:cNvPr id="85" name="n_2mainValue有形固定資産減価償却率"/>
        <xdr:cNvSpPr txBox="1"/>
      </xdr:nvSpPr>
      <xdr:spPr>
        <a:xfrm>
          <a:off x="3086744" y="558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6" name="正方形/長方形 8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7" name="正方形/長方形 8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8" name="正方形/長方形 87"/>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9" name="正方形/長方形 8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0" name="正方形/長方形 8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1" name="正方形/長方形 9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2" name="正方形/長方形 9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3" name="正方形/長方形 92"/>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4" name="正方形/長方形 93"/>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5" name="正方形/長方形 9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6" name="正方形/長方形 95"/>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7" name="正方形/長方形 9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8" name="テキスト ボックス 97"/>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債務償還可能年数は他市町に比べ高い状況にある。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桑名駅西土地区画整理事業（まちづくり交付金）に係る既発債の発行が終わり、将来負担比率は減少傾向にあるものの、依然として高い数値となっている。債務を適正に減らし、健全な償還可能年数を目指すことが求められる。</a:t>
          </a:r>
        </a:p>
      </xdr:txBody>
    </xdr:sp>
    <xdr:clientData/>
  </xdr:twoCellAnchor>
  <xdr:oneCellAnchor>
    <xdr:from>
      <xdr:col>57</xdr:col>
      <xdr:colOff>111125</xdr:colOff>
      <xdr:row>23</xdr:row>
      <xdr:rowOff>47625</xdr:rowOff>
    </xdr:from>
    <xdr:ext cx="349839" cy="225703"/>
    <xdr:sp macro="" textlink="">
      <xdr:nvSpPr>
        <xdr:cNvPr id="99" name="テキスト ボックス 98"/>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0" name="直線コネクタ 99"/>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1" name="直線コネクタ 100"/>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2" name="テキスト ボックス 101"/>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3" name="直線コネクタ 102"/>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4" name="テキスト ボックス 103"/>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5" name="直線コネクタ 104"/>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6" name="テキスト ボックス 105"/>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7" name="直線コネクタ 106"/>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08" name="テキスト ボックス 107"/>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09" name="直線コネクタ 108"/>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0" name="テキスト ボックス 109"/>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1" name="直線コネクタ 11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2" name="テキスト ボックス 111"/>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3"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32103</xdr:rowOff>
    </xdr:from>
    <xdr:to>
      <xdr:col>76</xdr:col>
      <xdr:colOff>21589</xdr:colOff>
      <xdr:row>34</xdr:row>
      <xdr:rowOff>151342</xdr:rowOff>
    </xdr:to>
    <xdr:cxnSp macro="">
      <xdr:nvCxnSpPr>
        <xdr:cNvPr id="114" name="直線コネクタ 113"/>
        <xdr:cNvCxnSpPr/>
      </xdr:nvCxnSpPr>
      <xdr:spPr>
        <a:xfrm flipV="1">
          <a:off x="14793595" y="5432778"/>
          <a:ext cx="1269" cy="1319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5"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6" name="直線コネクタ 115"/>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150230</xdr:rowOff>
    </xdr:from>
    <xdr:ext cx="405111" cy="259045"/>
    <xdr:sp macro="" textlink="">
      <xdr:nvSpPr>
        <xdr:cNvPr id="117" name="債務償還可能年数最大値テキスト"/>
        <xdr:cNvSpPr txBox="1"/>
      </xdr:nvSpPr>
      <xdr:spPr>
        <a:xfrm>
          <a:off x="14846300" y="5208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32103</xdr:rowOff>
    </xdr:from>
    <xdr:to>
      <xdr:col>76</xdr:col>
      <xdr:colOff>111125</xdr:colOff>
      <xdr:row>27</xdr:row>
      <xdr:rowOff>32103</xdr:rowOff>
    </xdr:to>
    <xdr:cxnSp macro="">
      <xdr:nvCxnSpPr>
        <xdr:cNvPr id="118" name="直線コネクタ 117"/>
        <xdr:cNvCxnSpPr/>
      </xdr:nvCxnSpPr>
      <xdr:spPr>
        <a:xfrm>
          <a:off x="14706600" y="5432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117069</xdr:rowOff>
    </xdr:from>
    <xdr:ext cx="340478" cy="259045"/>
    <xdr:sp macro="" textlink="">
      <xdr:nvSpPr>
        <xdr:cNvPr id="119" name="債務償還可能年数平均値テキスト"/>
        <xdr:cNvSpPr txBox="1"/>
      </xdr:nvSpPr>
      <xdr:spPr>
        <a:xfrm>
          <a:off x="14846300" y="6032094"/>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138642</xdr:rowOff>
    </xdr:from>
    <xdr:to>
      <xdr:col>76</xdr:col>
      <xdr:colOff>73025</xdr:colOff>
      <xdr:row>31</xdr:row>
      <xdr:rowOff>68792</xdr:rowOff>
    </xdr:to>
    <xdr:sp macro="" textlink="">
      <xdr:nvSpPr>
        <xdr:cNvPr id="120" name="フローチャート: 判断 119"/>
        <xdr:cNvSpPr/>
      </xdr:nvSpPr>
      <xdr:spPr>
        <a:xfrm>
          <a:off x="14744700" y="6053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1" name="テキスト ボックス 120"/>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2" name="テキスト ボックス 121"/>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3" name="テキスト ボックス 122"/>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4" name="テキスト ボックス 123"/>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5" name="テキスト ボックス 124"/>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25753</xdr:rowOff>
    </xdr:from>
    <xdr:to>
      <xdr:col>76</xdr:col>
      <xdr:colOff>73025</xdr:colOff>
      <xdr:row>28</xdr:row>
      <xdr:rowOff>127353</xdr:rowOff>
    </xdr:to>
    <xdr:sp macro="" textlink="">
      <xdr:nvSpPr>
        <xdr:cNvPr id="126" name="楕円 125"/>
        <xdr:cNvSpPr/>
      </xdr:nvSpPr>
      <xdr:spPr>
        <a:xfrm>
          <a:off x="14744700" y="5597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48630</xdr:rowOff>
    </xdr:from>
    <xdr:ext cx="340478" cy="259045"/>
    <xdr:sp macro="" textlink="">
      <xdr:nvSpPr>
        <xdr:cNvPr id="127" name="債務償還可能年数該当値テキスト"/>
        <xdr:cNvSpPr txBox="1"/>
      </xdr:nvSpPr>
      <xdr:spPr>
        <a:xfrm>
          <a:off x="14846300" y="54493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8" name="正方形/長方形 12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29" name="正方形/長方形 12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0" name="テキスト ボックス 129"/>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1" name="テキスト ボックス 130"/>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2" name="テキスト ボックス 13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3" name="テキスト ボックス 13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三重県桑名市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142,930
139,214
136.68
64,053,910
62,321,821
1,607,276
30,219,981
68,704,919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54.6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0" name="テキスト ボックス 49"/>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2" name="テキスト ボックス 51"/>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46482</xdr:rowOff>
    </xdr:from>
    <xdr:to>
      <xdr:col>24</xdr:col>
      <xdr:colOff>62865</xdr:colOff>
      <xdr:row>41</xdr:row>
      <xdr:rowOff>110490</xdr:rowOff>
    </xdr:to>
    <xdr:cxnSp macro="">
      <xdr:nvCxnSpPr>
        <xdr:cNvPr id="54" name="直線コネクタ 53"/>
        <xdr:cNvCxnSpPr/>
      </xdr:nvCxnSpPr>
      <xdr:spPr>
        <a:xfrm flipV="1">
          <a:off x="4634865" y="5704332"/>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114317</xdr:rowOff>
    </xdr:from>
    <xdr:ext cx="405111" cy="259045"/>
    <xdr:sp macro="" textlink="">
      <xdr:nvSpPr>
        <xdr:cNvPr id="55" name="【道路】&#10;有形固定資産減価償却率最小値テキスト"/>
        <xdr:cNvSpPr txBox="1"/>
      </xdr:nvSpPr>
      <xdr:spPr>
        <a:xfrm>
          <a:off x="4673600" y="714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110490</xdr:rowOff>
    </xdr:from>
    <xdr:to>
      <xdr:col>24</xdr:col>
      <xdr:colOff>152400</xdr:colOff>
      <xdr:row>41</xdr:row>
      <xdr:rowOff>110490</xdr:rowOff>
    </xdr:to>
    <xdr:cxnSp macro="">
      <xdr:nvCxnSpPr>
        <xdr:cNvPr id="56" name="直線コネクタ 55"/>
        <xdr:cNvCxnSpPr/>
      </xdr:nvCxnSpPr>
      <xdr:spPr>
        <a:xfrm>
          <a:off x="4546600" y="713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164609</xdr:rowOff>
    </xdr:from>
    <xdr:ext cx="405111" cy="259045"/>
    <xdr:sp macro="" textlink="">
      <xdr:nvSpPr>
        <xdr:cNvPr id="57" name="【道路】&#10;有形固定資産減価償却率最大値テキスト"/>
        <xdr:cNvSpPr txBox="1"/>
      </xdr:nvSpPr>
      <xdr:spPr>
        <a:xfrm>
          <a:off x="4673600" y="5479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46482</xdr:rowOff>
    </xdr:from>
    <xdr:to>
      <xdr:col>24</xdr:col>
      <xdr:colOff>152400</xdr:colOff>
      <xdr:row>33</xdr:row>
      <xdr:rowOff>46482</xdr:rowOff>
    </xdr:to>
    <xdr:cxnSp macro="">
      <xdr:nvCxnSpPr>
        <xdr:cNvPr id="58" name="直線コネクタ 57"/>
        <xdr:cNvCxnSpPr/>
      </xdr:nvCxnSpPr>
      <xdr:spPr>
        <a:xfrm>
          <a:off x="4546600" y="570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158005</xdr:rowOff>
    </xdr:from>
    <xdr:ext cx="405111" cy="259045"/>
    <xdr:sp macro="" textlink="">
      <xdr:nvSpPr>
        <xdr:cNvPr id="59" name="【道路】&#10;有形固定資産減価償却率平均値テキスト"/>
        <xdr:cNvSpPr txBox="1"/>
      </xdr:nvSpPr>
      <xdr:spPr>
        <a:xfrm>
          <a:off x="4673600" y="65016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135128</xdr:rowOff>
    </xdr:from>
    <xdr:to>
      <xdr:col>24</xdr:col>
      <xdr:colOff>114300</xdr:colOff>
      <xdr:row>39</xdr:row>
      <xdr:rowOff>65278</xdr:rowOff>
    </xdr:to>
    <xdr:sp macro="" textlink="">
      <xdr:nvSpPr>
        <xdr:cNvPr id="60" name="フローチャート: 判断 59"/>
        <xdr:cNvSpPr/>
      </xdr:nvSpPr>
      <xdr:spPr>
        <a:xfrm>
          <a:off x="45847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87122</xdr:rowOff>
    </xdr:from>
    <xdr:to>
      <xdr:col>20</xdr:col>
      <xdr:colOff>38100</xdr:colOff>
      <xdr:row>40</xdr:row>
      <xdr:rowOff>17272</xdr:rowOff>
    </xdr:to>
    <xdr:sp macro="" textlink="">
      <xdr:nvSpPr>
        <xdr:cNvPr id="61" name="フローチャート: 判断 60"/>
        <xdr:cNvSpPr/>
      </xdr:nvSpPr>
      <xdr:spPr>
        <a:xfrm>
          <a:off x="3746500" y="677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151130</xdr:rowOff>
    </xdr:from>
    <xdr:to>
      <xdr:col>15</xdr:col>
      <xdr:colOff>101600</xdr:colOff>
      <xdr:row>40</xdr:row>
      <xdr:rowOff>81280</xdr:rowOff>
    </xdr:to>
    <xdr:sp macro="" textlink="">
      <xdr:nvSpPr>
        <xdr:cNvPr id="62" name="フローチャート: 判断 61"/>
        <xdr:cNvSpPr/>
      </xdr:nvSpPr>
      <xdr:spPr>
        <a:xfrm>
          <a:off x="28575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82550</xdr:rowOff>
    </xdr:from>
    <xdr:to>
      <xdr:col>24</xdr:col>
      <xdr:colOff>114300</xdr:colOff>
      <xdr:row>40</xdr:row>
      <xdr:rowOff>12700</xdr:rowOff>
    </xdr:to>
    <xdr:sp macro="" textlink="">
      <xdr:nvSpPr>
        <xdr:cNvPr id="68" name="楕円 67"/>
        <xdr:cNvSpPr/>
      </xdr:nvSpPr>
      <xdr:spPr>
        <a:xfrm>
          <a:off x="45847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60977</xdr:rowOff>
    </xdr:from>
    <xdr:ext cx="405111" cy="259045"/>
    <xdr:sp macro="" textlink="">
      <xdr:nvSpPr>
        <xdr:cNvPr id="69" name="【道路】&#10;有形固定資産減価償却率該当値テキスト"/>
        <xdr:cNvSpPr txBox="1"/>
      </xdr:nvSpPr>
      <xdr:spPr>
        <a:xfrm>
          <a:off x="4673600"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160274</xdr:rowOff>
    </xdr:from>
    <xdr:to>
      <xdr:col>20</xdr:col>
      <xdr:colOff>38100</xdr:colOff>
      <xdr:row>40</xdr:row>
      <xdr:rowOff>90424</xdr:rowOff>
    </xdr:to>
    <xdr:sp macro="" textlink="">
      <xdr:nvSpPr>
        <xdr:cNvPr id="70" name="楕円 69"/>
        <xdr:cNvSpPr/>
      </xdr:nvSpPr>
      <xdr:spPr>
        <a:xfrm>
          <a:off x="3746500" y="684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133350</xdr:rowOff>
    </xdr:from>
    <xdr:to>
      <xdr:col>24</xdr:col>
      <xdr:colOff>63500</xdr:colOff>
      <xdr:row>40</xdr:row>
      <xdr:rowOff>39624</xdr:rowOff>
    </xdr:to>
    <xdr:cxnSp macro="">
      <xdr:nvCxnSpPr>
        <xdr:cNvPr id="71" name="直線コネクタ 70"/>
        <xdr:cNvCxnSpPr/>
      </xdr:nvCxnSpPr>
      <xdr:spPr>
        <a:xfrm flipV="1">
          <a:off x="3797300" y="6819900"/>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57404</xdr:rowOff>
    </xdr:from>
    <xdr:to>
      <xdr:col>15</xdr:col>
      <xdr:colOff>101600</xdr:colOff>
      <xdr:row>40</xdr:row>
      <xdr:rowOff>159004</xdr:rowOff>
    </xdr:to>
    <xdr:sp macro="" textlink="">
      <xdr:nvSpPr>
        <xdr:cNvPr id="72" name="楕円 71"/>
        <xdr:cNvSpPr/>
      </xdr:nvSpPr>
      <xdr:spPr>
        <a:xfrm>
          <a:off x="2857500" y="691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39624</xdr:rowOff>
    </xdr:from>
    <xdr:to>
      <xdr:col>19</xdr:col>
      <xdr:colOff>177800</xdr:colOff>
      <xdr:row>40</xdr:row>
      <xdr:rowOff>108204</xdr:rowOff>
    </xdr:to>
    <xdr:cxnSp macro="">
      <xdr:nvCxnSpPr>
        <xdr:cNvPr id="73" name="直線コネクタ 72"/>
        <xdr:cNvCxnSpPr/>
      </xdr:nvCxnSpPr>
      <xdr:spPr>
        <a:xfrm flipV="1">
          <a:off x="2908300" y="689762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33799</xdr:rowOff>
    </xdr:from>
    <xdr:ext cx="405111" cy="259045"/>
    <xdr:sp macro="" textlink="">
      <xdr:nvSpPr>
        <xdr:cNvPr id="74" name="n_1aveValue【道路】&#10;有形固定資産減価償却率"/>
        <xdr:cNvSpPr txBox="1"/>
      </xdr:nvSpPr>
      <xdr:spPr>
        <a:xfrm>
          <a:off x="3582044" y="6548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97807</xdr:rowOff>
    </xdr:from>
    <xdr:ext cx="405111" cy="259045"/>
    <xdr:sp macro="" textlink="">
      <xdr:nvSpPr>
        <xdr:cNvPr id="75" name="n_2aveValue【道路】&#10;有形固定資産減価償却率"/>
        <xdr:cNvSpPr txBox="1"/>
      </xdr:nvSpPr>
      <xdr:spPr>
        <a:xfrm>
          <a:off x="2705744" y="6612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81551</xdr:rowOff>
    </xdr:from>
    <xdr:ext cx="405111" cy="259045"/>
    <xdr:sp macro="" textlink="">
      <xdr:nvSpPr>
        <xdr:cNvPr id="76" name="n_1mainValue【道路】&#10;有形固定資産減価償却率"/>
        <xdr:cNvSpPr txBox="1"/>
      </xdr:nvSpPr>
      <xdr:spPr>
        <a:xfrm>
          <a:off x="3582044" y="6939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150131</xdr:rowOff>
    </xdr:from>
    <xdr:ext cx="405111" cy="259045"/>
    <xdr:sp macro="" textlink="">
      <xdr:nvSpPr>
        <xdr:cNvPr id="77" name="n_2mainValue【道路】&#10;有形固定資産減価償却率"/>
        <xdr:cNvSpPr txBox="1"/>
      </xdr:nvSpPr>
      <xdr:spPr>
        <a:xfrm>
          <a:off x="2705744" y="7008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6" name="テキスト ボックス 85"/>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8" name="直線コネクタ 87"/>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9" name="テキスト ボックス 88"/>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0" name="直線コネクタ 89"/>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1" name="テキスト ボックス 90"/>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2" name="直線コネクタ 91"/>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3" name="テキスト ボックス 92"/>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4" name="直線コネクタ 93"/>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5" name="テキスト ボックス 94"/>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6" name="直線コネクタ 95"/>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7" name="テキスト ボックス 96"/>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8" name="直線コネクタ 9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9" name="テキスト ボックス 98"/>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0"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98069</xdr:rowOff>
    </xdr:from>
    <xdr:to>
      <xdr:col>54</xdr:col>
      <xdr:colOff>189865</xdr:colOff>
      <xdr:row>41</xdr:row>
      <xdr:rowOff>79248</xdr:rowOff>
    </xdr:to>
    <xdr:cxnSp macro="">
      <xdr:nvCxnSpPr>
        <xdr:cNvPr id="101" name="直線コネクタ 100"/>
        <xdr:cNvCxnSpPr/>
      </xdr:nvCxnSpPr>
      <xdr:spPr>
        <a:xfrm flipV="1">
          <a:off x="10476865" y="5927369"/>
          <a:ext cx="0" cy="1181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83075</xdr:rowOff>
    </xdr:from>
    <xdr:ext cx="469744" cy="259045"/>
    <xdr:sp macro="" textlink="">
      <xdr:nvSpPr>
        <xdr:cNvPr id="102" name="【道路】&#10;一人当たり延長最小値テキスト"/>
        <xdr:cNvSpPr txBox="1"/>
      </xdr:nvSpPr>
      <xdr:spPr>
        <a:xfrm>
          <a:off x="10515600" y="7112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79248</xdr:rowOff>
    </xdr:from>
    <xdr:to>
      <xdr:col>55</xdr:col>
      <xdr:colOff>88900</xdr:colOff>
      <xdr:row>41</xdr:row>
      <xdr:rowOff>79248</xdr:rowOff>
    </xdr:to>
    <xdr:cxnSp macro="">
      <xdr:nvCxnSpPr>
        <xdr:cNvPr id="103" name="直線コネクタ 102"/>
        <xdr:cNvCxnSpPr/>
      </xdr:nvCxnSpPr>
      <xdr:spPr>
        <a:xfrm>
          <a:off x="10388600" y="7108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44746</xdr:rowOff>
    </xdr:from>
    <xdr:ext cx="534377" cy="259045"/>
    <xdr:sp macro="" textlink="">
      <xdr:nvSpPr>
        <xdr:cNvPr id="104" name="【道路】&#10;一人当たり延長最大値テキスト"/>
        <xdr:cNvSpPr txBox="1"/>
      </xdr:nvSpPr>
      <xdr:spPr>
        <a:xfrm>
          <a:off x="10515600" y="5702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98069</xdr:rowOff>
    </xdr:from>
    <xdr:to>
      <xdr:col>55</xdr:col>
      <xdr:colOff>88900</xdr:colOff>
      <xdr:row>34</xdr:row>
      <xdr:rowOff>98069</xdr:rowOff>
    </xdr:to>
    <xdr:cxnSp macro="">
      <xdr:nvCxnSpPr>
        <xdr:cNvPr id="105" name="直線コネクタ 104"/>
        <xdr:cNvCxnSpPr/>
      </xdr:nvCxnSpPr>
      <xdr:spPr>
        <a:xfrm>
          <a:off x="10388600" y="5927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11472</xdr:rowOff>
    </xdr:from>
    <xdr:ext cx="469744" cy="259045"/>
    <xdr:sp macro="" textlink="">
      <xdr:nvSpPr>
        <xdr:cNvPr id="106" name="【道路】&#10;一人当たり延長平均値テキスト"/>
        <xdr:cNvSpPr txBox="1"/>
      </xdr:nvSpPr>
      <xdr:spPr>
        <a:xfrm>
          <a:off x="10515600" y="63551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160045</xdr:rowOff>
    </xdr:from>
    <xdr:to>
      <xdr:col>55</xdr:col>
      <xdr:colOff>50800</xdr:colOff>
      <xdr:row>38</xdr:row>
      <xdr:rowOff>90195</xdr:rowOff>
    </xdr:to>
    <xdr:sp macro="" textlink="">
      <xdr:nvSpPr>
        <xdr:cNvPr id="107" name="フローチャート: 判断 106"/>
        <xdr:cNvSpPr/>
      </xdr:nvSpPr>
      <xdr:spPr>
        <a:xfrm>
          <a:off x="10426700" y="650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125450</xdr:rowOff>
    </xdr:from>
    <xdr:to>
      <xdr:col>50</xdr:col>
      <xdr:colOff>165100</xdr:colOff>
      <xdr:row>38</xdr:row>
      <xdr:rowOff>55600</xdr:rowOff>
    </xdr:to>
    <xdr:sp macro="" textlink="">
      <xdr:nvSpPr>
        <xdr:cNvPr id="108" name="フローチャート: 判断 107"/>
        <xdr:cNvSpPr/>
      </xdr:nvSpPr>
      <xdr:spPr>
        <a:xfrm>
          <a:off x="9588500" y="64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5055</xdr:rowOff>
    </xdr:from>
    <xdr:to>
      <xdr:col>46</xdr:col>
      <xdr:colOff>38100</xdr:colOff>
      <xdr:row>38</xdr:row>
      <xdr:rowOff>106655</xdr:rowOff>
    </xdr:to>
    <xdr:sp macro="" textlink="">
      <xdr:nvSpPr>
        <xdr:cNvPr id="109" name="フローチャート: 判断 108"/>
        <xdr:cNvSpPr/>
      </xdr:nvSpPr>
      <xdr:spPr>
        <a:xfrm>
          <a:off x="8699500" y="652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0" name="テキスト ボックス 10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1" name="テキスト ボックス 11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2" name="テキスト ボックス 11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3" name="テキスト ボックス 11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4" name="テキスト ボックス 11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117983</xdr:rowOff>
    </xdr:from>
    <xdr:to>
      <xdr:col>55</xdr:col>
      <xdr:colOff>50800</xdr:colOff>
      <xdr:row>39</xdr:row>
      <xdr:rowOff>48133</xdr:rowOff>
    </xdr:to>
    <xdr:sp macro="" textlink="">
      <xdr:nvSpPr>
        <xdr:cNvPr id="115" name="楕円 114"/>
        <xdr:cNvSpPr/>
      </xdr:nvSpPr>
      <xdr:spPr>
        <a:xfrm>
          <a:off x="10426700" y="6633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96410</xdr:rowOff>
    </xdr:from>
    <xdr:ext cx="469744" cy="259045"/>
    <xdr:sp macro="" textlink="">
      <xdr:nvSpPr>
        <xdr:cNvPr id="116" name="【道路】&#10;一人当たり延長該当値テキスト"/>
        <xdr:cNvSpPr txBox="1"/>
      </xdr:nvSpPr>
      <xdr:spPr>
        <a:xfrm>
          <a:off x="10515600" y="6611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118593</xdr:rowOff>
    </xdr:from>
    <xdr:to>
      <xdr:col>50</xdr:col>
      <xdr:colOff>165100</xdr:colOff>
      <xdr:row>39</xdr:row>
      <xdr:rowOff>48743</xdr:rowOff>
    </xdr:to>
    <xdr:sp macro="" textlink="">
      <xdr:nvSpPr>
        <xdr:cNvPr id="117" name="楕円 116"/>
        <xdr:cNvSpPr/>
      </xdr:nvSpPr>
      <xdr:spPr>
        <a:xfrm>
          <a:off x="9588500" y="6633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168783</xdr:rowOff>
    </xdr:from>
    <xdr:to>
      <xdr:col>55</xdr:col>
      <xdr:colOff>0</xdr:colOff>
      <xdr:row>38</xdr:row>
      <xdr:rowOff>169393</xdr:rowOff>
    </xdr:to>
    <xdr:cxnSp macro="">
      <xdr:nvCxnSpPr>
        <xdr:cNvPr id="118" name="直線コネクタ 117"/>
        <xdr:cNvCxnSpPr/>
      </xdr:nvCxnSpPr>
      <xdr:spPr>
        <a:xfrm flipV="1">
          <a:off x="9639300" y="6683883"/>
          <a:ext cx="838200" cy="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119202</xdr:rowOff>
    </xdr:from>
    <xdr:to>
      <xdr:col>46</xdr:col>
      <xdr:colOff>38100</xdr:colOff>
      <xdr:row>39</xdr:row>
      <xdr:rowOff>49352</xdr:rowOff>
    </xdr:to>
    <xdr:sp macro="" textlink="">
      <xdr:nvSpPr>
        <xdr:cNvPr id="119" name="楕円 118"/>
        <xdr:cNvSpPr/>
      </xdr:nvSpPr>
      <xdr:spPr>
        <a:xfrm>
          <a:off x="8699500" y="663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169393</xdr:rowOff>
    </xdr:from>
    <xdr:to>
      <xdr:col>50</xdr:col>
      <xdr:colOff>114300</xdr:colOff>
      <xdr:row>38</xdr:row>
      <xdr:rowOff>170002</xdr:rowOff>
    </xdr:to>
    <xdr:cxnSp macro="">
      <xdr:nvCxnSpPr>
        <xdr:cNvPr id="120" name="直線コネクタ 119"/>
        <xdr:cNvCxnSpPr/>
      </xdr:nvCxnSpPr>
      <xdr:spPr>
        <a:xfrm flipV="1">
          <a:off x="8750300" y="6684493"/>
          <a:ext cx="8890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72127</xdr:rowOff>
    </xdr:from>
    <xdr:ext cx="469744" cy="259045"/>
    <xdr:sp macro="" textlink="">
      <xdr:nvSpPr>
        <xdr:cNvPr id="121" name="n_1aveValue【道路】&#10;一人当たり延長"/>
        <xdr:cNvSpPr txBox="1"/>
      </xdr:nvSpPr>
      <xdr:spPr>
        <a:xfrm>
          <a:off x="9391727" y="624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123182</xdr:rowOff>
    </xdr:from>
    <xdr:ext cx="469744" cy="259045"/>
    <xdr:sp macro="" textlink="">
      <xdr:nvSpPr>
        <xdr:cNvPr id="122" name="n_2aveValue【道路】&#10;一人当たり延長"/>
        <xdr:cNvSpPr txBox="1"/>
      </xdr:nvSpPr>
      <xdr:spPr>
        <a:xfrm>
          <a:off x="8515427" y="6295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39870</xdr:rowOff>
    </xdr:from>
    <xdr:ext cx="469744" cy="259045"/>
    <xdr:sp macro="" textlink="">
      <xdr:nvSpPr>
        <xdr:cNvPr id="123" name="n_1mainValue【道路】&#10;一人当たり延長"/>
        <xdr:cNvSpPr txBox="1"/>
      </xdr:nvSpPr>
      <xdr:spPr>
        <a:xfrm>
          <a:off x="9391727" y="6726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40479</xdr:rowOff>
    </xdr:from>
    <xdr:ext cx="469744" cy="259045"/>
    <xdr:sp macro="" textlink="">
      <xdr:nvSpPr>
        <xdr:cNvPr id="124" name="n_2mainValue【道路】&#10;一人当たり延長"/>
        <xdr:cNvSpPr txBox="1"/>
      </xdr:nvSpPr>
      <xdr:spPr>
        <a:xfrm>
          <a:off x="8515427" y="6727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5" name="正方形/長方形 12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6" name="正方形/長方形 12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7" name="正方形/長方形 12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8" name="正方形/長方形 12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9" name="正方形/長方形 12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0" name="正方形/長方形 12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1" name="正方形/長方形 13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2" name="正方形/長方形 13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3" name="テキスト ボックス 13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4" name="直線コネクタ 13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35" name="テキスト ボックス 134"/>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6" name="直線コネクタ 135"/>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7" name="テキスト ボックス 136"/>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8" name="直線コネクタ 137"/>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9" name="テキスト ボックス 138"/>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0" name="直線コネクタ 139"/>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1" name="テキスト ボックス 140"/>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2" name="直線コネクタ 141"/>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3" name="テキスト ボックス 142"/>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4" name="直線コネクタ 143"/>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5" name="テキスト ボックス 144"/>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6" name="直線コネクタ 14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47" name="テキスト ボックス 146"/>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8"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57150</xdr:rowOff>
    </xdr:from>
    <xdr:to>
      <xdr:col>24</xdr:col>
      <xdr:colOff>62865</xdr:colOff>
      <xdr:row>62</xdr:row>
      <xdr:rowOff>137160</xdr:rowOff>
    </xdr:to>
    <xdr:cxnSp macro="">
      <xdr:nvCxnSpPr>
        <xdr:cNvPr id="149" name="直線コネクタ 148"/>
        <xdr:cNvCxnSpPr/>
      </xdr:nvCxnSpPr>
      <xdr:spPr>
        <a:xfrm flipV="1">
          <a:off x="4634865" y="9658350"/>
          <a:ext cx="0" cy="1108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140987</xdr:rowOff>
    </xdr:from>
    <xdr:ext cx="405111" cy="259045"/>
    <xdr:sp macro="" textlink="">
      <xdr:nvSpPr>
        <xdr:cNvPr id="150" name="【橋りょう・トンネル】&#10;有形固定資産減価償却率最小値テキスト"/>
        <xdr:cNvSpPr txBox="1"/>
      </xdr:nvSpPr>
      <xdr:spPr>
        <a:xfrm>
          <a:off x="4673600" y="1077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137160</xdr:rowOff>
    </xdr:from>
    <xdr:to>
      <xdr:col>24</xdr:col>
      <xdr:colOff>152400</xdr:colOff>
      <xdr:row>62</xdr:row>
      <xdr:rowOff>137160</xdr:rowOff>
    </xdr:to>
    <xdr:cxnSp macro="">
      <xdr:nvCxnSpPr>
        <xdr:cNvPr id="151" name="直線コネクタ 150"/>
        <xdr:cNvCxnSpPr/>
      </xdr:nvCxnSpPr>
      <xdr:spPr>
        <a:xfrm>
          <a:off x="4546600" y="1076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3827</xdr:rowOff>
    </xdr:from>
    <xdr:ext cx="405111" cy="259045"/>
    <xdr:sp macro="" textlink="">
      <xdr:nvSpPr>
        <xdr:cNvPr id="152" name="【橋りょう・トンネル】&#10;有形固定資産減価償却率最大値テキスト"/>
        <xdr:cNvSpPr txBox="1"/>
      </xdr:nvSpPr>
      <xdr:spPr>
        <a:xfrm>
          <a:off x="4673600" y="943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57150</xdr:rowOff>
    </xdr:from>
    <xdr:to>
      <xdr:col>24</xdr:col>
      <xdr:colOff>152400</xdr:colOff>
      <xdr:row>56</xdr:row>
      <xdr:rowOff>57150</xdr:rowOff>
    </xdr:to>
    <xdr:cxnSp macro="">
      <xdr:nvCxnSpPr>
        <xdr:cNvPr id="153" name="直線コネクタ 152"/>
        <xdr:cNvCxnSpPr/>
      </xdr:nvCxnSpPr>
      <xdr:spPr>
        <a:xfrm>
          <a:off x="4546600" y="965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15257</xdr:rowOff>
    </xdr:from>
    <xdr:ext cx="405111" cy="259045"/>
    <xdr:sp macro="" textlink="">
      <xdr:nvSpPr>
        <xdr:cNvPr id="154" name="【橋りょう・トンネル】&#10;有形固定資産減価償却率平均値テキスト"/>
        <xdr:cNvSpPr txBox="1"/>
      </xdr:nvSpPr>
      <xdr:spPr>
        <a:xfrm>
          <a:off x="4673600" y="9959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36830</xdr:rowOff>
    </xdr:from>
    <xdr:to>
      <xdr:col>24</xdr:col>
      <xdr:colOff>114300</xdr:colOff>
      <xdr:row>58</xdr:row>
      <xdr:rowOff>138430</xdr:rowOff>
    </xdr:to>
    <xdr:sp macro="" textlink="">
      <xdr:nvSpPr>
        <xdr:cNvPr id="155" name="フローチャート: 判断 154"/>
        <xdr:cNvSpPr/>
      </xdr:nvSpPr>
      <xdr:spPr>
        <a:xfrm>
          <a:off x="4584700" y="998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139700</xdr:rowOff>
    </xdr:from>
    <xdr:to>
      <xdr:col>20</xdr:col>
      <xdr:colOff>38100</xdr:colOff>
      <xdr:row>58</xdr:row>
      <xdr:rowOff>69850</xdr:rowOff>
    </xdr:to>
    <xdr:sp macro="" textlink="">
      <xdr:nvSpPr>
        <xdr:cNvPr id="156" name="フローチャート: 判断 155"/>
        <xdr:cNvSpPr/>
      </xdr:nvSpPr>
      <xdr:spPr>
        <a:xfrm>
          <a:off x="3746500" y="991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17780</xdr:rowOff>
    </xdr:from>
    <xdr:to>
      <xdr:col>15</xdr:col>
      <xdr:colOff>101600</xdr:colOff>
      <xdr:row>59</xdr:row>
      <xdr:rowOff>119380</xdr:rowOff>
    </xdr:to>
    <xdr:sp macro="" textlink="">
      <xdr:nvSpPr>
        <xdr:cNvPr id="157" name="フローチャート: 判断 156"/>
        <xdr:cNvSpPr/>
      </xdr:nvSpPr>
      <xdr:spPr>
        <a:xfrm>
          <a:off x="2857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8" name="テキスト ボックス 15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9" name="テキスト ボックス 15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0" name="テキスト ボックス 15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1" name="テキスト ボックス 16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2" name="テキスト ボックス 16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6350</xdr:rowOff>
    </xdr:from>
    <xdr:to>
      <xdr:col>24</xdr:col>
      <xdr:colOff>114300</xdr:colOff>
      <xdr:row>56</xdr:row>
      <xdr:rowOff>107950</xdr:rowOff>
    </xdr:to>
    <xdr:sp macro="" textlink="">
      <xdr:nvSpPr>
        <xdr:cNvPr id="163" name="楕円 162"/>
        <xdr:cNvSpPr/>
      </xdr:nvSpPr>
      <xdr:spPr>
        <a:xfrm>
          <a:off x="4584700" y="960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130827</xdr:rowOff>
    </xdr:from>
    <xdr:ext cx="405111" cy="259045"/>
    <xdr:sp macro="" textlink="">
      <xdr:nvSpPr>
        <xdr:cNvPr id="164" name="【橋りょう・トンネル】&#10;有形固定資産減価償却率該当値テキスト"/>
        <xdr:cNvSpPr txBox="1"/>
      </xdr:nvSpPr>
      <xdr:spPr>
        <a:xfrm>
          <a:off x="4673600" y="9560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55880</xdr:rowOff>
    </xdr:from>
    <xdr:to>
      <xdr:col>20</xdr:col>
      <xdr:colOff>38100</xdr:colOff>
      <xdr:row>56</xdr:row>
      <xdr:rowOff>157480</xdr:rowOff>
    </xdr:to>
    <xdr:sp macro="" textlink="">
      <xdr:nvSpPr>
        <xdr:cNvPr id="165" name="楕円 164"/>
        <xdr:cNvSpPr/>
      </xdr:nvSpPr>
      <xdr:spPr>
        <a:xfrm>
          <a:off x="3746500" y="965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57150</xdr:rowOff>
    </xdr:from>
    <xdr:to>
      <xdr:col>24</xdr:col>
      <xdr:colOff>63500</xdr:colOff>
      <xdr:row>56</xdr:row>
      <xdr:rowOff>106680</xdr:rowOff>
    </xdr:to>
    <xdr:cxnSp macro="">
      <xdr:nvCxnSpPr>
        <xdr:cNvPr id="166" name="直線コネクタ 165"/>
        <xdr:cNvCxnSpPr/>
      </xdr:nvCxnSpPr>
      <xdr:spPr>
        <a:xfrm flipV="1">
          <a:off x="3797300" y="965835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113030</xdr:rowOff>
    </xdr:from>
    <xdr:to>
      <xdr:col>15</xdr:col>
      <xdr:colOff>101600</xdr:colOff>
      <xdr:row>57</xdr:row>
      <xdr:rowOff>43180</xdr:rowOff>
    </xdr:to>
    <xdr:sp macro="" textlink="">
      <xdr:nvSpPr>
        <xdr:cNvPr id="167" name="楕円 166"/>
        <xdr:cNvSpPr/>
      </xdr:nvSpPr>
      <xdr:spPr>
        <a:xfrm>
          <a:off x="2857500" y="971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106680</xdr:rowOff>
    </xdr:from>
    <xdr:to>
      <xdr:col>19</xdr:col>
      <xdr:colOff>177800</xdr:colOff>
      <xdr:row>56</xdr:row>
      <xdr:rowOff>163830</xdr:rowOff>
    </xdr:to>
    <xdr:cxnSp macro="">
      <xdr:nvCxnSpPr>
        <xdr:cNvPr id="168" name="直線コネクタ 167"/>
        <xdr:cNvCxnSpPr/>
      </xdr:nvCxnSpPr>
      <xdr:spPr>
        <a:xfrm flipV="1">
          <a:off x="2908300" y="970788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60977</xdr:rowOff>
    </xdr:from>
    <xdr:ext cx="405111" cy="259045"/>
    <xdr:sp macro="" textlink="">
      <xdr:nvSpPr>
        <xdr:cNvPr id="169" name="n_1aveValue【橋りょう・トンネル】&#10;有形固定資産減価償却率"/>
        <xdr:cNvSpPr txBox="1"/>
      </xdr:nvSpPr>
      <xdr:spPr>
        <a:xfrm>
          <a:off x="3582044" y="10005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110507</xdr:rowOff>
    </xdr:from>
    <xdr:ext cx="405111" cy="259045"/>
    <xdr:sp macro="" textlink="">
      <xdr:nvSpPr>
        <xdr:cNvPr id="170" name="n_2aveValue【橋りょう・トンネル】&#10;有形固定資産減価償却率"/>
        <xdr:cNvSpPr txBox="1"/>
      </xdr:nvSpPr>
      <xdr:spPr>
        <a:xfrm>
          <a:off x="2705744" y="1022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2557</xdr:rowOff>
    </xdr:from>
    <xdr:ext cx="405111" cy="259045"/>
    <xdr:sp macro="" textlink="">
      <xdr:nvSpPr>
        <xdr:cNvPr id="171" name="n_1mainValue【橋りょう・トンネル】&#10;有形固定資産減価償却率"/>
        <xdr:cNvSpPr txBox="1"/>
      </xdr:nvSpPr>
      <xdr:spPr>
        <a:xfrm>
          <a:off x="3582044" y="943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59707</xdr:rowOff>
    </xdr:from>
    <xdr:ext cx="405111" cy="259045"/>
    <xdr:sp macro="" textlink="">
      <xdr:nvSpPr>
        <xdr:cNvPr id="172" name="n_2mainValue【橋りょう・トンネル】&#10;有形固定資産減価償却率"/>
        <xdr:cNvSpPr txBox="1"/>
      </xdr:nvSpPr>
      <xdr:spPr>
        <a:xfrm>
          <a:off x="2705744" y="948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3" name="正方形/長方形 17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4" name="正方形/長方形 17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5" name="正方形/長方形 17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6" name="正方形/長方形 17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7" name="正方形/長方形 17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8" name="正方形/長方形 17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9" name="正方形/長方形 17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0" name="正方形/長方形 17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1" name="テキスト ボックス 18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2" name="直線コネクタ 18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3" name="直線コネクタ 182"/>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84" name="テキスト ボックス 183"/>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5" name="直線コネクタ 184"/>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86" name="テキスト ボックス 185"/>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7" name="直線コネクタ 186"/>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188" name="テキスト ボックス 187"/>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9" name="直線コネクタ 188"/>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190" name="テキスト ボックス 189"/>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1" name="直線コネクタ 19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92" name="テキスト ボックス 191"/>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24227</xdr:rowOff>
    </xdr:from>
    <xdr:to>
      <xdr:col>54</xdr:col>
      <xdr:colOff>189865</xdr:colOff>
      <xdr:row>63</xdr:row>
      <xdr:rowOff>86337</xdr:rowOff>
    </xdr:to>
    <xdr:cxnSp macro="">
      <xdr:nvCxnSpPr>
        <xdr:cNvPr id="194" name="直線コネクタ 193"/>
        <xdr:cNvCxnSpPr/>
      </xdr:nvCxnSpPr>
      <xdr:spPr>
        <a:xfrm flipV="1">
          <a:off x="10476865" y="9796877"/>
          <a:ext cx="0" cy="1090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90164</xdr:rowOff>
    </xdr:from>
    <xdr:ext cx="534377" cy="259045"/>
    <xdr:sp macro="" textlink="">
      <xdr:nvSpPr>
        <xdr:cNvPr id="195" name="【橋りょう・トンネル】&#10;一人当たり有形固定資産（償却資産）額最小値テキスト"/>
        <xdr:cNvSpPr txBox="1"/>
      </xdr:nvSpPr>
      <xdr:spPr>
        <a:xfrm>
          <a:off x="10515600" y="10891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86337</xdr:rowOff>
    </xdr:from>
    <xdr:to>
      <xdr:col>55</xdr:col>
      <xdr:colOff>88900</xdr:colOff>
      <xdr:row>63</xdr:row>
      <xdr:rowOff>86337</xdr:rowOff>
    </xdr:to>
    <xdr:cxnSp macro="">
      <xdr:nvCxnSpPr>
        <xdr:cNvPr id="196" name="直線コネクタ 195"/>
        <xdr:cNvCxnSpPr/>
      </xdr:nvCxnSpPr>
      <xdr:spPr>
        <a:xfrm>
          <a:off x="10388600" y="10887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142354</xdr:rowOff>
    </xdr:from>
    <xdr:ext cx="599010" cy="259045"/>
    <xdr:sp macro="" textlink="">
      <xdr:nvSpPr>
        <xdr:cNvPr id="197" name="【橋りょう・トンネル】&#10;一人当たり有形固定資産（償却資産）額最大値テキスト"/>
        <xdr:cNvSpPr txBox="1"/>
      </xdr:nvSpPr>
      <xdr:spPr>
        <a:xfrm>
          <a:off x="10515600" y="9572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24227</xdr:rowOff>
    </xdr:from>
    <xdr:to>
      <xdr:col>55</xdr:col>
      <xdr:colOff>88900</xdr:colOff>
      <xdr:row>57</xdr:row>
      <xdr:rowOff>24227</xdr:rowOff>
    </xdr:to>
    <xdr:cxnSp macro="">
      <xdr:nvCxnSpPr>
        <xdr:cNvPr id="198" name="直線コネクタ 197"/>
        <xdr:cNvCxnSpPr/>
      </xdr:nvCxnSpPr>
      <xdr:spPr>
        <a:xfrm>
          <a:off x="10388600" y="979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78998</xdr:rowOff>
    </xdr:from>
    <xdr:ext cx="599010" cy="259045"/>
    <xdr:sp macro="" textlink="">
      <xdr:nvSpPr>
        <xdr:cNvPr id="199" name="【橋りょう・トンネル】&#10;一人当たり有形固定資産（償却資産）額平均値テキスト"/>
        <xdr:cNvSpPr txBox="1"/>
      </xdr:nvSpPr>
      <xdr:spPr>
        <a:xfrm>
          <a:off x="10515600" y="101945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56121</xdr:rowOff>
    </xdr:from>
    <xdr:to>
      <xdr:col>55</xdr:col>
      <xdr:colOff>50800</xdr:colOff>
      <xdr:row>60</xdr:row>
      <xdr:rowOff>157721</xdr:rowOff>
    </xdr:to>
    <xdr:sp macro="" textlink="">
      <xdr:nvSpPr>
        <xdr:cNvPr id="200" name="フローチャート: 判断 199"/>
        <xdr:cNvSpPr/>
      </xdr:nvSpPr>
      <xdr:spPr>
        <a:xfrm>
          <a:off x="10426700" y="10343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33196</xdr:rowOff>
    </xdr:from>
    <xdr:to>
      <xdr:col>50</xdr:col>
      <xdr:colOff>165100</xdr:colOff>
      <xdr:row>60</xdr:row>
      <xdr:rowOff>134796</xdr:rowOff>
    </xdr:to>
    <xdr:sp macro="" textlink="">
      <xdr:nvSpPr>
        <xdr:cNvPr id="201" name="フローチャート: 判断 200"/>
        <xdr:cNvSpPr/>
      </xdr:nvSpPr>
      <xdr:spPr>
        <a:xfrm>
          <a:off x="9588500" y="10320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71556</xdr:rowOff>
    </xdr:from>
    <xdr:to>
      <xdr:col>46</xdr:col>
      <xdr:colOff>38100</xdr:colOff>
      <xdr:row>61</xdr:row>
      <xdr:rowOff>1706</xdr:rowOff>
    </xdr:to>
    <xdr:sp macro="" textlink="">
      <xdr:nvSpPr>
        <xdr:cNvPr id="202" name="フローチャート: 判断 201"/>
        <xdr:cNvSpPr/>
      </xdr:nvSpPr>
      <xdr:spPr>
        <a:xfrm>
          <a:off x="8699500" y="1035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3" name="テキスト ボックス 20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4" name="テキスト ボックス 20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5" name="テキスト ボックス 20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6" name="テキスト ボックス 20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7" name="テキスト ボックス 20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144762</xdr:rowOff>
    </xdr:from>
    <xdr:to>
      <xdr:col>55</xdr:col>
      <xdr:colOff>50800</xdr:colOff>
      <xdr:row>61</xdr:row>
      <xdr:rowOff>74912</xdr:rowOff>
    </xdr:to>
    <xdr:sp macro="" textlink="">
      <xdr:nvSpPr>
        <xdr:cNvPr id="208" name="楕円 207"/>
        <xdr:cNvSpPr/>
      </xdr:nvSpPr>
      <xdr:spPr>
        <a:xfrm>
          <a:off x="10426700" y="10431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123189</xdr:rowOff>
    </xdr:from>
    <xdr:ext cx="599010" cy="259045"/>
    <xdr:sp macro="" textlink="">
      <xdr:nvSpPr>
        <xdr:cNvPr id="209" name="【橋りょう・トンネル】&#10;一人当たり有形固定資産（償却資産）額該当値テキスト"/>
        <xdr:cNvSpPr txBox="1"/>
      </xdr:nvSpPr>
      <xdr:spPr>
        <a:xfrm>
          <a:off x="10515600" y="10410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146066</xdr:rowOff>
    </xdr:from>
    <xdr:to>
      <xdr:col>50</xdr:col>
      <xdr:colOff>165100</xdr:colOff>
      <xdr:row>61</xdr:row>
      <xdr:rowOff>76216</xdr:rowOff>
    </xdr:to>
    <xdr:sp macro="" textlink="">
      <xdr:nvSpPr>
        <xdr:cNvPr id="210" name="楕円 209"/>
        <xdr:cNvSpPr/>
      </xdr:nvSpPr>
      <xdr:spPr>
        <a:xfrm>
          <a:off x="9588500" y="1043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24112</xdr:rowOff>
    </xdr:from>
    <xdr:to>
      <xdr:col>55</xdr:col>
      <xdr:colOff>0</xdr:colOff>
      <xdr:row>61</xdr:row>
      <xdr:rowOff>25416</xdr:rowOff>
    </xdr:to>
    <xdr:cxnSp macro="">
      <xdr:nvCxnSpPr>
        <xdr:cNvPr id="211" name="直線コネクタ 210"/>
        <xdr:cNvCxnSpPr/>
      </xdr:nvCxnSpPr>
      <xdr:spPr>
        <a:xfrm flipV="1">
          <a:off x="9639300" y="10482562"/>
          <a:ext cx="838200" cy="1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146505</xdr:rowOff>
    </xdr:from>
    <xdr:to>
      <xdr:col>46</xdr:col>
      <xdr:colOff>38100</xdr:colOff>
      <xdr:row>61</xdr:row>
      <xdr:rowOff>76655</xdr:rowOff>
    </xdr:to>
    <xdr:sp macro="" textlink="">
      <xdr:nvSpPr>
        <xdr:cNvPr id="212" name="楕円 211"/>
        <xdr:cNvSpPr/>
      </xdr:nvSpPr>
      <xdr:spPr>
        <a:xfrm>
          <a:off x="8699500" y="1043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25416</xdr:rowOff>
    </xdr:from>
    <xdr:to>
      <xdr:col>50</xdr:col>
      <xdr:colOff>114300</xdr:colOff>
      <xdr:row>61</xdr:row>
      <xdr:rowOff>25855</xdr:rowOff>
    </xdr:to>
    <xdr:cxnSp macro="">
      <xdr:nvCxnSpPr>
        <xdr:cNvPr id="213" name="直線コネクタ 212"/>
        <xdr:cNvCxnSpPr/>
      </xdr:nvCxnSpPr>
      <xdr:spPr>
        <a:xfrm flipV="1">
          <a:off x="8750300" y="10483866"/>
          <a:ext cx="889000" cy="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58</xdr:row>
      <xdr:rowOff>151323</xdr:rowOff>
    </xdr:from>
    <xdr:ext cx="599010" cy="259045"/>
    <xdr:sp macro="" textlink="">
      <xdr:nvSpPr>
        <xdr:cNvPr id="214" name="n_1aveValue【橋りょう・トンネル】&#10;一人当たり有形固定資産（償却資産）額"/>
        <xdr:cNvSpPr txBox="1"/>
      </xdr:nvSpPr>
      <xdr:spPr>
        <a:xfrm>
          <a:off x="9327095" y="1009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18233</xdr:rowOff>
    </xdr:from>
    <xdr:ext cx="599010" cy="259045"/>
    <xdr:sp macro="" textlink="">
      <xdr:nvSpPr>
        <xdr:cNvPr id="215" name="n_2aveValue【橋りょう・トンネル】&#10;一人当たり有形固定資産（償却資産）額"/>
        <xdr:cNvSpPr txBox="1"/>
      </xdr:nvSpPr>
      <xdr:spPr>
        <a:xfrm>
          <a:off x="8450795" y="10133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67343</xdr:rowOff>
    </xdr:from>
    <xdr:ext cx="599010" cy="259045"/>
    <xdr:sp macro="" textlink="">
      <xdr:nvSpPr>
        <xdr:cNvPr id="216" name="n_1mainValue【橋りょう・トンネル】&#10;一人当たり有形固定資産（償却資産）額"/>
        <xdr:cNvSpPr txBox="1"/>
      </xdr:nvSpPr>
      <xdr:spPr>
        <a:xfrm>
          <a:off x="9327095" y="10525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67782</xdr:rowOff>
    </xdr:from>
    <xdr:ext cx="599010" cy="259045"/>
    <xdr:sp macro="" textlink="">
      <xdr:nvSpPr>
        <xdr:cNvPr id="217" name="n_2mainValue【橋りょう・トンネル】&#10;一人当たり有形固定資産（償却資産）額"/>
        <xdr:cNvSpPr txBox="1"/>
      </xdr:nvSpPr>
      <xdr:spPr>
        <a:xfrm>
          <a:off x="8450795" y="10526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8" name="正方形/長方形 21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9" name="正方形/長方形 21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0" name="正方形/長方形 21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1" name="正方形/長方形 22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2" name="正方形/長方形 22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3" name="正方形/長方形 22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4" name="正方形/長方形 22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5" name="正方形/長方形 22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6" name="テキスト ボックス 22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7" name="直線コネクタ 22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28" name="テキスト ボックス 227"/>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29" name="直線コネクタ 228"/>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30" name="テキスト ボックス 229"/>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31" name="直線コネクタ 230"/>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32" name="テキスト ボックス 231"/>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33" name="直線コネクタ 232"/>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34" name="テキスト ボックス 233"/>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35" name="直線コネクタ 234"/>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36" name="テキスト ボックス 235"/>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37" name="直線コネクタ 236"/>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38" name="テキスト ボックス 237"/>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39" name="直線コネクタ 238"/>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40" name="テキスト ボックス 239"/>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1" name="直線コネクタ 24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2" name="テキスト ボックス 24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134438</xdr:rowOff>
    </xdr:from>
    <xdr:to>
      <xdr:col>24</xdr:col>
      <xdr:colOff>62865</xdr:colOff>
      <xdr:row>85</xdr:row>
      <xdr:rowOff>170362</xdr:rowOff>
    </xdr:to>
    <xdr:cxnSp macro="">
      <xdr:nvCxnSpPr>
        <xdr:cNvPr id="244" name="直線コネクタ 243"/>
        <xdr:cNvCxnSpPr/>
      </xdr:nvCxnSpPr>
      <xdr:spPr>
        <a:xfrm flipV="1">
          <a:off x="4634865" y="13336088"/>
          <a:ext cx="0" cy="1407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2739</xdr:rowOff>
    </xdr:from>
    <xdr:ext cx="405111" cy="259045"/>
    <xdr:sp macro="" textlink="">
      <xdr:nvSpPr>
        <xdr:cNvPr id="245" name="【公営住宅】&#10;有形固定資産減価償却率最小値テキスト"/>
        <xdr:cNvSpPr txBox="1"/>
      </xdr:nvSpPr>
      <xdr:spPr>
        <a:xfrm>
          <a:off x="4673600" y="14747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170362</xdr:rowOff>
    </xdr:from>
    <xdr:to>
      <xdr:col>24</xdr:col>
      <xdr:colOff>152400</xdr:colOff>
      <xdr:row>85</xdr:row>
      <xdr:rowOff>170362</xdr:rowOff>
    </xdr:to>
    <xdr:cxnSp macro="">
      <xdr:nvCxnSpPr>
        <xdr:cNvPr id="246" name="直線コネクタ 245"/>
        <xdr:cNvCxnSpPr/>
      </xdr:nvCxnSpPr>
      <xdr:spPr>
        <a:xfrm>
          <a:off x="4546600" y="14743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81115</xdr:rowOff>
    </xdr:from>
    <xdr:ext cx="405111" cy="259045"/>
    <xdr:sp macro="" textlink="">
      <xdr:nvSpPr>
        <xdr:cNvPr id="247" name="【公営住宅】&#10;有形固定資産減価償却率最大値テキスト"/>
        <xdr:cNvSpPr txBox="1"/>
      </xdr:nvSpPr>
      <xdr:spPr>
        <a:xfrm>
          <a:off x="4673600" y="13111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134438</xdr:rowOff>
    </xdr:from>
    <xdr:to>
      <xdr:col>24</xdr:col>
      <xdr:colOff>152400</xdr:colOff>
      <xdr:row>77</xdr:row>
      <xdr:rowOff>134438</xdr:rowOff>
    </xdr:to>
    <xdr:cxnSp macro="">
      <xdr:nvCxnSpPr>
        <xdr:cNvPr id="248" name="直線コネクタ 247"/>
        <xdr:cNvCxnSpPr/>
      </xdr:nvCxnSpPr>
      <xdr:spPr>
        <a:xfrm>
          <a:off x="4546600" y="1333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60433</xdr:rowOff>
    </xdr:from>
    <xdr:ext cx="405111" cy="259045"/>
    <xdr:sp macro="" textlink="">
      <xdr:nvSpPr>
        <xdr:cNvPr id="249" name="【公営住宅】&#10;有形固定資産減価償却率平均値テキスト"/>
        <xdr:cNvSpPr txBox="1"/>
      </xdr:nvSpPr>
      <xdr:spPr>
        <a:xfrm>
          <a:off x="4673600" y="137764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82006</xdr:rowOff>
    </xdr:from>
    <xdr:to>
      <xdr:col>24</xdr:col>
      <xdr:colOff>114300</xdr:colOff>
      <xdr:row>81</xdr:row>
      <xdr:rowOff>12156</xdr:rowOff>
    </xdr:to>
    <xdr:sp macro="" textlink="">
      <xdr:nvSpPr>
        <xdr:cNvPr id="250" name="フローチャート: 判断 249"/>
        <xdr:cNvSpPr/>
      </xdr:nvSpPr>
      <xdr:spPr>
        <a:xfrm>
          <a:off x="4584700" y="1379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18324</xdr:rowOff>
    </xdr:from>
    <xdr:to>
      <xdr:col>20</xdr:col>
      <xdr:colOff>38100</xdr:colOff>
      <xdr:row>83</xdr:row>
      <xdr:rowOff>119924</xdr:rowOff>
    </xdr:to>
    <xdr:sp macro="" textlink="">
      <xdr:nvSpPr>
        <xdr:cNvPr id="251" name="フローチャート: 判断 250"/>
        <xdr:cNvSpPr/>
      </xdr:nvSpPr>
      <xdr:spPr>
        <a:xfrm>
          <a:off x="3746500" y="1424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153851</xdr:rowOff>
    </xdr:from>
    <xdr:to>
      <xdr:col>15</xdr:col>
      <xdr:colOff>101600</xdr:colOff>
      <xdr:row>81</xdr:row>
      <xdr:rowOff>84001</xdr:rowOff>
    </xdr:to>
    <xdr:sp macro="" textlink="">
      <xdr:nvSpPr>
        <xdr:cNvPr id="252" name="フローチャート: 判断 251"/>
        <xdr:cNvSpPr/>
      </xdr:nvSpPr>
      <xdr:spPr>
        <a:xfrm>
          <a:off x="2857500" y="1386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3" name="テキスト ボックス 25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4" name="テキスト ボックス 25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5" name="テキスト ボックス 25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6" name="テキスト ボックス 25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7" name="テキスト ボックス 25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152219</xdr:rowOff>
    </xdr:from>
    <xdr:to>
      <xdr:col>24</xdr:col>
      <xdr:colOff>114300</xdr:colOff>
      <xdr:row>80</xdr:row>
      <xdr:rowOff>82369</xdr:rowOff>
    </xdr:to>
    <xdr:sp macro="" textlink="">
      <xdr:nvSpPr>
        <xdr:cNvPr id="258" name="楕円 257"/>
        <xdr:cNvSpPr/>
      </xdr:nvSpPr>
      <xdr:spPr>
        <a:xfrm>
          <a:off x="4584700" y="1369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3646</xdr:rowOff>
    </xdr:from>
    <xdr:ext cx="405111" cy="259045"/>
    <xdr:sp macro="" textlink="">
      <xdr:nvSpPr>
        <xdr:cNvPr id="259" name="【公営住宅】&#10;有形固定資産減価償却率該当値テキスト"/>
        <xdr:cNvSpPr txBox="1"/>
      </xdr:nvSpPr>
      <xdr:spPr>
        <a:xfrm>
          <a:off x="4673600" y="13548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42818</xdr:rowOff>
    </xdr:from>
    <xdr:to>
      <xdr:col>20</xdr:col>
      <xdr:colOff>38100</xdr:colOff>
      <xdr:row>80</xdr:row>
      <xdr:rowOff>144418</xdr:rowOff>
    </xdr:to>
    <xdr:sp macro="" textlink="">
      <xdr:nvSpPr>
        <xdr:cNvPr id="260" name="楕円 259"/>
        <xdr:cNvSpPr/>
      </xdr:nvSpPr>
      <xdr:spPr>
        <a:xfrm>
          <a:off x="3746500" y="1375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31569</xdr:rowOff>
    </xdr:from>
    <xdr:to>
      <xdr:col>24</xdr:col>
      <xdr:colOff>63500</xdr:colOff>
      <xdr:row>80</xdr:row>
      <xdr:rowOff>93618</xdr:rowOff>
    </xdr:to>
    <xdr:cxnSp macro="">
      <xdr:nvCxnSpPr>
        <xdr:cNvPr id="261" name="直線コネクタ 260"/>
        <xdr:cNvCxnSpPr/>
      </xdr:nvCxnSpPr>
      <xdr:spPr>
        <a:xfrm flipV="1">
          <a:off x="3797300" y="13747569"/>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104866</xdr:rowOff>
    </xdr:from>
    <xdr:to>
      <xdr:col>15</xdr:col>
      <xdr:colOff>101600</xdr:colOff>
      <xdr:row>81</xdr:row>
      <xdr:rowOff>35016</xdr:rowOff>
    </xdr:to>
    <xdr:sp macro="" textlink="">
      <xdr:nvSpPr>
        <xdr:cNvPr id="262" name="楕円 261"/>
        <xdr:cNvSpPr/>
      </xdr:nvSpPr>
      <xdr:spPr>
        <a:xfrm>
          <a:off x="2857500" y="1382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93618</xdr:rowOff>
    </xdr:from>
    <xdr:to>
      <xdr:col>19</xdr:col>
      <xdr:colOff>177800</xdr:colOff>
      <xdr:row>80</xdr:row>
      <xdr:rowOff>155666</xdr:rowOff>
    </xdr:to>
    <xdr:cxnSp macro="">
      <xdr:nvCxnSpPr>
        <xdr:cNvPr id="263" name="直線コネクタ 262"/>
        <xdr:cNvCxnSpPr/>
      </xdr:nvCxnSpPr>
      <xdr:spPr>
        <a:xfrm flipV="1">
          <a:off x="2908300" y="13809618"/>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111051</xdr:rowOff>
    </xdr:from>
    <xdr:ext cx="405111" cy="259045"/>
    <xdr:sp macro="" textlink="">
      <xdr:nvSpPr>
        <xdr:cNvPr id="264" name="n_1aveValue【公営住宅】&#10;有形固定資産減価償却率"/>
        <xdr:cNvSpPr txBox="1"/>
      </xdr:nvSpPr>
      <xdr:spPr>
        <a:xfrm>
          <a:off x="3582044" y="1434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75128</xdr:rowOff>
    </xdr:from>
    <xdr:ext cx="405111" cy="259045"/>
    <xdr:sp macro="" textlink="">
      <xdr:nvSpPr>
        <xdr:cNvPr id="265" name="n_2aveValue【公営住宅】&#10;有形固定資産減価償却率"/>
        <xdr:cNvSpPr txBox="1"/>
      </xdr:nvSpPr>
      <xdr:spPr>
        <a:xfrm>
          <a:off x="2705744" y="13962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160945</xdr:rowOff>
    </xdr:from>
    <xdr:ext cx="405111" cy="259045"/>
    <xdr:sp macro="" textlink="">
      <xdr:nvSpPr>
        <xdr:cNvPr id="266" name="n_1mainValue【公営住宅】&#10;有形固定資産減価償却率"/>
        <xdr:cNvSpPr txBox="1"/>
      </xdr:nvSpPr>
      <xdr:spPr>
        <a:xfrm>
          <a:off x="3582044" y="13534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51543</xdr:rowOff>
    </xdr:from>
    <xdr:ext cx="405111" cy="259045"/>
    <xdr:sp macro="" textlink="">
      <xdr:nvSpPr>
        <xdr:cNvPr id="267" name="n_2mainValue【公営住宅】&#10;有形固定資産減価償却率"/>
        <xdr:cNvSpPr txBox="1"/>
      </xdr:nvSpPr>
      <xdr:spPr>
        <a:xfrm>
          <a:off x="2705744" y="13596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8" name="正方形/長方形 26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9" name="正方形/長方形 26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0" name="正方形/長方形 26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1" name="正方形/長方形 27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2" name="正方形/長方形 27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3" name="正方形/長方形 27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4" name="正方形/長方形 27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5" name="正方形/長方形 27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6" name="テキスト ボックス 27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7" name="直線コネクタ 27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78" name="直線コネクタ 277"/>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79" name="テキスト ボックス 278"/>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80" name="直線コネクタ 279"/>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81" name="テキスト ボックス 280"/>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82" name="直線コネクタ 281"/>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83" name="テキスト ボックス 282"/>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84" name="直線コネクタ 283"/>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85" name="テキスト ボックス 284"/>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6" name="直線コネクタ 28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7" name="テキスト ボックス 28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121310</xdr:rowOff>
    </xdr:from>
    <xdr:to>
      <xdr:col>54</xdr:col>
      <xdr:colOff>189865</xdr:colOff>
      <xdr:row>86</xdr:row>
      <xdr:rowOff>17983</xdr:rowOff>
    </xdr:to>
    <xdr:cxnSp macro="">
      <xdr:nvCxnSpPr>
        <xdr:cNvPr id="289" name="直線コネクタ 288"/>
        <xdr:cNvCxnSpPr/>
      </xdr:nvCxnSpPr>
      <xdr:spPr>
        <a:xfrm flipV="1">
          <a:off x="10476865" y="13665860"/>
          <a:ext cx="0" cy="1096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21810</xdr:rowOff>
    </xdr:from>
    <xdr:ext cx="469744" cy="259045"/>
    <xdr:sp macro="" textlink="">
      <xdr:nvSpPr>
        <xdr:cNvPr id="290" name="【公営住宅】&#10;一人当たり面積最小値テキスト"/>
        <xdr:cNvSpPr txBox="1"/>
      </xdr:nvSpPr>
      <xdr:spPr>
        <a:xfrm>
          <a:off x="10515600" y="14766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17983</xdr:rowOff>
    </xdr:from>
    <xdr:to>
      <xdr:col>55</xdr:col>
      <xdr:colOff>88900</xdr:colOff>
      <xdr:row>86</xdr:row>
      <xdr:rowOff>17983</xdr:rowOff>
    </xdr:to>
    <xdr:cxnSp macro="">
      <xdr:nvCxnSpPr>
        <xdr:cNvPr id="291" name="直線コネクタ 290"/>
        <xdr:cNvCxnSpPr/>
      </xdr:nvCxnSpPr>
      <xdr:spPr>
        <a:xfrm>
          <a:off x="10388600" y="14762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67987</xdr:rowOff>
    </xdr:from>
    <xdr:ext cx="469744" cy="259045"/>
    <xdr:sp macro="" textlink="">
      <xdr:nvSpPr>
        <xdr:cNvPr id="292" name="【公営住宅】&#10;一人当たり面積最大値テキスト"/>
        <xdr:cNvSpPr txBox="1"/>
      </xdr:nvSpPr>
      <xdr:spPr>
        <a:xfrm>
          <a:off x="10515600" y="13441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121310</xdr:rowOff>
    </xdr:from>
    <xdr:to>
      <xdr:col>55</xdr:col>
      <xdr:colOff>88900</xdr:colOff>
      <xdr:row>79</xdr:row>
      <xdr:rowOff>121310</xdr:rowOff>
    </xdr:to>
    <xdr:cxnSp macro="">
      <xdr:nvCxnSpPr>
        <xdr:cNvPr id="293" name="直線コネクタ 292"/>
        <xdr:cNvCxnSpPr/>
      </xdr:nvCxnSpPr>
      <xdr:spPr>
        <a:xfrm>
          <a:off x="10388600" y="1366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109847</xdr:rowOff>
    </xdr:from>
    <xdr:ext cx="469744" cy="259045"/>
    <xdr:sp macro="" textlink="">
      <xdr:nvSpPr>
        <xdr:cNvPr id="294" name="【公営住宅】&#10;一人当たり面積平均値テキスト"/>
        <xdr:cNvSpPr txBox="1"/>
      </xdr:nvSpPr>
      <xdr:spPr>
        <a:xfrm>
          <a:off x="10515600" y="143401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86970</xdr:rowOff>
    </xdr:from>
    <xdr:to>
      <xdr:col>55</xdr:col>
      <xdr:colOff>50800</xdr:colOff>
      <xdr:row>85</xdr:row>
      <xdr:rowOff>17120</xdr:rowOff>
    </xdr:to>
    <xdr:sp macro="" textlink="">
      <xdr:nvSpPr>
        <xdr:cNvPr id="295" name="フローチャート: 判断 294"/>
        <xdr:cNvSpPr/>
      </xdr:nvSpPr>
      <xdr:spPr>
        <a:xfrm>
          <a:off x="10426700" y="1448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61367</xdr:rowOff>
    </xdr:from>
    <xdr:to>
      <xdr:col>50</xdr:col>
      <xdr:colOff>165100</xdr:colOff>
      <xdr:row>84</xdr:row>
      <xdr:rowOff>162967</xdr:rowOff>
    </xdr:to>
    <xdr:sp macro="" textlink="">
      <xdr:nvSpPr>
        <xdr:cNvPr id="296" name="フローチャート: 判断 295"/>
        <xdr:cNvSpPr/>
      </xdr:nvSpPr>
      <xdr:spPr>
        <a:xfrm>
          <a:off x="9588500" y="1446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76912</xdr:rowOff>
    </xdr:from>
    <xdr:to>
      <xdr:col>46</xdr:col>
      <xdr:colOff>38100</xdr:colOff>
      <xdr:row>85</xdr:row>
      <xdr:rowOff>7062</xdr:rowOff>
    </xdr:to>
    <xdr:sp macro="" textlink="">
      <xdr:nvSpPr>
        <xdr:cNvPr id="297" name="フローチャート: 判断 296"/>
        <xdr:cNvSpPr/>
      </xdr:nvSpPr>
      <xdr:spPr>
        <a:xfrm>
          <a:off x="8699500" y="14478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8" name="テキスト ボックス 29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9" name="テキスト ボックス 29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0" name="テキスト ボックス 29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1" name="テキスト ボックス 30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2" name="テキスト ボックス 30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96114</xdr:rowOff>
    </xdr:from>
    <xdr:to>
      <xdr:col>55</xdr:col>
      <xdr:colOff>50800</xdr:colOff>
      <xdr:row>85</xdr:row>
      <xdr:rowOff>26264</xdr:rowOff>
    </xdr:to>
    <xdr:sp macro="" textlink="">
      <xdr:nvSpPr>
        <xdr:cNvPr id="303" name="楕円 302"/>
        <xdr:cNvSpPr/>
      </xdr:nvSpPr>
      <xdr:spPr>
        <a:xfrm>
          <a:off x="10426700" y="1449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74541</xdr:rowOff>
    </xdr:from>
    <xdr:ext cx="469744" cy="259045"/>
    <xdr:sp macro="" textlink="">
      <xdr:nvSpPr>
        <xdr:cNvPr id="304" name="【公営住宅】&#10;一人当たり面積該当値テキスト"/>
        <xdr:cNvSpPr txBox="1"/>
      </xdr:nvSpPr>
      <xdr:spPr>
        <a:xfrm>
          <a:off x="10515600" y="14476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96114</xdr:rowOff>
    </xdr:from>
    <xdr:to>
      <xdr:col>50</xdr:col>
      <xdr:colOff>165100</xdr:colOff>
      <xdr:row>85</xdr:row>
      <xdr:rowOff>26264</xdr:rowOff>
    </xdr:to>
    <xdr:sp macro="" textlink="">
      <xdr:nvSpPr>
        <xdr:cNvPr id="305" name="楕円 304"/>
        <xdr:cNvSpPr/>
      </xdr:nvSpPr>
      <xdr:spPr>
        <a:xfrm>
          <a:off x="9588500" y="1449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146914</xdr:rowOff>
    </xdr:from>
    <xdr:to>
      <xdr:col>55</xdr:col>
      <xdr:colOff>0</xdr:colOff>
      <xdr:row>84</xdr:row>
      <xdr:rowOff>146914</xdr:rowOff>
    </xdr:to>
    <xdr:cxnSp macro="">
      <xdr:nvCxnSpPr>
        <xdr:cNvPr id="306" name="直線コネクタ 305"/>
        <xdr:cNvCxnSpPr/>
      </xdr:nvCxnSpPr>
      <xdr:spPr>
        <a:xfrm>
          <a:off x="9639300" y="145487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96571</xdr:rowOff>
    </xdr:from>
    <xdr:to>
      <xdr:col>46</xdr:col>
      <xdr:colOff>38100</xdr:colOff>
      <xdr:row>85</xdr:row>
      <xdr:rowOff>26721</xdr:rowOff>
    </xdr:to>
    <xdr:sp macro="" textlink="">
      <xdr:nvSpPr>
        <xdr:cNvPr id="307" name="楕円 306"/>
        <xdr:cNvSpPr/>
      </xdr:nvSpPr>
      <xdr:spPr>
        <a:xfrm>
          <a:off x="8699500" y="1449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146914</xdr:rowOff>
    </xdr:from>
    <xdr:to>
      <xdr:col>50</xdr:col>
      <xdr:colOff>114300</xdr:colOff>
      <xdr:row>84</xdr:row>
      <xdr:rowOff>147371</xdr:rowOff>
    </xdr:to>
    <xdr:cxnSp macro="">
      <xdr:nvCxnSpPr>
        <xdr:cNvPr id="308" name="直線コネクタ 307"/>
        <xdr:cNvCxnSpPr/>
      </xdr:nvCxnSpPr>
      <xdr:spPr>
        <a:xfrm flipV="1">
          <a:off x="8750300" y="14548714"/>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8044</xdr:rowOff>
    </xdr:from>
    <xdr:ext cx="469744" cy="259045"/>
    <xdr:sp macro="" textlink="">
      <xdr:nvSpPr>
        <xdr:cNvPr id="309" name="n_1aveValue【公営住宅】&#10;一人当たり面積"/>
        <xdr:cNvSpPr txBox="1"/>
      </xdr:nvSpPr>
      <xdr:spPr>
        <a:xfrm>
          <a:off x="9391727" y="14238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23589</xdr:rowOff>
    </xdr:from>
    <xdr:ext cx="469744" cy="259045"/>
    <xdr:sp macro="" textlink="">
      <xdr:nvSpPr>
        <xdr:cNvPr id="310" name="n_2aveValue【公営住宅】&#10;一人当たり面積"/>
        <xdr:cNvSpPr txBox="1"/>
      </xdr:nvSpPr>
      <xdr:spPr>
        <a:xfrm>
          <a:off x="8515427" y="14253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17391</xdr:rowOff>
    </xdr:from>
    <xdr:ext cx="469744" cy="259045"/>
    <xdr:sp macro="" textlink="">
      <xdr:nvSpPr>
        <xdr:cNvPr id="311" name="n_1mainValue【公営住宅】&#10;一人当たり面積"/>
        <xdr:cNvSpPr txBox="1"/>
      </xdr:nvSpPr>
      <xdr:spPr>
        <a:xfrm>
          <a:off x="9391727" y="14590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17848</xdr:rowOff>
    </xdr:from>
    <xdr:ext cx="469744" cy="259045"/>
    <xdr:sp macro="" textlink="">
      <xdr:nvSpPr>
        <xdr:cNvPr id="312" name="n_2mainValue【公営住宅】&#10;一人当たり面積"/>
        <xdr:cNvSpPr txBox="1"/>
      </xdr:nvSpPr>
      <xdr:spPr>
        <a:xfrm>
          <a:off x="8515427" y="14591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3" name="正方形/長方形 31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4" name="正方形/長方形 31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5" name="正方形/長方形 31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6" name="正方形/長方形 31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7" name="正方形/長方形 31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8" name="正方形/長方形 31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9" name="正方形/長方形 31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0" name="正方形/長方形 31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1" name="テキスト ボックス 32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2" name="直線コネクタ 32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23" name="テキスト ボックス 322"/>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24" name="直線コネクタ 323"/>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25" name="テキスト ボックス 324"/>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26" name="直線コネクタ 325"/>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27" name="テキスト ボックス 326"/>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28" name="直線コネクタ 327"/>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29" name="テキスト ボックス 328"/>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30" name="直線コネクタ 329"/>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31" name="テキスト ボックス 330"/>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32" name="直線コネクタ 331"/>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33" name="テキスト ボックス 332"/>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4" name="直線コネクタ 33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35" name="テキスト ボックス 334"/>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36"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9525</xdr:rowOff>
    </xdr:from>
    <xdr:to>
      <xdr:col>24</xdr:col>
      <xdr:colOff>62865</xdr:colOff>
      <xdr:row>109</xdr:row>
      <xdr:rowOff>19050</xdr:rowOff>
    </xdr:to>
    <xdr:cxnSp macro="">
      <xdr:nvCxnSpPr>
        <xdr:cNvPr id="337" name="直線コネクタ 336"/>
        <xdr:cNvCxnSpPr/>
      </xdr:nvCxnSpPr>
      <xdr:spPr>
        <a:xfrm flipV="1">
          <a:off x="4634865" y="17154525"/>
          <a:ext cx="0" cy="1552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22877</xdr:rowOff>
    </xdr:from>
    <xdr:ext cx="405111" cy="259045"/>
    <xdr:sp macro="" textlink="">
      <xdr:nvSpPr>
        <xdr:cNvPr id="338" name="【港湾・漁港】&#10;有形固定資産減価償却率最小値テキスト"/>
        <xdr:cNvSpPr txBox="1"/>
      </xdr:nvSpPr>
      <xdr:spPr>
        <a:xfrm>
          <a:off x="4673600"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19050</xdr:rowOff>
    </xdr:from>
    <xdr:to>
      <xdr:col>24</xdr:col>
      <xdr:colOff>152400</xdr:colOff>
      <xdr:row>109</xdr:row>
      <xdr:rowOff>19050</xdr:rowOff>
    </xdr:to>
    <xdr:cxnSp macro="">
      <xdr:nvCxnSpPr>
        <xdr:cNvPr id="339" name="直線コネクタ 338"/>
        <xdr:cNvCxnSpPr/>
      </xdr:nvCxnSpPr>
      <xdr:spPr>
        <a:xfrm>
          <a:off x="4546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127652</xdr:rowOff>
    </xdr:from>
    <xdr:ext cx="405111" cy="259045"/>
    <xdr:sp macro="" textlink="">
      <xdr:nvSpPr>
        <xdr:cNvPr id="340" name="【港湾・漁港】&#10;有形固定資産減価償却率最大値テキスト"/>
        <xdr:cNvSpPr txBox="1"/>
      </xdr:nvSpPr>
      <xdr:spPr>
        <a:xfrm>
          <a:off x="4673600" y="16929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9525</xdr:rowOff>
    </xdr:from>
    <xdr:to>
      <xdr:col>24</xdr:col>
      <xdr:colOff>152400</xdr:colOff>
      <xdr:row>100</xdr:row>
      <xdr:rowOff>9525</xdr:rowOff>
    </xdr:to>
    <xdr:cxnSp macro="">
      <xdr:nvCxnSpPr>
        <xdr:cNvPr id="341" name="直線コネクタ 340"/>
        <xdr:cNvCxnSpPr/>
      </xdr:nvCxnSpPr>
      <xdr:spPr>
        <a:xfrm>
          <a:off x="4546600" y="1715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13352</xdr:rowOff>
    </xdr:from>
    <xdr:ext cx="405111" cy="259045"/>
    <xdr:sp macro="" textlink="">
      <xdr:nvSpPr>
        <xdr:cNvPr id="342" name="【港湾・漁港】&#10;有形固定資産減価償却率平均値テキスト"/>
        <xdr:cNvSpPr txBox="1"/>
      </xdr:nvSpPr>
      <xdr:spPr>
        <a:xfrm>
          <a:off x="4673600" y="180156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34925</xdr:rowOff>
    </xdr:from>
    <xdr:to>
      <xdr:col>24</xdr:col>
      <xdr:colOff>114300</xdr:colOff>
      <xdr:row>105</xdr:row>
      <xdr:rowOff>136525</xdr:rowOff>
    </xdr:to>
    <xdr:sp macro="" textlink="">
      <xdr:nvSpPr>
        <xdr:cNvPr id="343" name="フローチャート: 判断 342"/>
        <xdr:cNvSpPr/>
      </xdr:nvSpPr>
      <xdr:spPr>
        <a:xfrm>
          <a:off x="4584700" y="1803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102</xdr:row>
      <xdr:rowOff>27305</xdr:rowOff>
    </xdr:from>
    <xdr:to>
      <xdr:col>20</xdr:col>
      <xdr:colOff>38100</xdr:colOff>
      <xdr:row>102</xdr:row>
      <xdr:rowOff>128905</xdr:rowOff>
    </xdr:to>
    <xdr:sp macro="" textlink="">
      <xdr:nvSpPr>
        <xdr:cNvPr id="344" name="フローチャート: 判断 343"/>
        <xdr:cNvSpPr/>
      </xdr:nvSpPr>
      <xdr:spPr>
        <a:xfrm>
          <a:off x="3746500" y="1751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76836</xdr:rowOff>
    </xdr:from>
    <xdr:to>
      <xdr:col>15</xdr:col>
      <xdr:colOff>101600</xdr:colOff>
      <xdr:row>104</xdr:row>
      <xdr:rowOff>6986</xdr:rowOff>
    </xdr:to>
    <xdr:sp macro="" textlink="">
      <xdr:nvSpPr>
        <xdr:cNvPr id="345" name="フローチャート: 判断 344"/>
        <xdr:cNvSpPr/>
      </xdr:nvSpPr>
      <xdr:spPr>
        <a:xfrm>
          <a:off x="2857500" y="1773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46" name="テキスト ボックス 34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47" name="テキスト ボックス 34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48" name="テキスト ボックス 34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49" name="テキスト ボックス 34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0" name="テキスト ボックス 34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93980</xdr:rowOff>
    </xdr:from>
    <xdr:to>
      <xdr:col>24</xdr:col>
      <xdr:colOff>114300</xdr:colOff>
      <xdr:row>103</xdr:row>
      <xdr:rowOff>24130</xdr:rowOff>
    </xdr:to>
    <xdr:sp macro="" textlink="">
      <xdr:nvSpPr>
        <xdr:cNvPr id="351" name="楕円 350"/>
        <xdr:cNvSpPr/>
      </xdr:nvSpPr>
      <xdr:spPr>
        <a:xfrm>
          <a:off x="4584700" y="1758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116857</xdr:rowOff>
    </xdr:from>
    <xdr:ext cx="405111" cy="259045"/>
    <xdr:sp macro="" textlink="">
      <xdr:nvSpPr>
        <xdr:cNvPr id="352" name="【港湾・漁港】&#10;有形固定資産減価償却率該当値テキスト"/>
        <xdr:cNvSpPr txBox="1"/>
      </xdr:nvSpPr>
      <xdr:spPr>
        <a:xfrm>
          <a:off x="4673600" y="1743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132080</xdr:rowOff>
    </xdr:from>
    <xdr:to>
      <xdr:col>20</xdr:col>
      <xdr:colOff>38100</xdr:colOff>
      <xdr:row>103</xdr:row>
      <xdr:rowOff>62230</xdr:rowOff>
    </xdr:to>
    <xdr:sp macro="" textlink="">
      <xdr:nvSpPr>
        <xdr:cNvPr id="353" name="楕円 352"/>
        <xdr:cNvSpPr/>
      </xdr:nvSpPr>
      <xdr:spPr>
        <a:xfrm>
          <a:off x="3746500" y="1761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144780</xdr:rowOff>
    </xdr:from>
    <xdr:to>
      <xdr:col>24</xdr:col>
      <xdr:colOff>63500</xdr:colOff>
      <xdr:row>103</xdr:row>
      <xdr:rowOff>11430</xdr:rowOff>
    </xdr:to>
    <xdr:cxnSp macro="">
      <xdr:nvCxnSpPr>
        <xdr:cNvPr id="354" name="直線コネクタ 353"/>
        <xdr:cNvCxnSpPr/>
      </xdr:nvCxnSpPr>
      <xdr:spPr>
        <a:xfrm flipV="1">
          <a:off x="3797300" y="176326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170180</xdr:rowOff>
    </xdr:from>
    <xdr:to>
      <xdr:col>15</xdr:col>
      <xdr:colOff>101600</xdr:colOff>
      <xdr:row>103</xdr:row>
      <xdr:rowOff>100330</xdr:rowOff>
    </xdr:to>
    <xdr:sp macro="" textlink="">
      <xdr:nvSpPr>
        <xdr:cNvPr id="355" name="楕円 354"/>
        <xdr:cNvSpPr/>
      </xdr:nvSpPr>
      <xdr:spPr>
        <a:xfrm>
          <a:off x="2857500" y="1765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11430</xdr:rowOff>
    </xdr:from>
    <xdr:to>
      <xdr:col>19</xdr:col>
      <xdr:colOff>177800</xdr:colOff>
      <xdr:row>103</xdr:row>
      <xdr:rowOff>49530</xdr:rowOff>
    </xdr:to>
    <xdr:cxnSp macro="">
      <xdr:nvCxnSpPr>
        <xdr:cNvPr id="356" name="直線コネクタ 355"/>
        <xdr:cNvCxnSpPr/>
      </xdr:nvCxnSpPr>
      <xdr:spPr>
        <a:xfrm flipV="1">
          <a:off x="2908300" y="176707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100</xdr:row>
      <xdr:rowOff>145432</xdr:rowOff>
    </xdr:from>
    <xdr:ext cx="405111" cy="259045"/>
    <xdr:sp macro="" textlink="">
      <xdr:nvSpPr>
        <xdr:cNvPr id="357" name="n_1aveValue【港湾・漁港】&#10;有形固定資産減価償却率"/>
        <xdr:cNvSpPr txBox="1"/>
      </xdr:nvSpPr>
      <xdr:spPr>
        <a:xfrm>
          <a:off x="3582044" y="1729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169563</xdr:rowOff>
    </xdr:from>
    <xdr:ext cx="405111" cy="259045"/>
    <xdr:sp macro="" textlink="">
      <xdr:nvSpPr>
        <xdr:cNvPr id="358" name="n_2aveValue【港湾・漁港】&#10;有形固定資産減価償却率"/>
        <xdr:cNvSpPr txBox="1"/>
      </xdr:nvSpPr>
      <xdr:spPr>
        <a:xfrm>
          <a:off x="2705744" y="17828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53357</xdr:rowOff>
    </xdr:from>
    <xdr:ext cx="405111" cy="259045"/>
    <xdr:sp macro="" textlink="">
      <xdr:nvSpPr>
        <xdr:cNvPr id="359" name="n_1mainValue【港湾・漁港】&#10;有形固定資産減価償却率"/>
        <xdr:cNvSpPr txBox="1"/>
      </xdr:nvSpPr>
      <xdr:spPr>
        <a:xfrm>
          <a:off x="3582044" y="1771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116857</xdr:rowOff>
    </xdr:from>
    <xdr:ext cx="405111" cy="259045"/>
    <xdr:sp macro="" textlink="">
      <xdr:nvSpPr>
        <xdr:cNvPr id="360" name="n_2mainValue【港湾・漁港】&#10;有形固定資産減価償却率"/>
        <xdr:cNvSpPr txBox="1"/>
      </xdr:nvSpPr>
      <xdr:spPr>
        <a:xfrm>
          <a:off x="2705744" y="1743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1" name="正方形/長方形 36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2" name="正方形/長方形 36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3" name="正方形/長方形 36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4" name="正方形/長方形 36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5" name="正方形/長方形 36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6" name="正方形/長方形 36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7" name="正方形/長方形 36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8" name="正方形/長方形 36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69" name="テキスト ボックス 36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0" name="直線コネクタ 36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71" name="直線コネクタ 370"/>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372" name="テキスト ボックス 371"/>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73" name="直線コネクタ 372"/>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104</xdr:row>
      <xdr:rowOff>162577</xdr:rowOff>
    </xdr:from>
    <xdr:ext cx="531299" cy="259045"/>
    <xdr:sp macro="" textlink="">
      <xdr:nvSpPr>
        <xdr:cNvPr id="374" name="テキスト ボックス 373"/>
        <xdr:cNvSpPr txBox="1"/>
      </xdr:nvSpPr>
      <xdr:spPr>
        <a:xfrm>
          <a:off x="6072701" y="1799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75" name="直線コネクタ 374"/>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376" name="テキスト ボックス 375"/>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77" name="直線コネクタ 376"/>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378" name="テキスト ボックス 377"/>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79" name="直線コネクタ 37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380" name="テキスト ボックス 379"/>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1"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131621</xdr:rowOff>
    </xdr:from>
    <xdr:to>
      <xdr:col>54</xdr:col>
      <xdr:colOff>189865</xdr:colOff>
      <xdr:row>108</xdr:row>
      <xdr:rowOff>75532</xdr:rowOff>
    </xdr:to>
    <xdr:cxnSp macro="">
      <xdr:nvCxnSpPr>
        <xdr:cNvPr id="382" name="直線コネクタ 381"/>
        <xdr:cNvCxnSpPr/>
      </xdr:nvCxnSpPr>
      <xdr:spPr>
        <a:xfrm flipV="1">
          <a:off x="10476865" y="17105171"/>
          <a:ext cx="0" cy="1486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79359</xdr:rowOff>
    </xdr:from>
    <xdr:ext cx="313932" cy="259045"/>
    <xdr:sp macro="" textlink="">
      <xdr:nvSpPr>
        <xdr:cNvPr id="383" name="【港湾・漁港】&#10;一人当たり有形固定資産（償却資産）額最小値テキスト"/>
        <xdr:cNvSpPr txBox="1"/>
      </xdr:nvSpPr>
      <xdr:spPr>
        <a:xfrm>
          <a:off x="10515600" y="185959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75532</xdr:rowOff>
    </xdr:from>
    <xdr:to>
      <xdr:col>55</xdr:col>
      <xdr:colOff>88900</xdr:colOff>
      <xdr:row>108</xdr:row>
      <xdr:rowOff>75532</xdr:rowOff>
    </xdr:to>
    <xdr:cxnSp macro="">
      <xdr:nvCxnSpPr>
        <xdr:cNvPr id="384" name="直線コネクタ 383"/>
        <xdr:cNvCxnSpPr/>
      </xdr:nvCxnSpPr>
      <xdr:spPr>
        <a:xfrm>
          <a:off x="10388600" y="18592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78298</xdr:rowOff>
    </xdr:from>
    <xdr:ext cx="599010" cy="259045"/>
    <xdr:sp macro="" textlink="">
      <xdr:nvSpPr>
        <xdr:cNvPr id="385" name="【港湾・漁港】&#10;一人当たり有形固定資産（償却資産）額最大値テキスト"/>
        <xdr:cNvSpPr txBox="1"/>
      </xdr:nvSpPr>
      <xdr:spPr>
        <a:xfrm>
          <a:off x="10515600" y="16880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131621</xdr:rowOff>
    </xdr:from>
    <xdr:to>
      <xdr:col>55</xdr:col>
      <xdr:colOff>88900</xdr:colOff>
      <xdr:row>99</xdr:row>
      <xdr:rowOff>131621</xdr:rowOff>
    </xdr:to>
    <xdr:cxnSp macro="">
      <xdr:nvCxnSpPr>
        <xdr:cNvPr id="386" name="直線コネクタ 385"/>
        <xdr:cNvCxnSpPr/>
      </xdr:nvCxnSpPr>
      <xdr:spPr>
        <a:xfrm>
          <a:off x="10388600" y="17105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14096</xdr:rowOff>
    </xdr:from>
    <xdr:ext cx="534377" cy="259045"/>
    <xdr:sp macro="" textlink="">
      <xdr:nvSpPr>
        <xdr:cNvPr id="387" name="【港湾・漁港】&#10;一人当たり有形固定資産（償却資産）額平均値テキスト"/>
        <xdr:cNvSpPr txBox="1"/>
      </xdr:nvSpPr>
      <xdr:spPr>
        <a:xfrm>
          <a:off x="10515600" y="18016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162669</xdr:rowOff>
    </xdr:from>
    <xdr:to>
      <xdr:col>55</xdr:col>
      <xdr:colOff>50800</xdr:colOff>
      <xdr:row>106</xdr:row>
      <xdr:rowOff>92819</xdr:rowOff>
    </xdr:to>
    <xdr:sp macro="" textlink="">
      <xdr:nvSpPr>
        <xdr:cNvPr id="388" name="フローチャート: 判断 387"/>
        <xdr:cNvSpPr/>
      </xdr:nvSpPr>
      <xdr:spPr>
        <a:xfrm>
          <a:off x="10426700" y="18164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102</xdr:row>
      <xdr:rowOff>121969</xdr:rowOff>
    </xdr:from>
    <xdr:to>
      <xdr:col>50</xdr:col>
      <xdr:colOff>165100</xdr:colOff>
      <xdr:row>103</xdr:row>
      <xdr:rowOff>52119</xdr:rowOff>
    </xdr:to>
    <xdr:sp macro="" textlink="">
      <xdr:nvSpPr>
        <xdr:cNvPr id="389" name="フローチャート: 判断 388"/>
        <xdr:cNvSpPr/>
      </xdr:nvSpPr>
      <xdr:spPr>
        <a:xfrm>
          <a:off x="9588500" y="1760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80730</xdr:rowOff>
    </xdr:from>
    <xdr:to>
      <xdr:col>46</xdr:col>
      <xdr:colOff>38100</xdr:colOff>
      <xdr:row>105</xdr:row>
      <xdr:rowOff>10880</xdr:rowOff>
    </xdr:to>
    <xdr:sp macro="" textlink="">
      <xdr:nvSpPr>
        <xdr:cNvPr id="390" name="フローチャート: 判断 389"/>
        <xdr:cNvSpPr/>
      </xdr:nvSpPr>
      <xdr:spPr>
        <a:xfrm>
          <a:off x="8699500" y="17911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91" name="テキスト ボックス 39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2" name="テキスト ボックス 39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93" name="テキスト ボックス 39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94" name="テキスト ボックス 39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95" name="テキスト ボックス 39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90753</xdr:rowOff>
    </xdr:from>
    <xdr:to>
      <xdr:col>55</xdr:col>
      <xdr:colOff>50800</xdr:colOff>
      <xdr:row>108</xdr:row>
      <xdr:rowOff>20903</xdr:rowOff>
    </xdr:to>
    <xdr:sp macro="" textlink="">
      <xdr:nvSpPr>
        <xdr:cNvPr id="396" name="楕円 395"/>
        <xdr:cNvSpPr/>
      </xdr:nvSpPr>
      <xdr:spPr>
        <a:xfrm>
          <a:off x="10426700" y="18435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5680</xdr:rowOff>
    </xdr:from>
    <xdr:ext cx="534377" cy="259045"/>
    <xdr:sp macro="" textlink="">
      <xdr:nvSpPr>
        <xdr:cNvPr id="397" name="【港湾・漁港】&#10;一人当たり有形固定資産（償却資産）額該当値テキスト"/>
        <xdr:cNvSpPr txBox="1"/>
      </xdr:nvSpPr>
      <xdr:spPr>
        <a:xfrm>
          <a:off x="10515600" y="18350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90863</xdr:rowOff>
    </xdr:from>
    <xdr:to>
      <xdr:col>50</xdr:col>
      <xdr:colOff>165100</xdr:colOff>
      <xdr:row>108</xdr:row>
      <xdr:rowOff>21013</xdr:rowOff>
    </xdr:to>
    <xdr:sp macro="" textlink="">
      <xdr:nvSpPr>
        <xdr:cNvPr id="398" name="楕円 397"/>
        <xdr:cNvSpPr/>
      </xdr:nvSpPr>
      <xdr:spPr>
        <a:xfrm>
          <a:off x="9588500" y="18436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141553</xdr:rowOff>
    </xdr:from>
    <xdr:to>
      <xdr:col>55</xdr:col>
      <xdr:colOff>0</xdr:colOff>
      <xdr:row>107</xdr:row>
      <xdr:rowOff>141663</xdr:rowOff>
    </xdr:to>
    <xdr:cxnSp macro="">
      <xdr:nvCxnSpPr>
        <xdr:cNvPr id="399" name="直線コネクタ 398"/>
        <xdr:cNvCxnSpPr/>
      </xdr:nvCxnSpPr>
      <xdr:spPr>
        <a:xfrm flipV="1">
          <a:off x="9639300" y="18486703"/>
          <a:ext cx="838200" cy="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90917</xdr:rowOff>
    </xdr:from>
    <xdr:to>
      <xdr:col>46</xdr:col>
      <xdr:colOff>38100</xdr:colOff>
      <xdr:row>108</xdr:row>
      <xdr:rowOff>21067</xdr:rowOff>
    </xdr:to>
    <xdr:sp macro="" textlink="">
      <xdr:nvSpPr>
        <xdr:cNvPr id="400" name="楕円 399"/>
        <xdr:cNvSpPr/>
      </xdr:nvSpPr>
      <xdr:spPr>
        <a:xfrm>
          <a:off x="8699500" y="18436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141663</xdr:rowOff>
    </xdr:from>
    <xdr:to>
      <xdr:col>50</xdr:col>
      <xdr:colOff>114300</xdr:colOff>
      <xdr:row>107</xdr:row>
      <xdr:rowOff>141717</xdr:rowOff>
    </xdr:to>
    <xdr:cxnSp macro="">
      <xdr:nvCxnSpPr>
        <xdr:cNvPr id="401" name="直線コネクタ 400"/>
        <xdr:cNvCxnSpPr/>
      </xdr:nvCxnSpPr>
      <xdr:spPr>
        <a:xfrm flipV="1">
          <a:off x="8750300" y="18486813"/>
          <a:ext cx="889000" cy="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101</xdr:row>
      <xdr:rowOff>68646</xdr:rowOff>
    </xdr:from>
    <xdr:ext cx="599010" cy="259045"/>
    <xdr:sp macro="" textlink="">
      <xdr:nvSpPr>
        <xdr:cNvPr id="402" name="n_1aveValue【港湾・漁港】&#10;一人当たり有形固定資産（償却資産）額"/>
        <xdr:cNvSpPr txBox="1"/>
      </xdr:nvSpPr>
      <xdr:spPr>
        <a:xfrm>
          <a:off x="9327095" y="17385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103</xdr:row>
      <xdr:rowOff>27407</xdr:rowOff>
    </xdr:from>
    <xdr:ext cx="534377" cy="259045"/>
    <xdr:sp macro="" textlink="">
      <xdr:nvSpPr>
        <xdr:cNvPr id="403" name="n_2aveValue【港湾・漁港】&#10;一人当たり有形固定資産（償却資産）額"/>
        <xdr:cNvSpPr txBox="1"/>
      </xdr:nvSpPr>
      <xdr:spPr>
        <a:xfrm>
          <a:off x="8483111" y="17686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12140</xdr:rowOff>
    </xdr:from>
    <xdr:ext cx="534377" cy="259045"/>
    <xdr:sp macro="" textlink="">
      <xdr:nvSpPr>
        <xdr:cNvPr id="404" name="n_1mainValue【港湾・漁港】&#10;一人当たり有形固定資産（償却資産）額"/>
        <xdr:cNvSpPr txBox="1"/>
      </xdr:nvSpPr>
      <xdr:spPr>
        <a:xfrm>
          <a:off x="9359411" y="1852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12194</xdr:rowOff>
    </xdr:from>
    <xdr:ext cx="534377" cy="259045"/>
    <xdr:sp macro="" textlink="">
      <xdr:nvSpPr>
        <xdr:cNvPr id="405" name="n_2mainValue【港湾・漁港】&#10;一人当たり有形固定資産（償却資産）額"/>
        <xdr:cNvSpPr txBox="1"/>
      </xdr:nvSpPr>
      <xdr:spPr>
        <a:xfrm>
          <a:off x="8483111" y="18528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06" name="正方形/長方形 40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7" name="正方形/長方形 40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8" name="正方形/長方形 40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9" name="正方形/長方形 40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0" name="正方形/長方形 40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1" name="正方形/長方形 41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2" name="正方形/長方形 41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13" name="正方形/長方形 41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14" name="テキスト ボックス 41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15" name="直線コネクタ 41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16" name="テキスト ボックス 415"/>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17" name="直線コネクタ 416"/>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18" name="テキスト ボックス 417"/>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19" name="直線コネクタ 418"/>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20" name="テキスト ボックス 419"/>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21" name="直線コネクタ 420"/>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22" name="テキスト ボックス 421"/>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23" name="直線コネクタ 422"/>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24" name="テキスト ボックス 423"/>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5" name="直線コネクタ 42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26" name="テキスト ボックス 42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39624</xdr:rowOff>
    </xdr:from>
    <xdr:to>
      <xdr:col>85</xdr:col>
      <xdr:colOff>126364</xdr:colOff>
      <xdr:row>40</xdr:row>
      <xdr:rowOff>48768</xdr:rowOff>
    </xdr:to>
    <xdr:cxnSp macro="">
      <xdr:nvCxnSpPr>
        <xdr:cNvPr id="428" name="直線コネクタ 427"/>
        <xdr:cNvCxnSpPr/>
      </xdr:nvCxnSpPr>
      <xdr:spPr>
        <a:xfrm flipV="1">
          <a:off x="16318864" y="5697474"/>
          <a:ext cx="0" cy="1209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52595</xdr:rowOff>
    </xdr:from>
    <xdr:ext cx="405111" cy="259045"/>
    <xdr:sp macro="" textlink="">
      <xdr:nvSpPr>
        <xdr:cNvPr id="429" name="【認定こども園・幼稚園・保育所】&#10;有形固定資産減価償却率最小値テキスト"/>
        <xdr:cNvSpPr txBox="1"/>
      </xdr:nvSpPr>
      <xdr:spPr>
        <a:xfrm>
          <a:off x="16357600" y="6910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48768</xdr:rowOff>
    </xdr:from>
    <xdr:to>
      <xdr:col>86</xdr:col>
      <xdr:colOff>25400</xdr:colOff>
      <xdr:row>40</xdr:row>
      <xdr:rowOff>48768</xdr:rowOff>
    </xdr:to>
    <xdr:cxnSp macro="">
      <xdr:nvCxnSpPr>
        <xdr:cNvPr id="430" name="直線コネクタ 429"/>
        <xdr:cNvCxnSpPr/>
      </xdr:nvCxnSpPr>
      <xdr:spPr>
        <a:xfrm>
          <a:off x="16230600" y="6906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157751</xdr:rowOff>
    </xdr:from>
    <xdr:ext cx="405111" cy="259045"/>
    <xdr:sp macro="" textlink="">
      <xdr:nvSpPr>
        <xdr:cNvPr id="431" name="【認定こども園・幼稚園・保育所】&#10;有形固定資産減価償却率最大値テキスト"/>
        <xdr:cNvSpPr txBox="1"/>
      </xdr:nvSpPr>
      <xdr:spPr>
        <a:xfrm>
          <a:off x="16357600" y="5472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39624</xdr:rowOff>
    </xdr:from>
    <xdr:to>
      <xdr:col>86</xdr:col>
      <xdr:colOff>25400</xdr:colOff>
      <xdr:row>33</xdr:row>
      <xdr:rowOff>39624</xdr:rowOff>
    </xdr:to>
    <xdr:cxnSp macro="">
      <xdr:nvCxnSpPr>
        <xdr:cNvPr id="432" name="直線コネクタ 431"/>
        <xdr:cNvCxnSpPr/>
      </xdr:nvCxnSpPr>
      <xdr:spPr>
        <a:xfrm>
          <a:off x="16230600" y="569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79265</xdr:rowOff>
    </xdr:from>
    <xdr:ext cx="405111" cy="259045"/>
    <xdr:sp macro="" textlink="">
      <xdr:nvSpPr>
        <xdr:cNvPr id="433" name="【認定こども園・幼稚園・保育所】&#10;有形固定資産減価償却率平均値テキスト"/>
        <xdr:cNvSpPr txBox="1"/>
      </xdr:nvSpPr>
      <xdr:spPr>
        <a:xfrm>
          <a:off x="16357600" y="64229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100838</xdr:rowOff>
    </xdr:from>
    <xdr:to>
      <xdr:col>85</xdr:col>
      <xdr:colOff>177800</xdr:colOff>
      <xdr:row>38</xdr:row>
      <xdr:rowOff>30988</xdr:rowOff>
    </xdr:to>
    <xdr:sp macro="" textlink="">
      <xdr:nvSpPr>
        <xdr:cNvPr id="434" name="フローチャート: 判断 433"/>
        <xdr:cNvSpPr/>
      </xdr:nvSpPr>
      <xdr:spPr>
        <a:xfrm>
          <a:off x="16268700" y="644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89408</xdr:rowOff>
    </xdr:from>
    <xdr:to>
      <xdr:col>81</xdr:col>
      <xdr:colOff>101600</xdr:colOff>
      <xdr:row>38</xdr:row>
      <xdr:rowOff>19558</xdr:rowOff>
    </xdr:to>
    <xdr:sp macro="" textlink="">
      <xdr:nvSpPr>
        <xdr:cNvPr id="435" name="フローチャート: 判断 434"/>
        <xdr:cNvSpPr/>
      </xdr:nvSpPr>
      <xdr:spPr>
        <a:xfrm>
          <a:off x="15430500" y="643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84836</xdr:rowOff>
    </xdr:from>
    <xdr:to>
      <xdr:col>76</xdr:col>
      <xdr:colOff>165100</xdr:colOff>
      <xdr:row>38</xdr:row>
      <xdr:rowOff>14986</xdr:rowOff>
    </xdr:to>
    <xdr:sp macro="" textlink="">
      <xdr:nvSpPr>
        <xdr:cNvPr id="436" name="フローチャート: 判断 435"/>
        <xdr:cNvSpPr/>
      </xdr:nvSpPr>
      <xdr:spPr>
        <a:xfrm>
          <a:off x="14541500" y="6428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7" name="テキスト ボックス 43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8" name="テキスト ボックス 43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9" name="テキスト ボックス 43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40" name="テキスト ボックス 43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1" name="テキスト ボックス 44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64262</xdr:rowOff>
    </xdr:from>
    <xdr:to>
      <xdr:col>85</xdr:col>
      <xdr:colOff>177800</xdr:colOff>
      <xdr:row>34</xdr:row>
      <xdr:rowOff>165862</xdr:rowOff>
    </xdr:to>
    <xdr:sp macro="" textlink="">
      <xdr:nvSpPr>
        <xdr:cNvPr id="442" name="楕円 441"/>
        <xdr:cNvSpPr/>
      </xdr:nvSpPr>
      <xdr:spPr>
        <a:xfrm>
          <a:off x="16268700" y="5893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87139</xdr:rowOff>
    </xdr:from>
    <xdr:ext cx="405111" cy="259045"/>
    <xdr:sp macro="" textlink="">
      <xdr:nvSpPr>
        <xdr:cNvPr id="443" name="【認定こども園・幼稚園・保育所】&#10;有形固定資産減価償却率該当値テキスト"/>
        <xdr:cNvSpPr txBox="1"/>
      </xdr:nvSpPr>
      <xdr:spPr>
        <a:xfrm>
          <a:off x="16357600" y="5744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109982</xdr:rowOff>
    </xdr:from>
    <xdr:to>
      <xdr:col>81</xdr:col>
      <xdr:colOff>101600</xdr:colOff>
      <xdr:row>35</xdr:row>
      <xdr:rowOff>40132</xdr:rowOff>
    </xdr:to>
    <xdr:sp macro="" textlink="">
      <xdr:nvSpPr>
        <xdr:cNvPr id="444" name="楕円 443"/>
        <xdr:cNvSpPr/>
      </xdr:nvSpPr>
      <xdr:spPr>
        <a:xfrm>
          <a:off x="15430500" y="593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115062</xdr:rowOff>
    </xdr:from>
    <xdr:to>
      <xdr:col>85</xdr:col>
      <xdr:colOff>127000</xdr:colOff>
      <xdr:row>34</xdr:row>
      <xdr:rowOff>160782</xdr:rowOff>
    </xdr:to>
    <xdr:cxnSp macro="">
      <xdr:nvCxnSpPr>
        <xdr:cNvPr id="445" name="直線コネクタ 444"/>
        <xdr:cNvCxnSpPr/>
      </xdr:nvCxnSpPr>
      <xdr:spPr>
        <a:xfrm flipV="1">
          <a:off x="15481300" y="594436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162560</xdr:rowOff>
    </xdr:from>
    <xdr:to>
      <xdr:col>76</xdr:col>
      <xdr:colOff>165100</xdr:colOff>
      <xdr:row>35</xdr:row>
      <xdr:rowOff>92710</xdr:rowOff>
    </xdr:to>
    <xdr:sp macro="" textlink="">
      <xdr:nvSpPr>
        <xdr:cNvPr id="446" name="楕円 445"/>
        <xdr:cNvSpPr/>
      </xdr:nvSpPr>
      <xdr:spPr>
        <a:xfrm>
          <a:off x="14541500" y="599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160782</xdr:rowOff>
    </xdr:from>
    <xdr:to>
      <xdr:col>81</xdr:col>
      <xdr:colOff>50800</xdr:colOff>
      <xdr:row>35</xdr:row>
      <xdr:rowOff>41910</xdr:rowOff>
    </xdr:to>
    <xdr:cxnSp macro="">
      <xdr:nvCxnSpPr>
        <xdr:cNvPr id="447" name="直線コネクタ 446"/>
        <xdr:cNvCxnSpPr/>
      </xdr:nvCxnSpPr>
      <xdr:spPr>
        <a:xfrm flipV="1">
          <a:off x="14592300" y="5990082"/>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10685</xdr:rowOff>
    </xdr:from>
    <xdr:ext cx="405111" cy="259045"/>
    <xdr:sp macro="" textlink="">
      <xdr:nvSpPr>
        <xdr:cNvPr id="448" name="n_1aveValue【認定こども園・幼稚園・保育所】&#10;有形固定資産減価償却率"/>
        <xdr:cNvSpPr txBox="1"/>
      </xdr:nvSpPr>
      <xdr:spPr>
        <a:xfrm>
          <a:off x="15266044" y="6525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6113</xdr:rowOff>
    </xdr:from>
    <xdr:ext cx="405111" cy="259045"/>
    <xdr:sp macro="" textlink="">
      <xdr:nvSpPr>
        <xdr:cNvPr id="449" name="n_2aveValue【認定こども園・幼稚園・保育所】&#10;有形固定資産減価償却率"/>
        <xdr:cNvSpPr txBox="1"/>
      </xdr:nvSpPr>
      <xdr:spPr>
        <a:xfrm>
          <a:off x="14389744" y="6521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56659</xdr:rowOff>
    </xdr:from>
    <xdr:ext cx="405111" cy="259045"/>
    <xdr:sp macro="" textlink="">
      <xdr:nvSpPr>
        <xdr:cNvPr id="450" name="n_1mainValue【認定こども園・幼稚園・保育所】&#10;有形固定資産減価償却率"/>
        <xdr:cNvSpPr txBox="1"/>
      </xdr:nvSpPr>
      <xdr:spPr>
        <a:xfrm>
          <a:off x="15266044" y="571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109237</xdr:rowOff>
    </xdr:from>
    <xdr:ext cx="405111" cy="259045"/>
    <xdr:sp macro="" textlink="">
      <xdr:nvSpPr>
        <xdr:cNvPr id="451" name="n_2mainValue【認定こども園・幼稚園・保育所】&#10;有形固定資産減価償却率"/>
        <xdr:cNvSpPr txBox="1"/>
      </xdr:nvSpPr>
      <xdr:spPr>
        <a:xfrm>
          <a:off x="14389744" y="576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2" name="直線コネクタ 461"/>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3" name="テキスト ボックス 462"/>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4" name="直線コネクタ 463"/>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5" name="テキスト ボックス 464"/>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6" name="直線コネクタ 465"/>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7" name="テキスト ボックス 466"/>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8" name="直線コネクタ 467"/>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9" name="テキスト ボックス 468"/>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0" name="直線コネクタ 469"/>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1" name="テキスト ボックス 470"/>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3" name="テキスト ボックス 47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68580</xdr:rowOff>
    </xdr:from>
    <xdr:to>
      <xdr:col>116</xdr:col>
      <xdr:colOff>62864</xdr:colOff>
      <xdr:row>41</xdr:row>
      <xdr:rowOff>129540</xdr:rowOff>
    </xdr:to>
    <xdr:cxnSp macro="">
      <xdr:nvCxnSpPr>
        <xdr:cNvPr id="475" name="直線コネクタ 474"/>
        <xdr:cNvCxnSpPr/>
      </xdr:nvCxnSpPr>
      <xdr:spPr>
        <a:xfrm flipV="1">
          <a:off x="22160864" y="5897880"/>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133367</xdr:rowOff>
    </xdr:from>
    <xdr:ext cx="469744" cy="259045"/>
    <xdr:sp macro="" textlink="">
      <xdr:nvSpPr>
        <xdr:cNvPr id="476" name="【認定こども園・幼稚園・保育所】&#10;一人当たり面積最小値テキスト"/>
        <xdr:cNvSpPr txBox="1"/>
      </xdr:nvSpPr>
      <xdr:spPr>
        <a:xfrm>
          <a:off x="22199600" y="716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129540</xdr:rowOff>
    </xdr:from>
    <xdr:to>
      <xdr:col>116</xdr:col>
      <xdr:colOff>152400</xdr:colOff>
      <xdr:row>41</xdr:row>
      <xdr:rowOff>129540</xdr:rowOff>
    </xdr:to>
    <xdr:cxnSp macro="">
      <xdr:nvCxnSpPr>
        <xdr:cNvPr id="477" name="直線コネクタ 476"/>
        <xdr:cNvCxnSpPr/>
      </xdr:nvCxnSpPr>
      <xdr:spPr>
        <a:xfrm>
          <a:off x="22072600" y="7158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15257</xdr:rowOff>
    </xdr:from>
    <xdr:ext cx="469744" cy="259045"/>
    <xdr:sp macro="" textlink="">
      <xdr:nvSpPr>
        <xdr:cNvPr id="478" name="【認定こども園・幼稚園・保育所】&#10;一人当たり面積最大値テキスト"/>
        <xdr:cNvSpPr txBox="1"/>
      </xdr:nvSpPr>
      <xdr:spPr>
        <a:xfrm>
          <a:off x="22199600" y="567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68580</xdr:rowOff>
    </xdr:from>
    <xdr:to>
      <xdr:col>116</xdr:col>
      <xdr:colOff>152400</xdr:colOff>
      <xdr:row>34</xdr:row>
      <xdr:rowOff>68580</xdr:rowOff>
    </xdr:to>
    <xdr:cxnSp macro="">
      <xdr:nvCxnSpPr>
        <xdr:cNvPr id="479" name="直線コネクタ 478"/>
        <xdr:cNvCxnSpPr/>
      </xdr:nvCxnSpPr>
      <xdr:spPr>
        <a:xfrm>
          <a:off x="22072600" y="589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148607</xdr:rowOff>
    </xdr:from>
    <xdr:ext cx="469744" cy="259045"/>
    <xdr:sp macro="" textlink="">
      <xdr:nvSpPr>
        <xdr:cNvPr id="480" name="【認定こども園・幼稚園・保育所】&#10;一人当たり面積平均値テキスト"/>
        <xdr:cNvSpPr txBox="1"/>
      </xdr:nvSpPr>
      <xdr:spPr>
        <a:xfrm>
          <a:off x="22199600" y="6663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170180</xdr:rowOff>
    </xdr:from>
    <xdr:to>
      <xdr:col>116</xdr:col>
      <xdr:colOff>114300</xdr:colOff>
      <xdr:row>39</xdr:row>
      <xdr:rowOff>100330</xdr:rowOff>
    </xdr:to>
    <xdr:sp macro="" textlink="">
      <xdr:nvSpPr>
        <xdr:cNvPr id="481" name="フローチャート: 判断 480"/>
        <xdr:cNvSpPr/>
      </xdr:nvSpPr>
      <xdr:spPr>
        <a:xfrm>
          <a:off x="221107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6350</xdr:rowOff>
    </xdr:from>
    <xdr:to>
      <xdr:col>112</xdr:col>
      <xdr:colOff>38100</xdr:colOff>
      <xdr:row>39</xdr:row>
      <xdr:rowOff>107950</xdr:rowOff>
    </xdr:to>
    <xdr:sp macro="" textlink="">
      <xdr:nvSpPr>
        <xdr:cNvPr id="482" name="フローチャート: 判断 481"/>
        <xdr:cNvSpPr/>
      </xdr:nvSpPr>
      <xdr:spPr>
        <a:xfrm>
          <a:off x="212725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6350</xdr:rowOff>
    </xdr:from>
    <xdr:to>
      <xdr:col>107</xdr:col>
      <xdr:colOff>101600</xdr:colOff>
      <xdr:row>39</xdr:row>
      <xdr:rowOff>107950</xdr:rowOff>
    </xdr:to>
    <xdr:sp macro="" textlink="">
      <xdr:nvSpPr>
        <xdr:cNvPr id="483" name="フローチャート: 判断 482"/>
        <xdr:cNvSpPr/>
      </xdr:nvSpPr>
      <xdr:spPr>
        <a:xfrm>
          <a:off x="203835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71120</xdr:rowOff>
    </xdr:from>
    <xdr:to>
      <xdr:col>116</xdr:col>
      <xdr:colOff>114300</xdr:colOff>
      <xdr:row>39</xdr:row>
      <xdr:rowOff>1270</xdr:rowOff>
    </xdr:to>
    <xdr:sp macro="" textlink="">
      <xdr:nvSpPr>
        <xdr:cNvPr id="489" name="楕円 488"/>
        <xdr:cNvSpPr/>
      </xdr:nvSpPr>
      <xdr:spPr>
        <a:xfrm>
          <a:off x="221107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93997</xdr:rowOff>
    </xdr:from>
    <xdr:ext cx="469744" cy="259045"/>
    <xdr:sp macro="" textlink="">
      <xdr:nvSpPr>
        <xdr:cNvPr id="490" name="【認定こども園・幼稚園・保育所】&#10;一人当たり面積該当値テキスト"/>
        <xdr:cNvSpPr txBox="1"/>
      </xdr:nvSpPr>
      <xdr:spPr>
        <a:xfrm>
          <a:off x="22199600" y="643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71120</xdr:rowOff>
    </xdr:from>
    <xdr:to>
      <xdr:col>112</xdr:col>
      <xdr:colOff>38100</xdr:colOff>
      <xdr:row>39</xdr:row>
      <xdr:rowOff>1270</xdr:rowOff>
    </xdr:to>
    <xdr:sp macro="" textlink="">
      <xdr:nvSpPr>
        <xdr:cNvPr id="491" name="楕円 490"/>
        <xdr:cNvSpPr/>
      </xdr:nvSpPr>
      <xdr:spPr>
        <a:xfrm>
          <a:off x="21272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121920</xdr:rowOff>
    </xdr:from>
    <xdr:to>
      <xdr:col>116</xdr:col>
      <xdr:colOff>63500</xdr:colOff>
      <xdr:row>38</xdr:row>
      <xdr:rowOff>121920</xdr:rowOff>
    </xdr:to>
    <xdr:cxnSp macro="">
      <xdr:nvCxnSpPr>
        <xdr:cNvPr id="492" name="直線コネクタ 491"/>
        <xdr:cNvCxnSpPr/>
      </xdr:nvCxnSpPr>
      <xdr:spPr>
        <a:xfrm>
          <a:off x="21323300" y="66370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71120</xdr:rowOff>
    </xdr:from>
    <xdr:to>
      <xdr:col>107</xdr:col>
      <xdr:colOff>101600</xdr:colOff>
      <xdr:row>39</xdr:row>
      <xdr:rowOff>1270</xdr:rowOff>
    </xdr:to>
    <xdr:sp macro="" textlink="">
      <xdr:nvSpPr>
        <xdr:cNvPr id="493" name="楕円 492"/>
        <xdr:cNvSpPr/>
      </xdr:nvSpPr>
      <xdr:spPr>
        <a:xfrm>
          <a:off x="20383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121920</xdr:rowOff>
    </xdr:from>
    <xdr:to>
      <xdr:col>111</xdr:col>
      <xdr:colOff>177800</xdr:colOff>
      <xdr:row>38</xdr:row>
      <xdr:rowOff>121920</xdr:rowOff>
    </xdr:to>
    <xdr:cxnSp macro="">
      <xdr:nvCxnSpPr>
        <xdr:cNvPr id="494" name="直線コネクタ 493"/>
        <xdr:cNvCxnSpPr/>
      </xdr:nvCxnSpPr>
      <xdr:spPr>
        <a:xfrm>
          <a:off x="20434300" y="6637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99077</xdr:rowOff>
    </xdr:from>
    <xdr:ext cx="469744" cy="259045"/>
    <xdr:sp macro="" textlink="">
      <xdr:nvSpPr>
        <xdr:cNvPr id="495" name="n_1aveValue【認定こども園・幼稚園・保育所】&#10;一人当たり面積"/>
        <xdr:cNvSpPr txBox="1"/>
      </xdr:nvSpPr>
      <xdr:spPr>
        <a:xfrm>
          <a:off x="21075727" y="678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99077</xdr:rowOff>
    </xdr:from>
    <xdr:ext cx="469744" cy="259045"/>
    <xdr:sp macro="" textlink="">
      <xdr:nvSpPr>
        <xdr:cNvPr id="496" name="n_2aveValue【認定こども園・幼稚園・保育所】&#10;一人当たり面積"/>
        <xdr:cNvSpPr txBox="1"/>
      </xdr:nvSpPr>
      <xdr:spPr>
        <a:xfrm>
          <a:off x="20199427" y="678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17797</xdr:rowOff>
    </xdr:from>
    <xdr:ext cx="469744" cy="259045"/>
    <xdr:sp macro="" textlink="">
      <xdr:nvSpPr>
        <xdr:cNvPr id="497" name="n_1mainValue【認定こども園・幼稚園・保育所】&#10;一人当たり面積"/>
        <xdr:cNvSpPr txBox="1"/>
      </xdr:nvSpPr>
      <xdr:spPr>
        <a:xfrm>
          <a:off x="21075727" y="636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17797</xdr:rowOff>
    </xdr:from>
    <xdr:ext cx="469744" cy="259045"/>
    <xdr:sp macro="" textlink="">
      <xdr:nvSpPr>
        <xdr:cNvPr id="498" name="n_2mainValue【認定こども園・幼稚園・保育所】&#10;一人当たり面積"/>
        <xdr:cNvSpPr txBox="1"/>
      </xdr:nvSpPr>
      <xdr:spPr>
        <a:xfrm>
          <a:off x="20199427" y="636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9" name="正方形/長方形 49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0" name="正方形/長方形 49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1" name="正方形/長方形 50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2" name="正方形/長方形 50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3" name="正方形/長方形 50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4" name="正方形/長方形 50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5" name="正方形/長方形 50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6" name="正方形/長方形 50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7" name="テキスト ボックス 50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8" name="直線コネクタ 50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09" name="テキスト ボックス 508"/>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65</xdr:row>
      <xdr:rowOff>0</xdr:rowOff>
    </xdr:from>
    <xdr:to>
      <xdr:col>89</xdr:col>
      <xdr:colOff>177800</xdr:colOff>
      <xdr:row>65</xdr:row>
      <xdr:rowOff>0</xdr:rowOff>
    </xdr:to>
    <xdr:cxnSp macro="">
      <xdr:nvCxnSpPr>
        <xdr:cNvPr id="510" name="直線コネクタ 509"/>
        <xdr:cNvCxnSpPr/>
      </xdr:nvCxnSpPr>
      <xdr:spPr>
        <a:xfrm>
          <a:off x="12446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64</xdr:row>
      <xdr:rowOff>29227</xdr:rowOff>
    </xdr:from>
    <xdr:ext cx="403059" cy="259045"/>
    <xdr:sp macro="" textlink="">
      <xdr:nvSpPr>
        <xdr:cNvPr id="511" name="テキスト ボックス 510"/>
        <xdr:cNvSpPr txBox="1"/>
      </xdr:nvSpPr>
      <xdr:spPr>
        <a:xfrm>
          <a:off x="12042941" y="1100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512" name="直線コネクタ 511"/>
        <xdr:cNvCxnSpPr/>
      </xdr:nvCxnSpPr>
      <xdr:spPr>
        <a:xfrm>
          <a:off x="12446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513" name="テキスト ボックス 512"/>
        <xdr:cNvSpPr txBox="1"/>
      </xdr:nvSpPr>
      <xdr:spPr>
        <a:xfrm>
          <a:off x="12042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114300</xdr:rowOff>
    </xdr:from>
    <xdr:to>
      <xdr:col>89</xdr:col>
      <xdr:colOff>177800</xdr:colOff>
      <xdr:row>61</xdr:row>
      <xdr:rowOff>114300</xdr:rowOff>
    </xdr:to>
    <xdr:cxnSp macro="">
      <xdr:nvCxnSpPr>
        <xdr:cNvPr id="514" name="直線コネクタ 513"/>
        <xdr:cNvCxnSpPr/>
      </xdr:nvCxnSpPr>
      <xdr:spPr>
        <a:xfrm>
          <a:off x="12446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143527</xdr:rowOff>
    </xdr:from>
    <xdr:ext cx="403059" cy="259045"/>
    <xdr:sp macro="" textlink="">
      <xdr:nvSpPr>
        <xdr:cNvPr id="515" name="テキスト ボックス 514"/>
        <xdr:cNvSpPr txBox="1"/>
      </xdr:nvSpPr>
      <xdr:spPr>
        <a:xfrm>
          <a:off x="12042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6" name="直線コネクタ 51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7" name="テキスト ボックス 51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57150</xdr:rowOff>
    </xdr:from>
    <xdr:to>
      <xdr:col>89</xdr:col>
      <xdr:colOff>177800</xdr:colOff>
      <xdr:row>58</xdr:row>
      <xdr:rowOff>57150</xdr:rowOff>
    </xdr:to>
    <xdr:cxnSp macro="">
      <xdr:nvCxnSpPr>
        <xdr:cNvPr id="518" name="直線コネクタ 517"/>
        <xdr:cNvCxnSpPr/>
      </xdr:nvCxnSpPr>
      <xdr:spPr>
        <a:xfrm>
          <a:off x="12446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86377</xdr:rowOff>
    </xdr:from>
    <xdr:ext cx="403059" cy="259045"/>
    <xdr:sp macro="" textlink="">
      <xdr:nvSpPr>
        <xdr:cNvPr id="519" name="テキスト ボックス 518"/>
        <xdr:cNvSpPr txBox="1"/>
      </xdr:nvSpPr>
      <xdr:spPr>
        <a:xfrm>
          <a:off x="12042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520" name="直線コネクタ 519"/>
        <xdr:cNvCxnSpPr/>
      </xdr:nvCxnSpPr>
      <xdr:spPr>
        <a:xfrm>
          <a:off x="12446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521" name="テキスト ボックス 520"/>
        <xdr:cNvSpPr txBox="1"/>
      </xdr:nvSpPr>
      <xdr:spPr>
        <a:xfrm>
          <a:off x="12042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0</xdr:rowOff>
    </xdr:from>
    <xdr:to>
      <xdr:col>89</xdr:col>
      <xdr:colOff>177800</xdr:colOff>
      <xdr:row>55</xdr:row>
      <xdr:rowOff>0</xdr:rowOff>
    </xdr:to>
    <xdr:cxnSp macro="">
      <xdr:nvCxnSpPr>
        <xdr:cNvPr id="522" name="直線コネクタ 521"/>
        <xdr:cNvCxnSpPr/>
      </xdr:nvCxnSpPr>
      <xdr:spPr>
        <a:xfrm>
          <a:off x="12446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29227</xdr:rowOff>
    </xdr:from>
    <xdr:ext cx="403059" cy="259045"/>
    <xdr:sp macro="" textlink="">
      <xdr:nvSpPr>
        <xdr:cNvPr id="523" name="テキスト ボックス 522"/>
        <xdr:cNvSpPr txBox="1"/>
      </xdr:nvSpPr>
      <xdr:spPr>
        <a:xfrm>
          <a:off x="12042941" y="928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4" name="直線コネクタ 52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25" name="テキスト ボックス 52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5715</xdr:rowOff>
    </xdr:from>
    <xdr:to>
      <xdr:col>85</xdr:col>
      <xdr:colOff>126364</xdr:colOff>
      <xdr:row>64</xdr:row>
      <xdr:rowOff>45720</xdr:rowOff>
    </xdr:to>
    <xdr:cxnSp macro="">
      <xdr:nvCxnSpPr>
        <xdr:cNvPr id="527" name="直線コネクタ 526"/>
        <xdr:cNvCxnSpPr/>
      </xdr:nvCxnSpPr>
      <xdr:spPr>
        <a:xfrm flipV="1">
          <a:off x="16318864" y="9606915"/>
          <a:ext cx="0" cy="141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49547</xdr:rowOff>
    </xdr:from>
    <xdr:ext cx="405111" cy="259045"/>
    <xdr:sp macro="" textlink="">
      <xdr:nvSpPr>
        <xdr:cNvPr id="528" name="【学校施設】&#10;有形固定資産減価償却率最小値テキスト"/>
        <xdr:cNvSpPr txBox="1"/>
      </xdr:nvSpPr>
      <xdr:spPr>
        <a:xfrm>
          <a:off x="16357600" y="1102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45720</xdr:rowOff>
    </xdr:from>
    <xdr:to>
      <xdr:col>86</xdr:col>
      <xdr:colOff>25400</xdr:colOff>
      <xdr:row>64</xdr:row>
      <xdr:rowOff>45720</xdr:rowOff>
    </xdr:to>
    <xdr:cxnSp macro="">
      <xdr:nvCxnSpPr>
        <xdr:cNvPr id="529" name="直線コネクタ 528"/>
        <xdr:cNvCxnSpPr/>
      </xdr:nvCxnSpPr>
      <xdr:spPr>
        <a:xfrm>
          <a:off x="16230600" y="1101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123842</xdr:rowOff>
    </xdr:from>
    <xdr:ext cx="405111" cy="259045"/>
    <xdr:sp macro="" textlink="">
      <xdr:nvSpPr>
        <xdr:cNvPr id="530" name="【学校施設】&#10;有形固定資産減価償却率最大値テキスト"/>
        <xdr:cNvSpPr txBox="1"/>
      </xdr:nvSpPr>
      <xdr:spPr>
        <a:xfrm>
          <a:off x="16357600" y="938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5715</xdr:rowOff>
    </xdr:from>
    <xdr:to>
      <xdr:col>86</xdr:col>
      <xdr:colOff>25400</xdr:colOff>
      <xdr:row>56</xdr:row>
      <xdr:rowOff>5715</xdr:rowOff>
    </xdr:to>
    <xdr:cxnSp macro="">
      <xdr:nvCxnSpPr>
        <xdr:cNvPr id="531" name="直線コネクタ 530"/>
        <xdr:cNvCxnSpPr/>
      </xdr:nvCxnSpPr>
      <xdr:spPr>
        <a:xfrm>
          <a:off x="16230600" y="960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19067</xdr:rowOff>
    </xdr:from>
    <xdr:ext cx="405111" cy="259045"/>
    <xdr:sp macro="" textlink="">
      <xdr:nvSpPr>
        <xdr:cNvPr id="532" name="【学校施設】&#10;有形固定資産減価償却率平均値テキスト"/>
        <xdr:cNvSpPr txBox="1"/>
      </xdr:nvSpPr>
      <xdr:spPr>
        <a:xfrm>
          <a:off x="16357600" y="101346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40640</xdr:rowOff>
    </xdr:from>
    <xdr:to>
      <xdr:col>85</xdr:col>
      <xdr:colOff>177800</xdr:colOff>
      <xdr:row>59</xdr:row>
      <xdr:rowOff>142240</xdr:rowOff>
    </xdr:to>
    <xdr:sp macro="" textlink="">
      <xdr:nvSpPr>
        <xdr:cNvPr id="533" name="フローチャート: 判断 532"/>
        <xdr:cNvSpPr/>
      </xdr:nvSpPr>
      <xdr:spPr>
        <a:xfrm>
          <a:off x="16268700" y="1015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60643</xdr:rowOff>
    </xdr:from>
    <xdr:to>
      <xdr:col>81</xdr:col>
      <xdr:colOff>101600</xdr:colOff>
      <xdr:row>59</xdr:row>
      <xdr:rowOff>162243</xdr:rowOff>
    </xdr:to>
    <xdr:sp macro="" textlink="">
      <xdr:nvSpPr>
        <xdr:cNvPr id="534" name="フローチャート: 判断 533"/>
        <xdr:cNvSpPr/>
      </xdr:nvSpPr>
      <xdr:spPr>
        <a:xfrm>
          <a:off x="15430500" y="10176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52070</xdr:rowOff>
    </xdr:from>
    <xdr:to>
      <xdr:col>76</xdr:col>
      <xdr:colOff>165100</xdr:colOff>
      <xdr:row>59</xdr:row>
      <xdr:rowOff>153670</xdr:rowOff>
    </xdr:to>
    <xdr:sp macro="" textlink="">
      <xdr:nvSpPr>
        <xdr:cNvPr id="535" name="フローチャート: 判断 534"/>
        <xdr:cNvSpPr/>
      </xdr:nvSpPr>
      <xdr:spPr>
        <a:xfrm>
          <a:off x="14541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6" name="テキスト ボックス 53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7" name="テキスト ボックス 53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8" name="テキスト ボックス 53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9" name="テキスト ボックス 53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0" name="テキスト ボックス 53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109220</xdr:rowOff>
    </xdr:from>
    <xdr:to>
      <xdr:col>85</xdr:col>
      <xdr:colOff>177800</xdr:colOff>
      <xdr:row>58</xdr:row>
      <xdr:rowOff>39370</xdr:rowOff>
    </xdr:to>
    <xdr:sp macro="" textlink="">
      <xdr:nvSpPr>
        <xdr:cNvPr id="541" name="楕円 540"/>
        <xdr:cNvSpPr/>
      </xdr:nvSpPr>
      <xdr:spPr>
        <a:xfrm>
          <a:off x="16268700" y="988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132097</xdr:rowOff>
    </xdr:from>
    <xdr:ext cx="405111" cy="259045"/>
    <xdr:sp macro="" textlink="">
      <xdr:nvSpPr>
        <xdr:cNvPr id="542" name="【学校施設】&#10;有形固定資産減価償却率該当値テキスト"/>
        <xdr:cNvSpPr txBox="1"/>
      </xdr:nvSpPr>
      <xdr:spPr>
        <a:xfrm>
          <a:off x="16357600" y="973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134938</xdr:rowOff>
    </xdr:from>
    <xdr:to>
      <xdr:col>81</xdr:col>
      <xdr:colOff>101600</xdr:colOff>
      <xdr:row>58</xdr:row>
      <xdr:rowOff>65088</xdr:rowOff>
    </xdr:to>
    <xdr:sp macro="" textlink="">
      <xdr:nvSpPr>
        <xdr:cNvPr id="543" name="楕円 542"/>
        <xdr:cNvSpPr/>
      </xdr:nvSpPr>
      <xdr:spPr>
        <a:xfrm>
          <a:off x="15430500" y="990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160020</xdr:rowOff>
    </xdr:from>
    <xdr:to>
      <xdr:col>85</xdr:col>
      <xdr:colOff>127000</xdr:colOff>
      <xdr:row>58</xdr:row>
      <xdr:rowOff>14288</xdr:rowOff>
    </xdr:to>
    <xdr:cxnSp macro="">
      <xdr:nvCxnSpPr>
        <xdr:cNvPr id="544" name="直線コネクタ 543"/>
        <xdr:cNvCxnSpPr/>
      </xdr:nvCxnSpPr>
      <xdr:spPr>
        <a:xfrm flipV="1">
          <a:off x="15481300" y="9932670"/>
          <a:ext cx="838200" cy="2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17780</xdr:rowOff>
    </xdr:from>
    <xdr:to>
      <xdr:col>76</xdr:col>
      <xdr:colOff>165100</xdr:colOff>
      <xdr:row>58</xdr:row>
      <xdr:rowOff>119380</xdr:rowOff>
    </xdr:to>
    <xdr:sp macro="" textlink="">
      <xdr:nvSpPr>
        <xdr:cNvPr id="545" name="楕円 544"/>
        <xdr:cNvSpPr/>
      </xdr:nvSpPr>
      <xdr:spPr>
        <a:xfrm>
          <a:off x="145415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14288</xdr:rowOff>
    </xdr:from>
    <xdr:to>
      <xdr:col>81</xdr:col>
      <xdr:colOff>50800</xdr:colOff>
      <xdr:row>58</xdr:row>
      <xdr:rowOff>68580</xdr:rowOff>
    </xdr:to>
    <xdr:cxnSp macro="">
      <xdr:nvCxnSpPr>
        <xdr:cNvPr id="546" name="直線コネクタ 545"/>
        <xdr:cNvCxnSpPr/>
      </xdr:nvCxnSpPr>
      <xdr:spPr>
        <a:xfrm flipV="1">
          <a:off x="14592300" y="9958388"/>
          <a:ext cx="889000" cy="5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153370</xdr:rowOff>
    </xdr:from>
    <xdr:ext cx="405111" cy="259045"/>
    <xdr:sp macro="" textlink="">
      <xdr:nvSpPr>
        <xdr:cNvPr id="547" name="n_1aveValue【学校施設】&#10;有形固定資産減価償却率"/>
        <xdr:cNvSpPr txBox="1"/>
      </xdr:nvSpPr>
      <xdr:spPr>
        <a:xfrm>
          <a:off x="15266044" y="10268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144797</xdr:rowOff>
    </xdr:from>
    <xdr:ext cx="405111" cy="259045"/>
    <xdr:sp macro="" textlink="">
      <xdr:nvSpPr>
        <xdr:cNvPr id="548" name="n_2aveValue【学校施設】&#10;有形固定資産減価償却率"/>
        <xdr:cNvSpPr txBox="1"/>
      </xdr:nvSpPr>
      <xdr:spPr>
        <a:xfrm>
          <a:off x="143897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81615</xdr:rowOff>
    </xdr:from>
    <xdr:ext cx="405111" cy="259045"/>
    <xdr:sp macro="" textlink="">
      <xdr:nvSpPr>
        <xdr:cNvPr id="549" name="n_1mainValue【学校施設】&#10;有形固定資産減価償却率"/>
        <xdr:cNvSpPr txBox="1"/>
      </xdr:nvSpPr>
      <xdr:spPr>
        <a:xfrm>
          <a:off x="15266044" y="9682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135907</xdr:rowOff>
    </xdr:from>
    <xdr:ext cx="405111" cy="259045"/>
    <xdr:sp macro="" textlink="">
      <xdr:nvSpPr>
        <xdr:cNvPr id="550" name="n_2mainValue【学校施設】&#10;有形固定資産減価償却率"/>
        <xdr:cNvSpPr txBox="1"/>
      </xdr:nvSpPr>
      <xdr:spPr>
        <a:xfrm>
          <a:off x="14389744" y="973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1" name="正方形/長方形 55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2" name="正方形/長方形 55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3" name="正方形/長方形 55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4" name="正方形/長方形 55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5" name="正方形/長方形 55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6" name="正方形/長方形 55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7" name="正方形/長方形 55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8" name="正方形/長方形 55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9" name="テキスト ボックス 55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0" name="直線コネクタ 55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61" name="テキスト ボックス 560"/>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62" name="直線コネクタ 561"/>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63" name="テキスト ボックス 562"/>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64" name="直線コネクタ 563"/>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65" name="テキスト ボックス 564"/>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66" name="直線コネクタ 565"/>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67" name="テキスト ボックス 566"/>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68" name="直線コネクタ 567"/>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69" name="テキスト ボックス 568"/>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70" name="直線コネクタ 569"/>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71" name="テキスト ボックス 570"/>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72" name="直線コネクタ 571"/>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73" name="テキスト ボックス 572"/>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4" name="直線コネクタ 57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5" name="テキスト ボックス 57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21227</xdr:rowOff>
    </xdr:from>
    <xdr:to>
      <xdr:col>116</xdr:col>
      <xdr:colOff>62864</xdr:colOff>
      <xdr:row>63</xdr:row>
      <xdr:rowOff>70213</xdr:rowOff>
    </xdr:to>
    <xdr:cxnSp macro="">
      <xdr:nvCxnSpPr>
        <xdr:cNvPr id="577" name="直線コネクタ 576"/>
        <xdr:cNvCxnSpPr/>
      </xdr:nvCxnSpPr>
      <xdr:spPr>
        <a:xfrm flipV="1">
          <a:off x="22160864" y="9450977"/>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74040</xdr:rowOff>
    </xdr:from>
    <xdr:ext cx="469744" cy="259045"/>
    <xdr:sp macro="" textlink="">
      <xdr:nvSpPr>
        <xdr:cNvPr id="578" name="【学校施設】&#10;一人当たり面積最小値テキスト"/>
        <xdr:cNvSpPr txBox="1"/>
      </xdr:nvSpPr>
      <xdr:spPr>
        <a:xfrm>
          <a:off x="22199600" y="1087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70213</xdr:rowOff>
    </xdr:from>
    <xdr:to>
      <xdr:col>116</xdr:col>
      <xdr:colOff>152400</xdr:colOff>
      <xdr:row>63</xdr:row>
      <xdr:rowOff>70213</xdr:rowOff>
    </xdr:to>
    <xdr:cxnSp macro="">
      <xdr:nvCxnSpPr>
        <xdr:cNvPr id="579" name="直線コネクタ 578"/>
        <xdr:cNvCxnSpPr/>
      </xdr:nvCxnSpPr>
      <xdr:spPr>
        <a:xfrm>
          <a:off x="22072600" y="1087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139354</xdr:rowOff>
    </xdr:from>
    <xdr:ext cx="469744" cy="259045"/>
    <xdr:sp macro="" textlink="">
      <xdr:nvSpPr>
        <xdr:cNvPr id="580" name="【学校施設】&#10;一人当たり面積最大値テキスト"/>
        <xdr:cNvSpPr txBox="1"/>
      </xdr:nvSpPr>
      <xdr:spPr>
        <a:xfrm>
          <a:off x="22199600" y="9226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21227</xdr:rowOff>
    </xdr:from>
    <xdr:to>
      <xdr:col>116</xdr:col>
      <xdr:colOff>152400</xdr:colOff>
      <xdr:row>55</xdr:row>
      <xdr:rowOff>21227</xdr:rowOff>
    </xdr:to>
    <xdr:cxnSp macro="">
      <xdr:nvCxnSpPr>
        <xdr:cNvPr id="581" name="直線コネクタ 580"/>
        <xdr:cNvCxnSpPr/>
      </xdr:nvCxnSpPr>
      <xdr:spPr>
        <a:xfrm>
          <a:off x="22072600" y="9450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45555</xdr:rowOff>
    </xdr:from>
    <xdr:ext cx="469744" cy="259045"/>
    <xdr:sp macro="" textlink="">
      <xdr:nvSpPr>
        <xdr:cNvPr id="582" name="【学校施設】&#10;一人当たり面積平均値テキスト"/>
        <xdr:cNvSpPr txBox="1"/>
      </xdr:nvSpPr>
      <xdr:spPr>
        <a:xfrm>
          <a:off x="22199600" y="101611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22678</xdr:rowOff>
    </xdr:from>
    <xdr:to>
      <xdr:col>116</xdr:col>
      <xdr:colOff>114300</xdr:colOff>
      <xdr:row>60</xdr:row>
      <xdr:rowOff>124278</xdr:rowOff>
    </xdr:to>
    <xdr:sp macro="" textlink="">
      <xdr:nvSpPr>
        <xdr:cNvPr id="583" name="フローチャート: 判断 582"/>
        <xdr:cNvSpPr/>
      </xdr:nvSpPr>
      <xdr:spPr>
        <a:xfrm>
          <a:off x="221107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1451</xdr:rowOff>
    </xdr:from>
    <xdr:to>
      <xdr:col>112</xdr:col>
      <xdr:colOff>38100</xdr:colOff>
      <xdr:row>60</xdr:row>
      <xdr:rowOff>103051</xdr:rowOff>
    </xdr:to>
    <xdr:sp macro="" textlink="">
      <xdr:nvSpPr>
        <xdr:cNvPr id="584" name="フローチャート: 判断 583"/>
        <xdr:cNvSpPr/>
      </xdr:nvSpPr>
      <xdr:spPr>
        <a:xfrm>
          <a:off x="212725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146776</xdr:rowOff>
    </xdr:from>
    <xdr:to>
      <xdr:col>107</xdr:col>
      <xdr:colOff>101600</xdr:colOff>
      <xdr:row>60</xdr:row>
      <xdr:rowOff>76926</xdr:rowOff>
    </xdr:to>
    <xdr:sp macro="" textlink="">
      <xdr:nvSpPr>
        <xdr:cNvPr id="585" name="フローチャート: 判断 584"/>
        <xdr:cNvSpPr/>
      </xdr:nvSpPr>
      <xdr:spPr>
        <a:xfrm>
          <a:off x="20383500" y="1026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6" name="テキスト ボックス 58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7" name="テキスト ボックス 58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8" name="テキスト ボックス 58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9" name="テキスト ボックス 58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0" name="テキスト ボックス 58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45538</xdr:rowOff>
    </xdr:from>
    <xdr:to>
      <xdr:col>116</xdr:col>
      <xdr:colOff>114300</xdr:colOff>
      <xdr:row>60</xdr:row>
      <xdr:rowOff>147138</xdr:rowOff>
    </xdr:to>
    <xdr:sp macro="" textlink="">
      <xdr:nvSpPr>
        <xdr:cNvPr id="591" name="楕円 590"/>
        <xdr:cNvSpPr/>
      </xdr:nvSpPr>
      <xdr:spPr>
        <a:xfrm>
          <a:off x="22110700" y="1033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23965</xdr:rowOff>
    </xdr:from>
    <xdr:ext cx="469744" cy="259045"/>
    <xdr:sp macro="" textlink="">
      <xdr:nvSpPr>
        <xdr:cNvPr id="592" name="【学校施設】&#10;一人当たり面積該当値テキスト"/>
        <xdr:cNvSpPr txBox="1"/>
      </xdr:nvSpPr>
      <xdr:spPr>
        <a:xfrm>
          <a:off x="22199600" y="10310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56969</xdr:rowOff>
    </xdr:from>
    <xdr:to>
      <xdr:col>112</xdr:col>
      <xdr:colOff>38100</xdr:colOff>
      <xdr:row>60</xdr:row>
      <xdr:rowOff>158569</xdr:rowOff>
    </xdr:to>
    <xdr:sp macro="" textlink="">
      <xdr:nvSpPr>
        <xdr:cNvPr id="593" name="楕円 592"/>
        <xdr:cNvSpPr/>
      </xdr:nvSpPr>
      <xdr:spPr>
        <a:xfrm>
          <a:off x="21272500" y="1034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96338</xdr:rowOff>
    </xdr:from>
    <xdr:to>
      <xdr:col>116</xdr:col>
      <xdr:colOff>63500</xdr:colOff>
      <xdr:row>60</xdr:row>
      <xdr:rowOff>107769</xdr:rowOff>
    </xdr:to>
    <xdr:cxnSp macro="">
      <xdr:nvCxnSpPr>
        <xdr:cNvPr id="594" name="直線コネクタ 593"/>
        <xdr:cNvCxnSpPr/>
      </xdr:nvCxnSpPr>
      <xdr:spPr>
        <a:xfrm flipV="1">
          <a:off x="21323300" y="10383338"/>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56969</xdr:rowOff>
    </xdr:from>
    <xdr:to>
      <xdr:col>107</xdr:col>
      <xdr:colOff>101600</xdr:colOff>
      <xdr:row>60</xdr:row>
      <xdr:rowOff>158569</xdr:rowOff>
    </xdr:to>
    <xdr:sp macro="" textlink="">
      <xdr:nvSpPr>
        <xdr:cNvPr id="595" name="楕円 594"/>
        <xdr:cNvSpPr/>
      </xdr:nvSpPr>
      <xdr:spPr>
        <a:xfrm>
          <a:off x="20383500" y="1034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107769</xdr:rowOff>
    </xdr:from>
    <xdr:to>
      <xdr:col>111</xdr:col>
      <xdr:colOff>177800</xdr:colOff>
      <xdr:row>60</xdr:row>
      <xdr:rowOff>107769</xdr:rowOff>
    </xdr:to>
    <xdr:cxnSp macro="">
      <xdr:nvCxnSpPr>
        <xdr:cNvPr id="596" name="直線コネクタ 595"/>
        <xdr:cNvCxnSpPr/>
      </xdr:nvCxnSpPr>
      <xdr:spPr>
        <a:xfrm>
          <a:off x="20434300" y="1039476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119578</xdr:rowOff>
    </xdr:from>
    <xdr:ext cx="469744" cy="259045"/>
    <xdr:sp macro="" textlink="">
      <xdr:nvSpPr>
        <xdr:cNvPr id="597" name="n_1aveValue【学校施設】&#10;一人当たり面積"/>
        <xdr:cNvSpPr txBox="1"/>
      </xdr:nvSpPr>
      <xdr:spPr>
        <a:xfrm>
          <a:off x="21075727" y="10063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93453</xdr:rowOff>
    </xdr:from>
    <xdr:ext cx="469744" cy="259045"/>
    <xdr:sp macro="" textlink="">
      <xdr:nvSpPr>
        <xdr:cNvPr id="598" name="n_2aveValue【学校施設】&#10;一人当たり面積"/>
        <xdr:cNvSpPr txBox="1"/>
      </xdr:nvSpPr>
      <xdr:spPr>
        <a:xfrm>
          <a:off x="20199427" y="1003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149696</xdr:rowOff>
    </xdr:from>
    <xdr:ext cx="469744" cy="259045"/>
    <xdr:sp macro="" textlink="">
      <xdr:nvSpPr>
        <xdr:cNvPr id="599" name="n_1mainValue【学校施設】&#10;一人当たり面積"/>
        <xdr:cNvSpPr txBox="1"/>
      </xdr:nvSpPr>
      <xdr:spPr>
        <a:xfrm>
          <a:off x="21075727" y="10436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149696</xdr:rowOff>
    </xdr:from>
    <xdr:ext cx="469744" cy="259045"/>
    <xdr:sp macro="" textlink="">
      <xdr:nvSpPr>
        <xdr:cNvPr id="600" name="n_2mainValue【学校施設】&#10;一人当たり面積"/>
        <xdr:cNvSpPr txBox="1"/>
      </xdr:nvSpPr>
      <xdr:spPr>
        <a:xfrm>
          <a:off x="20199427" y="10436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1" name="正方形/長方形 60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2" name="正方形/長方形 60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3" name="正方形/長方形 60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4" name="正方形/長方形 60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5" name="正方形/長方形 60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6" name="正方形/長方形 60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7" name="正方形/長方形 60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8" name="正方形/長方形 60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9" name="テキスト ボックス 60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10" name="直線コネクタ 60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11" name="テキスト ボックス 610"/>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12" name="直線コネクタ 611"/>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613" name="テキスト ボックス 612"/>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14" name="直線コネクタ 613"/>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15" name="テキスト ボックス 614"/>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16" name="直線コネクタ 615"/>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17" name="テキスト ボックス 616"/>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18" name="直線コネクタ 617"/>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19" name="テキスト ボックス 618"/>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20" name="直線コネクタ 619"/>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621" name="テキスト ボックス 620"/>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22" name="直線コネクタ 62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23" name="テキスト ボックス 62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24"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144780</xdr:rowOff>
    </xdr:to>
    <xdr:cxnSp macro="">
      <xdr:nvCxnSpPr>
        <xdr:cNvPr id="625" name="直線コネクタ 624"/>
        <xdr:cNvCxnSpPr/>
      </xdr:nvCxnSpPr>
      <xdr:spPr>
        <a:xfrm flipV="1">
          <a:off x="16318864" y="13335000"/>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148607</xdr:rowOff>
    </xdr:from>
    <xdr:ext cx="405111" cy="259045"/>
    <xdr:sp macro="" textlink="">
      <xdr:nvSpPr>
        <xdr:cNvPr id="626" name="【児童館】&#10;有形固定資産減価償却率最小値テキスト"/>
        <xdr:cNvSpPr txBox="1"/>
      </xdr:nvSpPr>
      <xdr:spPr>
        <a:xfrm>
          <a:off x="16357600" y="1472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144780</xdr:rowOff>
    </xdr:from>
    <xdr:to>
      <xdr:col>86</xdr:col>
      <xdr:colOff>25400</xdr:colOff>
      <xdr:row>85</xdr:row>
      <xdr:rowOff>144780</xdr:rowOff>
    </xdr:to>
    <xdr:cxnSp macro="">
      <xdr:nvCxnSpPr>
        <xdr:cNvPr id="627" name="直線コネクタ 626"/>
        <xdr:cNvCxnSpPr/>
      </xdr:nvCxnSpPr>
      <xdr:spPr>
        <a:xfrm>
          <a:off x="16230600" y="1471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628" name="【児童館】&#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29" name="直線コネクタ 628"/>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74313</xdr:rowOff>
    </xdr:from>
    <xdr:ext cx="405111" cy="259045"/>
    <xdr:sp macro="" textlink="">
      <xdr:nvSpPr>
        <xdr:cNvPr id="630" name="【児童館】&#10;有形固定資産減価償却率平均値テキスト"/>
        <xdr:cNvSpPr txBox="1"/>
      </xdr:nvSpPr>
      <xdr:spPr>
        <a:xfrm>
          <a:off x="16357600" y="143046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95886</xdr:rowOff>
    </xdr:from>
    <xdr:to>
      <xdr:col>85</xdr:col>
      <xdr:colOff>177800</xdr:colOff>
      <xdr:row>84</xdr:row>
      <xdr:rowOff>26036</xdr:rowOff>
    </xdr:to>
    <xdr:sp macro="" textlink="">
      <xdr:nvSpPr>
        <xdr:cNvPr id="631" name="フローチャート: 判断 630"/>
        <xdr:cNvSpPr/>
      </xdr:nvSpPr>
      <xdr:spPr>
        <a:xfrm>
          <a:off x="16268700" y="1432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25400</xdr:rowOff>
    </xdr:from>
    <xdr:to>
      <xdr:col>81</xdr:col>
      <xdr:colOff>101600</xdr:colOff>
      <xdr:row>83</xdr:row>
      <xdr:rowOff>127000</xdr:rowOff>
    </xdr:to>
    <xdr:sp macro="" textlink="">
      <xdr:nvSpPr>
        <xdr:cNvPr id="632" name="フローチャート: 判断 631"/>
        <xdr:cNvSpPr/>
      </xdr:nvSpPr>
      <xdr:spPr>
        <a:xfrm>
          <a:off x="15430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99695</xdr:rowOff>
    </xdr:from>
    <xdr:to>
      <xdr:col>76</xdr:col>
      <xdr:colOff>165100</xdr:colOff>
      <xdr:row>83</xdr:row>
      <xdr:rowOff>29845</xdr:rowOff>
    </xdr:to>
    <xdr:sp macro="" textlink="">
      <xdr:nvSpPr>
        <xdr:cNvPr id="633" name="フローチャート: 判断 632"/>
        <xdr:cNvSpPr/>
      </xdr:nvSpPr>
      <xdr:spPr>
        <a:xfrm>
          <a:off x="14541500" y="141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4" name="テキスト ボックス 63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5" name="テキスト ボックス 63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6" name="テキスト ボックス 63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7" name="テキスト ボックス 63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8" name="テキスト ボックス 63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61595</xdr:rowOff>
    </xdr:from>
    <xdr:to>
      <xdr:col>85</xdr:col>
      <xdr:colOff>177800</xdr:colOff>
      <xdr:row>80</xdr:row>
      <xdr:rowOff>163195</xdr:rowOff>
    </xdr:to>
    <xdr:sp macro="" textlink="">
      <xdr:nvSpPr>
        <xdr:cNvPr id="639" name="楕円 638"/>
        <xdr:cNvSpPr/>
      </xdr:nvSpPr>
      <xdr:spPr>
        <a:xfrm>
          <a:off x="16268700" y="1377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84472</xdr:rowOff>
    </xdr:from>
    <xdr:ext cx="405111" cy="259045"/>
    <xdr:sp macro="" textlink="">
      <xdr:nvSpPr>
        <xdr:cNvPr id="640" name="【児童館】&#10;有形固定資産減価償却率該当値テキスト"/>
        <xdr:cNvSpPr txBox="1"/>
      </xdr:nvSpPr>
      <xdr:spPr>
        <a:xfrm>
          <a:off x="16357600" y="1362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103505</xdr:rowOff>
    </xdr:from>
    <xdr:to>
      <xdr:col>81</xdr:col>
      <xdr:colOff>101600</xdr:colOff>
      <xdr:row>81</xdr:row>
      <xdr:rowOff>33655</xdr:rowOff>
    </xdr:to>
    <xdr:sp macro="" textlink="">
      <xdr:nvSpPr>
        <xdr:cNvPr id="641" name="楕円 640"/>
        <xdr:cNvSpPr/>
      </xdr:nvSpPr>
      <xdr:spPr>
        <a:xfrm>
          <a:off x="15430500" y="1381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112395</xdr:rowOff>
    </xdr:from>
    <xdr:to>
      <xdr:col>85</xdr:col>
      <xdr:colOff>127000</xdr:colOff>
      <xdr:row>80</xdr:row>
      <xdr:rowOff>154305</xdr:rowOff>
    </xdr:to>
    <xdr:cxnSp macro="">
      <xdr:nvCxnSpPr>
        <xdr:cNvPr id="642" name="直線コネクタ 641"/>
        <xdr:cNvCxnSpPr/>
      </xdr:nvCxnSpPr>
      <xdr:spPr>
        <a:xfrm flipV="1">
          <a:off x="15481300" y="1382839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145414</xdr:rowOff>
    </xdr:from>
    <xdr:to>
      <xdr:col>76</xdr:col>
      <xdr:colOff>165100</xdr:colOff>
      <xdr:row>81</xdr:row>
      <xdr:rowOff>75564</xdr:rowOff>
    </xdr:to>
    <xdr:sp macro="" textlink="">
      <xdr:nvSpPr>
        <xdr:cNvPr id="643" name="楕円 642"/>
        <xdr:cNvSpPr/>
      </xdr:nvSpPr>
      <xdr:spPr>
        <a:xfrm>
          <a:off x="14541500" y="1386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154305</xdr:rowOff>
    </xdr:from>
    <xdr:to>
      <xdr:col>81</xdr:col>
      <xdr:colOff>50800</xdr:colOff>
      <xdr:row>81</xdr:row>
      <xdr:rowOff>24764</xdr:rowOff>
    </xdr:to>
    <xdr:cxnSp macro="">
      <xdr:nvCxnSpPr>
        <xdr:cNvPr id="644" name="直線コネクタ 643"/>
        <xdr:cNvCxnSpPr/>
      </xdr:nvCxnSpPr>
      <xdr:spPr>
        <a:xfrm flipV="1">
          <a:off x="14592300" y="13870305"/>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118127</xdr:rowOff>
    </xdr:from>
    <xdr:ext cx="405111" cy="259045"/>
    <xdr:sp macro="" textlink="">
      <xdr:nvSpPr>
        <xdr:cNvPr id="645" name="n_1aveValue【児童館】&#10;有形固定資産減価償却率"/>
        <xdr:cNvSpPr txBox="1"/>
      </xdr:nvSpPr>
      <xdr:spPr>
        <a:xfrm>
          <a:off x="15266044" y="1434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20972</xdr:rowOff>
    </xdr:from>
    <xdr:ext cx="405111" cy="259045"/>
    <xdr:sp macro="" textlink="">
      <xdr:nvSpPr>
        <xdr:cNvPr id="646" name="n_2aveValue【児童館】&#10;有形固定資産減価償却率"/>
        <xdr:cNvSpPr txBox="1"/>
      </xdr:nvSpPr>
      <xdr:spPr>
        <a:xfrm>
          <a:off x="14389744" y="1425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50182</xdr:rowOff>
    </xdr:from>
    <xdr:ext cx="405111" cy="259045"/>
    <xdr:sp macro="" textlink="">
      <xdr:nvSpPr>
        <xdr:cNvPr id="647" name="n_1mainValue【児童館】&#10;有形固定資産減価償却率"/>
        <xdr:cNvSpPr txBox="1"/>
      </xdr:nvSpPr>
      <xdr:spPr>
        <a:xfrm>
          <a:off x="15266044" y="1359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92091</xdr:rowOff>
    </xdr:from>
    <xdr:ext cx="405111" cy="259045"/>
    <xdr:sp macro="" textlink="">
      <xdr:nvSpPr>
        <xdr:cNvPr id="648" name="n_2mainValue【児童館】&#10;有形固定資産減価償却率"/>
        <xdr:cNvSpPr txBox="1"/>
      </xdr:nvSpPr>
      <xdr:spPr>
        <a:xfrm>
          <a:off x="14389744" y="1363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9" name="正方形/長方形 64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0" name="正方形/長方形 64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1" name="正方形/長方形 65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2" name="正方形/長方形 65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3" name="正方形/長方形 65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4" name="正方形/長方形 65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5" name="正方形/長方形 65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6" name="正方形/長方形 65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7" name="テキスト ボックス 65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8" name="直線コネクタ 65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59" name="直線コネクタ 658"/>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60" name="テキスト ボックス 659"/>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61" name="直線コネクタ 660"/>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62" name="テキスト ボックス 661"/>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63" name="直線コネクタ 662"/>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64" name="テキスト ボックス 663"/>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65" name="直線コネクタ 664"/>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66" name="テキスト ボックス 665"/>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67" name="直線コネクタ 666"/>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68" name="テキスト ボックス 667"/>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9" name="直線コネクタ 66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0" name="テキスト ボックス 66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1"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76200</xdr:rowOff>
    </xdr:from>
    <xdr:to>
      <xdr:col>116</xdr:col>
      <xdr:colOff>62864</xdr:colOff>
      <xdr:row>86</xdr:row>
      <xdr:rowOff>38100</xdr:rowOff>
    </xdr:to>
    <xdr:cxnSp macro="">
      <xdr:nvCxnSpPr>
        <xdr:cNvPr id="672" name="直線コネクタ 671"/>
        <xdr:cNvCxnSpPr/>
      </xdr:nvCxnSpPr>
      <xdr:spPr>
        <a:xfrm flipV="1">
          <a:off x="22160864" y="134493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673" name="【児童館】&#10;一人当たり面積最小値テキスト"/>
        <xdr:cNvSpPr txBox="1"/>
      </xdr:nvSpPr>
      <xdr:spPr>
        <a:xfrm>
          <a:off x="22199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674" name="直線コネクタ 673"/>
        <xdr:cNvCxnSpPr/>
      </xdr:nvCxnSpPr>
      <xdr:spPr>
        <a:xfrm>
          <a:off x="22072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22877</xdr:rowOff>
    </xdr:from>
    <xdr:ext cx="469744" cy="259045"/>
    <xdr:sp macro="" textlink="">
      <xdr:nvSpPr>
        <xdr:cNvPr id="675" name="【児童館】&#10;一人当たり面積最大値テキスト"/>
        <xdr:cNvSpPr txBox="1"/>
      </xdr:nvSpPr>
      <xdr:spPr>
        <a:xfrm>
          <a:off x="22199600" y="1322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76200</xdr:rowOff>
    </xdr:from>
    <xdr:to>
      <xdr:col>116</xdr:col>
      <xdr:colOff>152400</xdr:colOff>
      <xdr:row>78</xdr:row>
      <xdr:rowOff>76200</xdr:rowOff>
    </xdr:to>
    <xdr:cxnSp macro="">
      <xdr:nvCxnSpPr>
        <xdr:cNvPr id="676" name="直線コネクタ 675"/>
        <xdr:cNvCxnSpPr/>
      </xdr:nvCxnSpPr>
      <xdr:spPr>
        <a:xfrm>
          <a:off x="22072600" y="134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162577</xdr:rowOff>
    </xdr:from>
    <xdr:ext cx="469744" cy="259045"/>
    <xdr:sp macro="" textlink="">
      <xdr:nvSpPr>
        <xdr:cNvPr id="677" name="【児童館】&#10;一人当たり面積平均値テキスト"/>
        <xdr:cNvSpPr txBox="1"/>
      </xdr:nvSpPr>
      <xdr:spPr>
        <a:xfrm>
          <a:off x="22199600" y="1405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139700</xdr:rowOff>
    </xdr:from>
    <xdr:to>
      <xdr:col>116</xdr:col>
      <xdr:colOff>114300</xdr:colOff>
      <xdr:row>83</xdr:row>
      <xdr:rowOff>69850</xdr:rowOff>
    </xdr:to>
    <xdr:sp macro="" textlink="">
      <xdr:nvSpPr>
        <xdr:cNvPr id="678" name="フローチャート: 判断 677"/>
        <xdr:cNvSpPr/>
      </xdr:nvSpPr>
      <xdr:spPr>
        <a:xfrm>
          <a:off x="221107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101600</xdr:rowOff>
    </xdr:from>
    <xdr:to>
      <xdr:col>112</xdr:col>
      <xdr:colOff>38100</xdr:colOff>
      <xdr:row>83</xdr:row>
      <xdr:rowOff>31750</xdr:rowOff>
    </xdr:to>
    <xdr:sp macro="" textlink="">
      <xdr:nvSpPr>
        <xdr:cNvPr id="679" name="フローチャート: 判断 678"/>
        <xdr:cNvSpPr/>
      </xdr:nvSpPr>
      <xdr:spPr>
        <a:xfrm>
          <a:off x="21272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101600</xdr:rowOff>
    </xdr:from>
    <xdr:to>
      <xdr:col>107</xdr:col>
      <xdr:colOff>101600</xdr:colOff>
      <xdr:row>83</xdr:row>
      <xdr:rowOff>31750</xdr:rowOff>
    </xdr:to>
    <xdr:sp macro="" textlink="">
      <xdr:nvSpPr>
        <xdr:cNvPr id="680" name="フローチャート: 判断 679"/>
        <xdr:cNvSpPr/>
      </xdr:nvSpPr>
      <xdr:spPr>
        <a:xfrm>
          <a:off x="20383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1" name="テキスト ボックス 68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2" name="テキスト ボックス 68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3" name="テキスト ボックス 68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4" name="テキスト ボックス 68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5" name="テキスト ボックス 68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6350</xdr:rowOff>
    </xdr:from>
    <xdr:to>
      <xdr:col>116</xdr:col>
      <xdr:colOff>114300</xdr:colOff>
      <xdr:row>85</xdr:row>
      <xdr:rowOff>107950</xdr:rowOff>
    </xdr:to>
    <xdr:sp macro="" textlink="">
      <xdr:nvSpPr>
        <xdr:cNvPr id="686" name="楕円 685"/>
        <xdr:cNvSpPr/>
      </xdr:nvSpPr>
      <xdr:spPr>
        <a:xfrm>
          <a:off x="221107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156227</xdr:rowOff>
    </xdr:from>
    <xdr:ext cx="469744" cy="259045"/>
    <xdr:sp macro="" textlink="">
      <xdr:nvSpPr>
        <xdr:cNvPr id="687" name="【児童館】&#10;一人当たり面積該当値テキスト"/>
        <xdr:cNvSpPr txBox="1"/>
      </xdr:nvSpPr>
      <xdr:spPr>
        <a:xfrm>
          <a:off x="22199600" y="1455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6350</xdr:rowOff>
    </xdr:from>
    <xdr:to>
      <xdr:col>112</xdr:col>
      <xdr:colOff>38100</xdr:colOff>
      <xdr:row>85</xdr:row>
      <xdr:rowOff>107950</xdr:rowOff>
    </xdr:to>
    <xdr:sp macro="" textlink="">
      <xdr:nvSpPr>
        <xdr:cNvPr id="688" name="楕円 687"/>
        <xdr:cNvSpPr/>
      </xdr:nvSpPr>
      <xdr:spPr>
        <a:xfrm>
          <a:off x="21272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57150</xdr:rowOff>
    </xdr:from>
    <xdr:to>
      <xdr:col>116</xdr:col>
      <xdr:colOff>63500</xdr:colOff>
      <xdr:row>85</xdr:row>
      <xdr:rowOff>57150</xdr:rowOff>
    </xdr:to>
    <xdr:cxnSp macro="">
      <xdr:nvCxnSpPr>
        <xdr:cNvPr id="689" name="直線コネクタ 688"/>
        <xdr:cNvCxnSpPr/>
      </xdr:nvCxnSpPr>
      <xdr:spPr>
        <a:xfrm>
          <a:off x="21323300" y="14630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6350</xdr:rowOff>
    </xdr:from>
    <xdr:to>
      <xdr:col>107</xdr:col>
      <xdr:colOff>101600</xdr:colOff>
      <xdr:row>85</xdr:row>
      <xdr:rowOff>107950</xdr:rowOff>
    </xdr:to>
    <xdr:sp macro="" textlink="">
      <xdr:nvSpPr>
        <xdr:cNvPr id="690" name="楕円 689"/>
        <xdr:cNvSpPr/>
      </xdr:nvSpPr>
      <xdr:spPr>
        <a:xfrm>
          <a:off x="20383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57150</xdr:rowOff>
    </xdr:from>
    <xdr:to>
      <xdr:col>111</xdr:col>
      <xdr:colOff>177800</xdr:colOff>
      <xdr:row>85</xdr:row>
      <xdr:rowOff>57150</xdr:rowOff>
    </xdr:to>
    <xdr:cxnSp macro="">
      <xdr:nvCxnSpPr>
        <xdr:cNvPr id="691" name="直線コネクタ 690"/>
        <xdr:cNvCxnSpPr/>
      </xdr:nvCxnSpPr>
      <xdr:spPr>
        <a:xfrm>
          <a:off x="20434300" y="1463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48277</xdr:rowOff>
    </xdr:from>
    <xdr:ext cx="469744" cy="259045"/>
    <xdr:sp macro="" textlink="">
      <xdr:nvSpPr>
        <xdr:cNvPr id="692" name="n_1aveValue【児童館】&#10;一人当たり面積"/>
        <xdr:cNvSpPr txBox="1"/>
      </xdr:nvSpPr>
      <xdr:spPr>
        <a:xfrm>
          <a:off x="210757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48277</xdr:rowOff>
    </xdr:from>
    <xdr:ext cx="469744" cy="259045"/>
    <xdr:sp macro="" textlink="">
      <xdr:nvSpPr>
        <xdr:cNvPr id="693" name="n_2aveValue【児童館】&#10;一人当たり面積"/>
        <xdr:cNvSpPr txBox="1"/>
      </xdr:nvSpPr>
      <xdr:spPr>
        <a:xfrm>
          <a:off x="20199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99077</xdr:rowOff>
    </xdr:from>
    <xdr:ext cx="469744" cy="259045"/>
    <xdr:sp macro="" textlink="">
      <xdr:nvSpPr>
        <xdr:cNvPr id="694" name="n_1mainValue【児童館】&#10;一人当たり面積"/>
        <xdr:cNvSpPr txBox="1"/>
      </xdr:nvSpPr>
      <xdr:spPr>
        <a:xfrm>
          <a:off x="210757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99077</xdr:rowOff>
    </xdr:from>
    <xdr:ext cx="469744" cy="259045"/>
    <xdr:sp macro="" textlink="">
      <xdr:nvSpPr>
        <xdr:cNvPr id="695" name="n_2mainValue【児童館】&#10;一人当たり面積"/>
        <xdr:cNvSpPr txBox="1"/>
      </xdr:nvSpPr>
      <xdr:spPr>
        <a:xfrm>
          <a:off x="201994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6" name="正方形/長方形 69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7" name="正方形/長方形 69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8" name="正方形/長方形 69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99" name="正方形/長方形 69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0" name="正方形/長方形 69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1" name="正方形/長方形 70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2" name="正方形/長方形 70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3" name="正方形/長方形 70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4" name="テキスト ボックス 70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5" name="直線コネクタ 70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706" name="テキスト ボックス 705"/>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07" name="直線コネクタ 706"/>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708" name="テキスト ボックス 707"/>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09" name="直線コネクタ 708"/>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10" name="テキスト ボックス 709"/>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11" name="直線コネクタ 710"/>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12" name="テキスト ボックス 711"/>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13" name="直線コネクタ 712"/>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14" name="テキスト ボックス 713"/>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15" name="直線コネクタ 714"/>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16" name="テキスト ボックス 715"/>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7" name="直線コネクタ 71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18" name="テキスト ボックス 717"/>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19"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3811</xdr:rowOff>
    </xdr:from>
    <xdr:to>
      <xdr:col>85</xdr:col>
      <xdr:colOff>126364</xdr:colOff>
      <xdr:row>107</xdr:row>
      <xdr:rowOff>129539</xdr:rowOff>
    </xdr:to>
    <xdr:cxnSp macro="">
      <xdr:nvCxnSpPr>
        <xdr:cNvPr id="720" name="直線コネクタ 719"/>
        <xdr:cNvCxnSpPr/>
      </xdr:nvCxnSpPr>
      <xdr:spPr>
        <a:xfrm flipV="1">
          <a:off x="16318864" y="17148811"/>
          <a:ext cx="0" cy="1325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133366</xdr:rowOff>
    </xdr:from>
    <xdr:ext cx="405111" cy="259045"/>
    <xdr:sp macro="" textlink="">
      <xdr:nvSpPr>
        <xdr:cNvPr id="721" name="【公民館】&#10;有形固定資産減価償却率最小値テキスト"/>
        <xdr:cNvSpPr txBox="1"/>
      </xdr:nvSpPr>
      <xdr:spPr>
        <a:xfrm>
          <a:off x="16357600" y="18478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129539</xdr:rowOff>
    </xdr:from>
    <xdr:to>
      <xdr:col>86</xdr:col>
      <xdr:colOff>25400</xdr:colOff>
      <xdr:row>107</xdr:row>
      <xdr:rowOff>129539</xdr:rowOff>
    </xdr:to>
    <xdr:cxnSp macro="">
      <xdr:nvCxnSpPr>
        <xdr:cNvPr id="722" name="直線コネクタ 721"/>
        <xdr:cNvCxnSpPr/>
      </xdr:nvCxnSpPr>
      <xdr:spPr>
        <a:xfrm>
          <a:off x="16230600" y="1847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121938</xdr:rowOff>
    </xdr:from>
    <xdr:ext cx="405111" cy="259045"/>
    <xdr:sp macro="" textlink="">
      <xdr:nvSpPr>
        <xdr:cNvPr id="723" name="【公民館】&#10;有形固定資産減価償却率最大値テキスト"/>
        <xdr:cNvSpPr txBox="1"/>
      </xdr:nvSpPr>
      <xdr:spPr>
        <a:xfrm>
          <a:off x="16357600" y="1692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3811</xdr:rowOff>
    </xdr:from>
    <xdr:to>
      <xdr:col>86</xdr:col>
      <xdr:colOff>25400</xdr:colOff>
      <xdr:row>100</xdr:row>
      <xdr:rowOff>3811</xdr:rowOff>
    </xdr:to>
    <xdr:cxnSp macro="">
      <xdr:nvCxnSpPr>
        <xdr:cNvPr id="724" name="直線コネクタ 723"/>
        <xdr:cNvCxnSpPr/>
      </xdr:nvCxnSpPr>
      <xdr:spPr>
        <a:xfrm>
          <a:off x="16230600" y="1714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114316</xdr:rowOff>
    </xdr:from>
    <xdr:ext cx="405111" cy="259045"/>
    <xdr:sp macro="" textlink="">
      <xdr:nvSpPr>
        <xdr:cNvPr id="725" name="【公民館】&#10;有形固定資産減価償却率平均値テキスト"/>
        <xdr:cNvSpPr txBox="1"/>
      </xdr:nvSpPr>
      <xdr:spPr>
        <a:xfrm>
          <a:off x="16357600" y="176022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135889</xdr:rowOff>
    </xdr:from>
    <xdr:to>
      <xdr:col>85</xdr:col>
      <xdr:colOff>177800</xdr:colOff>
      <xdr:row>103</xdr:row>
      <xdr:rowOff>66039</xdr:rowOff>
    </xdr:to>
    <xdr:sp macro="" textlink="">
      <xdr:nvSpPr>
        <xdr:cNvPr id="726" name="フローチャート: 判断 725"/>
        <xdr:cNvSpPr/>
      </xdr:nvSpPr>
      <xdr:spPr>
        <a:xfrm>
          <a:off x="16268700" y="1762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36830</xdr:rowOff>
    </xdr:from>
    <xdr:to>
      <xdr:col>81</xdr:col>
      <xdr:colOff>101600</xdr:colOff>
      <xdr:row>103</xdr:row>
      <xdr:rowOff>138430</xdr:rowOff>
    </xdr:to>
    <xdr:sp macro="" textlink="">
      <xdr:nvSpPr>
        <xdr:cNvPr id="727" name="フローチャート: 判断 726"/>
        <xdr:cNvSpPr/>
      </xdr:nvSpPr>
      <xdr:spPr>
        <a:xfrm>
          <a:off x="154305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166370</xdr:rowOff>
    </xdr:from>
    <xdr:to>
      <xdr:col>76</xdr:col>
      <xdr:colOff>165100</xdr:colOff>
      <xdr:row>103</xdr:row>
      <xdr:rowOff>96520</xdr:rowOff>
    </xdr:to>
    <xdr:sp macro="" textlink="">
      <xdr:nvSpPr>
        <xdr:cNvPr id="728" name="フローチャート: 判断 727"/>
        <xdr:cNvSpPr/>
      </xdr:nvSpPr>
      <xdr:spPr>
        <a:xfrm>
          <a:off x="14541500" y="176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29" name="テキスト ボックス 72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0" name="テキスト ボックス 72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1" name="テキスト ボックス 73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2" name="テキスト ボックス 73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3" name="テキスト ボックス 73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143511</xdr:rowOff>
    </xdr:from>
    <xdr:to>
      <xdr:col>85</xdr:col>
      <xdr:colOff>177800</xdr:colOff>
      <xdr:row>101</xdr:row>
      <xdr:rowOff>73661</xdr:rowOff>
    </xdr:to>
    <xdr:sp macro="" textlink="">
      <xdr:nvSpPr>
        <xdr:cNvPr id="734" name="楕円 733"/>
        <xdr:cNvSpPr/>
      </xdr:nvSpPr>
      <xdr:spPr>
        <a:xfrm>
          <a:off x="16268700" y="1728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166388</xdr:rowOff>
    </xdr:from>
    <xdr:ext cx="405111" cy="259045"/>
    <xdr:sp macro="" textlink="">
      <xdr:nvSpPr>
        <xdr:cNvPr id="735" name="【公民館】&#10;有形固定資産減価償却率該当値テキスト"/>
        <xdr:cNvSpPr txBox="1"/>
      </xdr:nvSpPr>
      <xdr:spPr>
        <a:xfrm>
          <a:off x="16357600" y="17139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55880</xdr:rowOff>
    </xdr:from>
    <xdr:to>
      <xdr:col>81</xdr:col>
      <xdr:colOff>101600</xdr:colOff>
      <xdr:row>101</xdr:row>
      <xdr:rowOff>157480</xdr:rowOff>
    </xdr:to>
    <xdr:sp macro="" textlink="">
      <xdr:nvSpPr>
        <xdr:cNvPr id="736" name="楕円 735"/>
        <xdr:cNvSpPr/>
      </xdr:nvSpPr>
      <xdr:spPr>
        <a:xfrm>
          <a:off x="15430500" y="1737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22861</xdr:rowOff>
    </xdr:from>
    <xdr:to>
      <xdr:col>85</xdr:col>
      <xdr:colOff>127000</xdr:colOff>
      <xdr:row>101</xdr:row>
      <xdr:rowOff>106680</xdr:rowOff>
    </xdr:to>
    <xdr:cxnSp macro="">
      <xdr:nvCxnSpPr>
        <xdr:cNvPr id="737" name="直線コネクタ 736"/>
        <xdr:cNvCxnSpPr/>
      </xdr:nvCxnSpPr>
      <xdr:spPr>
        <a:xfrm flipV="1">
          <a:off x="15481300" y="17339311"/>
          <a:ext cx="8382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139700</xdr:rowOff>
    </xdr:from>
    <xdr:to>
      <xdr:col>76</xdr:col>
      <xdr:colOff>165100</xdr:colOff>
      <xdr:row>102</xdr:row>
      <xdr:rowOff>69850</xdr:rowOff>
    </xdr:to>
    <xdr:sp macro="" textlink="">
      <xdr:nvSpPr>
        <xdr:cNvPr id="738" name="楕円 737"/>
        <xdr:cNvSpPr/>
      </xdr:nvSpPr>
      <xdr:spPr>
        <a:xfrm>
          <a:off x="14541500" y="1745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106680</xdr:rowOff>
    </xdr:from>
    <xdr:to>
      <xdr:col>81</xdr:col>
      <xdr:colOff>50800</xdr:colOff>
      <xdr:row>102</xdr:row>
      <xdr:rowOff>19050</xdr:rowOff>
    </xdr:to>
    <xdr:cxnSp macro="">
      <xdr:nvCxnSpPr>
        <xdr:cNvPr id="739" name="直線コネクタ 738"/>
        <xdr:cNvCxnSpPr/>
      </xdr:nvCxnSpPr>
      <xdr:spPr>
        <a:xfrm flipV="1">
          <a:off x="14592300" y="1742313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129557</xdr:rowOff>
    </xdr:from>
    <xdr:ext cx="405111" cy="259045"/>
    <xdr:sp macro="" textlink="">
      <xdr:nvSpPr>
        <xdr:cNvPr id="740" name="n_1aveValue【公民館】&#10;有形固定資産減価償却率"/>
        <xdr:cNvSpPr txBox="1"/>
      </xdr:nvSpPr>
      <xdr:spPr>
        <a:xfrm>
          <a:off x="15266044" y="1778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87647</xdr:rowOff>
    </xdr:from>
    <xdr:ext cx="405111" cy="259045"/>
    <xdr:sp macro="" textlink="">
      <xdr:nvSpPr>
        <xdr:cNvPr id="741" name="n_2aveValue【公民館】&#10;有形固定資産減価償却率"/>
        <xdr:cNvSpPr txBox="1"/>
      </xdr:nvSpPr>
      <xdr:spPr>
        <a:xfrm>
          <a:off x="14389744" y="1774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2557</xdr:rowOff>
    </xdr:from>
    <xdr:ext cx="405111" cy="259045"/>
    <xdr:sp macro="" textlink="">
      <xdr:nvSpPr>
        <xdr:cNvPr id="742" name="n_1mainValue【公民館】&#10;有形固定資産減価償却率"/>
        <xdr:cNvSpPr txBox="1"/>
      </xdr:nvSpPr>
      <xdr:spPr>
        <a:xfrm>
          <a:off x="15266044" y="1714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86377</xdr:rowOff>
    </xdr:from>
    <xdr:ext cx="405111" cy="259045"/>
    <xdr:sp macro="" textlink="">
      <xdr:nvSpPr>
        <xdr:cNvPr id="743" name="n_2mainValue【公民館】&#10;有形固定資産減価償却率"/>
        <xdr:cNvSpPr txBox="1"/>
      </xdr:nvSpPr>
      <xdr:spPr>
        <a:xfrm>
          <a:off x="14389744" y="1723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44" name="正方形/長方形 74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5" name="正方形/長方形 74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6" name="正方形/長方形 74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7" name="正方形/長方形 74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8" name="正方形/長方形 74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9" name="正方形/長方形 74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0" name="正方形/長方形 74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1" name="正方形/長方形 75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52" name="テキスト ボックス 75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3" name="直線コネクタ 75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54" name="直線コネクタ 753"/>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55" name="テキスト ボックス 754"/>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56" name="直線コネクタ 755"/>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57" name="テキスト ボックス 756"/>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58" name="直線コネクタ 757"/>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59" name="テキスト ボックス 758"/>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60" name="直線コネクタ 759"/>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61" name="テキスト ボックス 760"/>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62" name="直線コネクタ 76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63" name="テキスト ボックス 76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6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140208</xdr:rowOff>
    </xdr:from>
    <xdr:to>
      <xdr:col>116</xdr:col>
      <xdr:colOff>62864</xdr:colOff>
      <xdr:row>108</xdr:row>
      <xdr:rowOff>67056</xdr:rowOff>
    </xdr:to>
    <xdr:cxnSp macro="">
      <xdr:nvCxnSpPr>
        <xdr:cNvPr id="765" name="直線コネクタ 764"/>
        <xdr:cNvCxnSpPr/>
      </xdr:nvCxnSpPr>
      <xdr:spPr>
        <a:xfrm flipV="1">
          <a:off x="22160864" y="17285208"/>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70883</xdr:rowOff>
    </xdr:from>
    <xdr:ext cx="469744" cy="259045"/>
    <xdr:sp macro="" textlink="">
      <xdr:nvSpPr>
        <xdr:cNvPr id="766" name="【公民館】&#10;一人当たり面積最小値テキスト"/>
        <xdr:cNvSpPr txBox="1"/>
      </xdr:nvSpPr>
      <xdr:spPr>
        <a:xfrm>
          <a:off x="22199600" y="1858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67056</xdr:rowOff>
    </xdr:from>
    <xdr:to>
      <xdr:col>116</xdr:col>
      <xdr:colOff>152400</xdr:colOff>
      <xdr:row>108</xdr:row>
      <xdr:rowOff>67056</xdr:rowOff>
    </xdr:to>
    <xdr:cxnSp macro="">
      <xdr:nvCxnSpPr>
        <xdr:cNvPr id="767" name="直線コネクタ 766"/>
        <xdr:cNvCxnSpPr/>
      </xdr:nvCxnSpPr>
      <xdr:spPr>
        <a:xfrm>
          <a:off x="22072600" y="1858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86885</xdr:rowOff>
    </xdr:from>
    <xdr:ext cx="469744" cy="259045"/>
    <xdr:sp macro="" textlink="">
      <xdr:nvSpPr>
        <xdr:cNvPr id="768" name="【公民館】&#10;一人当たり面積最大値テキスト"/>
        <xdr:cNvSpPr txBox="1"/>
      </xdr:nvSpPr>
      <xdr:spPr>
        <a:xfrm>
          <a:off x="22199600" y="1706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140208</xdr:rowOff>
    </xdr:from>
    <xdr:to>
      <xdr:col>116</xdr:col>
      <xdr:colOff>152400</xdr:colOff>
      <xdr:row>100</xdr:row>
      <xdr:rowOff>140208</xdr:rowOff>
    </xdr:to>
    <xdr:cxnSp macro="">
      <xdr:nvCxnSpPr>
        <xdr:cNvPr id="769" name="直線コネクタ 768"/>
        <xdr:cNvCxnSpPr/>
      </xdr:nvCxnSpPr>
      <xdr:spPr>
        <a:xfrm>
          <a:off x="22072600" y="1728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161562</xdr:rowOff>
    </xdr:from>
    <xdr:ext cx="469744" cy="259045"/>
    <xdr:sp macro="" textlink="">
      <xdr:nvSpPr>
        <xdr:cNvPr id="770" name="【公民館】&#10;一人当たり面積平均値テキスト"/>
        <xdr:cNvSpPr txBox="1"/>
      </xdr:nvSpPr>
      <xdr:spPr>
        <a:xfrm>
          <a:off x="22199600" y="18163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11685</xdr:rowOff>
    </xdr:from>
    <xdr:to>
      <xdr:col>116</xdr:col>
      <xdr:colOff>114300</xdr:colOff>
      <xdr:row>106</xdr:row>
      <xdr:rowOff>113285</xdr:rowOff>
    </xdr:to>
    <xdr:sp macro="" textlink="">
      <xdr:nvSpPr>
        <xdr:cNvPr id="771" name="フローチャート: 判断 770"/>
        <xdr:cNvSpPr/>
      </xdr:nvSpPr>
      <xdr:spPr>
        <a:xfrm>
          <a:off x="22110700" y="1818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128270</xdr:rowOff>
    </xdr:from>
    <xdr:to>
      <xdr:col>112</xdr:col>
      <xdr:colOff>38100</xdr:colOff>
      <xdr:row>106</xdr:row>
      <xdr:rowOff>58420</xdr:rowOff>
    </xdr:to>
    <xdr:sp macro="" textlink="">
      <xdr:nvSpPr>
        <xdr:cNvPr id="772" name="フローチャート: 判断 771"/>
        <xdr:cNvSpPr/>
      </xdr:nvSpPr>
      <xdr:spPr>
        <a:xfrm>
          <a:off x="21272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87122</xdr:rowOff>
    </xdr:from>
    <xdr:to>
      <xdr:col>107</xdr:col>
      <xdr:colOff>101600</xdr:colOff>
      <xdr:row>106</xdr:row>
      <xdr:rowOff>17272</xdr:rowOff>
    </xdr:to>
    <xdr:sp macro="" textlink="">
      <xdr:nvSpPr>
        <xdr:cNvPr id="773" name="フローチャート: 判断 772"/>
        <xdr:cNvSpPr/>
      </xdr:nvSpPr>
      <xdr:spPr>
        <a:xfrm>
          <a:off x="20383500" y="1808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74" name="テキスト ボックス 77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75" name="テキスト ボックス 77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76" name="テキスト ボックス 77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77" name="テキスト ボックス 77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78" name="テキスト ボックス 77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155702</xdr:rowOff>
    </xdr:from>
    <xdr:to>
      <xdr:col>116</xdr:col>
      <xdr:colOff>114300</xdr:colOff>
      <xdr:row>106</xdr:row>
      <xdr:rowOff>85852</xdr:rowOff>
    </xdr:to>
    <xdr:sp macro="" textlink="">
      <xdr:nvSpPr>
        <xdr:cNvPr id="779" name="楕円 778"/>
        <xdr:cNvSpPr/>
      </xdr:nvSpPr>
      <xdr:spPr>
        <a:xfrm>
          <a:off x="22110700" y="1815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7129</xdr:rowOff>
    </xdr:from>
    <xdr:ext cx="469744" cy="259045"/>
    <xdr:sp macro="" textlink="">
      <xdr:nvSpPr>
        <xdr:cNvPr id="780" name="【公民館】&#10;一人当たり面積該当値テキスト"/>
        <xdr:cNvSpPr txBox="1"/>
      </xdr:nvSpPr>
      <xdr:spPr>
        <a:xfrm>
          <a:off x="22199600" y="18009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155702</xdr:rowOff>
    </xdr:from>
    <xdr:to>
      <xdr:col>112</xdr:col>
      <xdr:colOff>38100</xdr:colOff>
      <xdr:row>106</xdr:row>
      <xdr:rowOff>85852</xdr:rowOff>
    </xdr:to>
    <xdr:sp macro="" textlink="">
      <xdr:nvSpPr>
        <xdr:cNvPr id="781" name="楕円 780"/>
        <xdr:cNvSpPr/>
      </xdr:nvSpPr>
      <xdr:spPr>
        <a:xfrm>
          <a:off x="21272500" y="1815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35052</xdr:rowOff>
    </xdr:from>
    <xdr:to>
      <xdr:col>116</xdr:col>
      <xdr:colOff>63500</xdr:colOff>
      <xdr:row>106</xdr:row>
      <xdr:rowOff>35052</xdr:rowOff>
    </xdr:to>
    <xdr:cxnSp macro="">
      <xdr:nvCxnSpPr>
        <xdr:cNvPr id="782" name="直線コネクタ 781"/>
        <xdr:cNvCxnSpPr/>
      </xdr:nvCxnSpPr>
      <xdr:spPr>
        <a:xfrm>
          <a:off x="21323300" y="182087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155702</xdr:rowOff>
    </xdr:from>
    <xdr:to>
      <xdr:col>107</xdr:col>
      <xdr:colOff>101600</xdr:colOff>
      <xdr:row>106</xdr:row>
      <xdr:rowOff>85852</xdr:rowOff>
    </xdr:to>
    <xdr:sp macro="" textlink="">
      <xdr:nvSpPr>
        <xdr:cNvPr id="783" name="楕円 782"/>
        <xdr:cNvSpPr/>
      </xdr:nvSpPr>
      <xdr:spPr>
        <a:xfrm>
          <a:off x="20383500" y="1815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35052</xdr:rowOff>
    </xdr:from>
    <xdr:to>
      <xdr:col>111</xdr:col>
      <xdr:colOff>177800</xdr:colOff>
      <xdr:row>106</xdr:row>
      <xdr:rowOff>35052</xdr:rowOff>
    </xdr:to>
    <xdr:cxnSp macro="">
      <xdr:nvCxnSpPr>
        <xdr:cNvPr id="784" name="直線コネクタ 783"/>
        <xdr:cNvCxnSpPr/>
      </xdr:nvCxnSpPr>
      <xdr:spPr>
        <a:xfrm>
          <a:off x="20434300" y="182087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74947</xdr:rowOff>
    </xdr:from>
    <xdr:ext cx="469744" cy="259045"/>
    <xdr:sp macro="" textlink="">
      <xdr:nvSpPr>
        <xdr:cNvPr id="785" name="n_1aveValue【公民館】&#10;一人当たり面積"/>
        <xdr:cNvSpPr txBox="1"/>
      </xdr:nvSpPr>
      <xdr:spPr>
        <a:xfrm>
          <a:off x="210757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33799</xdr:rowOff>
    </xdr:from>
    <xdr:ext cx="469744" cy="259045"/>
    <xdr:sp macro="" textlink="">
      <xdr:nvSpPr>
        <xdr:cNvPr id="786" name="n_2aveValue【公民館】&#10;一人当たり面積"/>
        <xdr:cNvSpPr txBox="1"/>
      </xdr:nvSpPr>
      <xdr:spPr>
        <a:xfrm>
          <a:off x="20199427" y="1786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76979</xdr:rowOff>
    </xdr:from>
    <xdr:ext cx="469744" cy="259045"/>
    <xdr:sp macro="" textlink="">
      <xdr:nvSpPr>
        <xdr:cNvPr id="787" name="n_1mainValue【公民館】&#10;一人当たり面積"/>
        <xdr:cNvSpPr txBox="1"/>
      </xdr:nvSpPr>
      <xdr:spPr>
        <a:xfrm>
          <a:off x="21075727" y="1825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76979</xdr:rowOff>
    </xdr:from>
    <xdr:ext cx="469744" cy="259045"/>
    <xdr:sp macro="" textlink="">
      <xdr:nvSpPr>
        <xdr:cNvPr id="788" name="n_2mainValue【公民館】&#10;一人当たり面積"/>
        <xdr:cNvSpPr txBox="1"/>
      </xdr:nvSpPr>
      <xdr:spPr>
        <a:xfrm>
          <a:off x="20199427" y="1825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9" name="正方形/長方形 78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90" name="正方形/長方形 78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91" name="テキスト ボックス 79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は、道路を除き、類似団体と比較すると高い水準にある。資産の老朽化が進むと、潜在化している更新費用などの将来負担が増加していく事から、社会情勢等に合わせて公共施設を適正に管理していく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三重県桑名市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142,930
139,214
136.68
64,053,910
62,321,821
1,607,276
30,219,981
68,704,919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54.6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1" name="テキスト ボックス 50"/>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137160</xdr:rowOff>
    </xdr:from>
    <xdr:to>
      <xdr:col>24</xdr:col>
      <xdr:colOff>62865</xdr:colOff>
      <xdr:row>41</xdr:row>
      <xdr:rowOff>127635</xdr:rowOff>
    </xdr:to>
    <xdr:cxnSp macro="">
      <xdr:nvCxnSpPr>
        <xdr:cNvPr id="55" name="直線コネクタ 54"/>
        <xdr:cNvCxnSpPr/>
      </xdr:nvCxnSpPr>
      <xdr:spPr>
        <a:xfrm flipV="1">
          <a:off x="4634865" y="5623560"/>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131462</xdr:rowOff>
    </xdr:from>
    <xdr:ext cx="340478" cy="259045"/>
    <xdr:sp macro="" textlink="">
      <xdr:nvSpPr>
        <xdr:cNvPr id="56" name="【図書館】&#10;有形固定資産減価償却率最小値テキスト"/>
        <xdr:cNvSpPr txBox="1"/>
      </xdr:nvSpPr>
      <xdr:spPr>
        <a:xfrm>
          <a:off x="4673600" y="71609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127635</xdr:rowOff>
    </xdr:from>
    <xdr:to>
      <xdr:col>24</xdr:col>
      <xdr:colOff>152400</xdr:colOff>
      <xdr:row>41</xdr:row>
      <xdr:rowOff>127635</xdr:rowOff>
    </xdr:to>
    <xdr:cxnSp macro="">
      <xdr:nvCxnSpPr>
        <xdr:cNvPr id="57" name="直線コネクタ 56"/>
        <xdr:cNvCxnSpPr/>
      </xdr:nvCxnSpPr>
      <xdr:spPr>
        <a:xfrm>
          <a:off x="4546600" y="7157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83837</xdr:rowOff>
    </xdr:from>
    <xdr:ext cx="405111" cy="259045"/>
    <xdr:sp macro="" textlink="">
      <xdr:nvSpPr>
        <xdr:cNvPr id="58" name="【図書館】&#10;有形固定資産減価償却率最大値テキスト"/>
        <xdr:cNvSpPr txBox="1"/>
      </xdr:nvSpPr>
      <xdr:spPr>
        <a:xfrm>
          <a:off x="4673600" y="5398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137160</xdr:rowOff>
    </xdr:from>
    <xdr:to>
      <xdr:col>24</xdr:col>
      <xdr:colOff>152400</xdr:colOff>
      <xdr:row>32</xdr:row>
      <xdr:rowOff>137160</xdr:rowOff>
    </xdr:to>
    <xdr:cxnSp macro="">
      <xdr:nvCxnSpPr>
        <xdr:cNvPr id="59" name="直線コネクタ 58"/>
        <xdr:cNvCxnSpPr/>
      </xdr:nvCxnSpPr>
      <xdr:spPr>
        <a:xfrm>
          <a:off x="4546600" y="562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107332</xdr:rowOff>
    </xdr:from>
    <xdr:ext cx="405111" cy="259045"/>
    <xdr:sp macro="" textlink="">
      <xdr:nvSpPr>
        <xdr:cNvPr id="60" name="【図書館】&#10;有形固定資産減価償却率平均値テキスト"/>
        <xdr:cNvSpPr txBox="1"/>
      </xdr:nvSpPr>
      <xdr:spPr>
        <a:xfrm>
          <a:off x="4673600" y="6108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84455</xdr:rowOff>
    </xdr:from>
    <xdr:to>
      <xdr:col>24</xdr:col>
      <xdr:colOff>114300</xdr:colOff>
      <xdr:row>37</xdr:row>
      <xdr:rowOff>14605</xdr:rowOff>
    </xdr:to>
    <xdr:sp macro="" textlink="">
      <xdr:nvSpPr>
        <xdr:cNvPr id="61" name="フローチャート: 判断 60"/>
        <xdr:cNvSpPr/>
      </xdr:nvSpPr>
      <xdr:spPr>
        <a:xfrm>
          <a:off x="4584700" y="625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59690</xdr:rowOff>
    </xdr:from>
    <xdr:to>
      <xdr:col>20</xdr:col>
      <xdr:colOff>38100</xdr:colOff>
      <xdr:row>36</xdr:row>
      <xdr:rowOff>161290</xdr:rowOff>
    </xdr:to>
    <xdr:sp macro="" textlink="">
      <xdr:nvSpPr>
        <xdr:cNvPr id="62" name="フローチャート: 判断 61"/>
        <xdr:cNvSpPr/>
      </xdr:nvSpPr>
      <xdr:spPr>
        <a:xfrm>
          <a:off x="3746500" y="62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82550</xdr:rowOff>
    </xdr:from>
    <xdr:to>
      <xdr:col>15</xdr:col>
      <xdr:colOff>101600</xdr:colOff>
      <xdr:row>37</xdr:row>
      <xdr:rowOff>12700</xdr:rowOff>
    </xdr:to>
    <xdr:sp macro="" textlink="">
      <xdr:nvSpPr>
        <xdr:cNvPr id="63" name="フローチャート: 判断 62"/>
        <xdr:cNvSpPr/>
      </xdr:nvSpPr>
      <xdr:spPr>
        <a:xfrm>
          <a:off x="285750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2540</xdr:rowOff>
    </xdr:from>
    <xdr:to>
      <xdr:col>24</xdr:col>
      <xdr:colOff>114300</xdr:colOff>
      <xdr:row>37</xdr:row>
      <xdr:rowOff>104140</xdr:rowOff>
    </xdr:to>
    <xdr:sp macro="" textlink="">
      <xdr:nvSpPr>
        <xdr:cNvPr id="69" name="楕円 68"/>
        <xdr:cNvSpPr/>
      </xdr:nvSpPr>
      <xdr:spPr>
        <a:xfrm>
          <a:off x="4584700" y="63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152417</xdr:rowOff>
    </xdr:from>
    <xdr:ext cx="405111" cy="259045"/>
    <xdr:sp macro="" textlink="">
      <xdr:nvSpPr>
        <xdr:cNvPr id="70" name="【図書館】&#10;有形固定資産減価償却率該当値テキスト"/>
        <xdr:cNvSpPr txBox="1"/>
      </xdr:nvSpPr>
      <xdr:spPr>
        <a:xfrm>
          <a:off x="4673600" y="6324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59690</xdr:rowOff>
    </xdr:from>
    <xdr:to>
      <xdr:col>20</xdr:col>
      <xdr:colOff>38100</xdr:colOff>
      <xdr:row>37</xdr:row>
      <xdr:rowOff>161290</xdr:rowOff>
    </xdr:to>
    <xdr:sp macro="" textlink="">
      <xdr:nvSpPr>
        <xdr:cNvPr id="71" name="楕円 70"/>
        <xdr:cNvSpPr/>
      </xdr:nvSpPr>
      <xdr:spPr>
        <a:xfrm>
          <a:off x="37465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53340</xdr:rowOff>
    </xdr:from>
    <xdr:to>
      <xdr:col>24</xdr:col>
      <xdr:colOff>63500</xdr:colOff>
      <xdr:row>37</xdr:row>
      <xdr:rowOff>110490</xdr:rowOff>
    </xdr:to>
    <xdr:cxnSp macro="">
      <xdr:nvCxnSpPr>
        <xdr:cNvPr id="72" name="直線コネクタ 71"/>
        <xdr:cNvCxnSpPr/>
      </xdr:nvCxnSpPr>
      <xdr:spPr>
        <a:xfrm flipV="1">
          <a:off x="3797300" y="639699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36830</xdr:rowOff>
    </xdr:from>
    <xdr:to>
      <xdr:col>15</xdr:col>
      <xdr:colOff>101600</xdr:colOff>
      <xdr:row>37</xdr:row>
      <xdr:rowOff>138430</xdr:rowOff>
    </xdr:to>
    <xdr:sp macro="" textlink="">
      <xdr:nvSpPr>
        <xdr:cNvPr id="73" name="楕円 72"/>
        <xdr:cNvSpPr/>
      </xdr:nvSpPr>
      <xdr:spPr>
        <a:xfrm>
          <a:off x="2857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87630</xdr:rowOff>
    </xdr:from>
    <xdr:to>
      <xdr:col>19</xdr:col>
      <xdr:colOff>177800</xdr:colOff>
      <xdr:row>37</xdr:row>
      <xdr:rowOff>110490</xdr:rowOff>
    </xdr:to>
    <xdr:cxnSp macro="">
      <xdr:nvCxnSpPr>
        <xdr:cNvPr id="74" name="直線コネクタ 73"/>
        <xdr:cNvCxnSpPr/>
      </xdr:nvCxnSpPr>
      <xdr:spPr>
        <a:xfrm>
          <a:off x="2908300" y="64312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6367</xdr:rowOff>
    </xdr:from>
    <xdr:ext cx="405111" cy="259045"/>
    <xdr:sp macro="" textlink="">
      <xdr:nvSpPr>
        <xdr:cNvPr id="75" name="n_1aveValue【図書館】&#10;有形固定資産減価償却率"/>
        <xdr:cNvSpPr txBox="1"/>
      </xdr:nvSpPr>
      <xdr:spPr>
        <a:xfrm>
          <a:off x="3582044" y="600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29227</xdr:rowOff>
    </xdr:from>
    <xdr:ext cx="405111" cy="259045"/>
    <xdr:sp macro="" textlink="">
      <xdr:nvSpPr>
        <xdr:cNvPr id="76" name="n_2aveValue【図書館】&#10;有形固定資産減価償却率"/>
        <xdr:cNvSpPr txBox="1"/>
      </xdr:nvSpPr>
      <xdr:spPr>
        <a:xfrm>
          <a:off x="2705744" y="602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152417</xdr:rowOff>
    </xdr:from>
    <xdr:ext cx="405111" cy="259045"/>
    <xdr:sp macro="" textlink="">
      <xdr:nvSpPr>
        <xdr:cNvPr id="77" name="n_1mainValue【図書館】&#10;有形固定資産減価償却率"/>
        <xdr:cNvSpPr txBox="1"/>
      </xdr:nvSpPr>
      <xdr:spPr>
        <a:xfrm>
          <a:off x="3582044" y="649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129557</xdr:rowOff>
    </xdr:from>
    <xdr:ext cx="405111" cy="259045"/>
    <xdr:sp macro="" textlink="">
      <xdr:nvSpPr>
        <xdr:cNvPr id="78" name="n_2mainValue【図書館】&#10;有形固定資産減価償却率"/>
        <xdr:cNvSpPr txBox="1"/>
      </xdr:nvSpPr>
      <xdr:spPr>
        <a:xfrm>
          <a:off x="2705744"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9" name="正方形/長方形 7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0" name="正方形/長方形 7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1" name="正方形/長方形 8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2" name="正方形/長方形 8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3" name="正方形/長方形 8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4" name="正方形/長方形 8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5" name="正方形/長方形 8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6" name="正方形/長方形 8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7" name="テキスト ボックス 8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8" name="直線コネクタ 8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9" name="直線コネクタ 8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0" name="テキスト ボックス 8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1" name="直線コネクタ 9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2" name="テキスト ボックス 91"/>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3" name="直線コネクタ 9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4" name="テキスト ボックス 93"/>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5" name="直線コネクタ 9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6" name="テキスト ボックス 95"/>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7" name="直線コネクタ 9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8" name="テキスト ボックス 97"/>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0" name="テキスト ボックス 99"/>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114300</xdr:rowOff>
    </xdr:from>
    <xdr:to>
      <xdr:col>54</xdr:col>
      <xdr:colOff>189865</xdr:colOff>
      <xdr:row>40</xdr:row>
      <xdr:rowOff>152400</xdr:rowOff>
    </xdr:to>
    <xdr:cxnSp macro="">
      <xdr:nvCxnSpPr>
        <xdr:cNvPr id="102" name="直線コネクタ 101"/>
        <xdr:cNvCxnSpPr/>
      </xdr:nvCxnSpPr>
      <xdr:spPr>
        <a:xfrm flipV="1">
          <a:off x="10476865" y="5772150"/>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156227</xdr:rowOff>
    </xdr:from>
    <xdr:ext cx="469744" cy="259045"/>
    <xdr:sp macro="" textlink="">
      <xdr:nvSpPr>
        <xdr:cNvPr id="103" name="【図書館】&#10;一人当たり面積最小値テキスト"/>
        <xdr:cNvSpPr txBox="1"/>
      </xdr:nvSpPr>
      <xdr:spPr>
        <a:xfrm>
          <a:off x="10515600" y="701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152400</xdr:rowOff>
    </xdr:from>
    <xdr:to>
      <xdr:col>55</xdr:col>
      <xdr:colOff>88900</xdr:colOff>
      <xdr:row>40</xdr:row>
      <xdr:rowOff>152400</xdr:rowOff>
    </xdr:to>
    <xdr:cxnSp macro="">
      <xdr:nvCxnSpPr>
        <xdr:cNvPr id="104" name="直線コネクタ 103"/>
        <xdr:cNvCxnSpPr/>
      </xdr:nvCxnSpPr>
      <xdr:spPr>
        <a:xfrm>
          <a:off x="10388600" y="701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60977</xdr:rowOff>
    </xdr:from>
    <xdr:ext cx="469744" cy="259045"/>
    <xdr:sp macro="" textlink="">
      <xdr:nvSpPr>
        <xdr:cNvPr id="105" name="【図書館】&#10;一人当たり面積最大値テキスト"/>
        <xdr:cNvSpPr txBox="1"/>
      </xdr:nvSpPr>
      <xdr:spPr>
        <a:xfrm>
          <a:off x="10515600" y="554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114300</xdr:rowOff>
    </xdr:from>
    <xdr:to>
      <xdr:col>55</xdr:col>
      <xdr:colOff>88900</xdr:colOff>
      <xdr:row>33</xdr:row>
      <xdr:rowOff>114300</xdr:rowOff>
    </xdr:to>
    <xdr:cxnSp macro="">
      <xdr:nvCxnSpPr>
        <xdr:cNvPr id="106" name="直線コネクタ 105"/>
        <xdr:cNvCxnSpPr/>
      </xdr:nvCxnSpPr>
      <xdr:spPr>
        <a:xfrm>
          <a:off x="10388600" y="577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99077</xdr:rowOff>
    </xdr:from>
    <xdr:ext cx="469744" cy="259045"/>
    <xdr:sp macro="" textlink="">
      <xdr:nvSpPr>
        <xdr:cNvPr id="107" name="【図書館】&#10;一人当たり面積平均値テキスト"/>
        <xdr:cNvSpPr txBox="1"/>
      </xdr:nvSpPr>
      <xdr:spPr>
        <a:xfrm>
          <a:off x="10515600" y="6442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120650</xdr:rowOff>
    </xdr:from>
    <xdr:to>
      <xdr:col>55</xdr:col>
      <xdr:colOff>50800</xdr:colOff>
      <xdr:row>38</xdr:row>
      <xdr:rowOff>50800</xdr:rowOff>
    </xdr:to>
    <xdr:sp macro="" textlink="">
      <xdr:nvSpPr>
        <xdr:cNvPr id="108" name="フローチャート: 判断 107"/>
        <xdr:cNvSpPr/>
      </xdr:nvSpPr>
      <xdr:spPr>
        <a:xfrm>
          <a:off x="104267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120650</xdr:rowOff>
    </xdr:from>
    <xdr:to>
      <xdr:col>50</xdr:col>
      <xdr:colOff>165100</xdr:colOff>
      <xdr:row>38</xdr:row>
      <xdr:rowOff>50800</xdr:rowOff>
    </xdr:to>
    <xdr:sp macro="" textlink="">
      <xdr:nvSpPr>
        <xdr:cNvPr id="109" name="フローチャート: 判断 108"/>
        <xdr:cNvSpPr/>
      </xdr:nvSpPr>
      <xdr:spPr>
        <a:xfrm>
          <a:off x="9588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139700</xdr:rowOff>
    </xdr:from>
    <xdr:to>
      <xdr:col>46</xdr:col>
      <xdr:colOff>38100</xdr:colOff>
      <xdr:row>38</xdr:row>
      <xdr:rowOff>69850</xdr:rowOff>
    </xdr:to>
    <xdr:sp macro="" textlink="">
      <xdr:nvSpPr>
        <xdr:cNvPr id="110" name="フローチャート: 判断 109"/>
        <xdr:cNvSpPr/>
      </xdr:nvSpPr>
      <xdr:spPr>
        <a:xfrm>
          <a:off x="8699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1" name="テキスト ボックス 11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2" name="テキスト ボックス 11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3" name="テキスト ボックス 11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4" name="テキスト ボックス 11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5" name="テキスト ボックス 11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120650</xdr:rowOff>
    </xdr:from>
    <xdr:to>
      <xdr:col>55</xdr:col>
      <xdr:colOff>50800</xdr:colOff>
      <xdr:row>37</xdr:row>
      <xdr:rowOff>50800</xdr:rowOff>
    </xdr:to>
    <xdr:sp macro="" textlink="">
      <xdr:nvSpPr>
        <xdr:cNvPr id="116" name="楕円 115"/>
        <xdr:cNvSpPr/>
      </xdr:nvSpPr>
      <xdr:spPr>
        <a:xfrm>
          <a:off x="10426700" y="629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143527</xdr:rowOff>
    </xdr:from>
    <xdr:ext cx="469744" cy="259045"/>
    <xdr:sp macro="" textlink="">
      <xdr:nvSpPr>
        <xdr:cNvPr id="117" name="【図書館】&#10;一人当たり面積該当値テキスト"/>
        <xdr:cNvSpPr txBox="1"/>
      </xdr:nvSpPr>
      <xdr:spPr>
        <a:xfrm>
          <a:off x="10515600" y="614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120650</xdr:rowOff>
    </xdr:from>
    <xdr:to>
      <xdr:col>50</xdr:col>
      <xdr:colOff>165100</xdr:colOff>
      <xdr:row>37</xdr:row>
      <xdr:rowOff>50800</xdr:rowOff>
    </xdr:to>
    <xdr:sp macro="" textlink="">
      <xdr:nvSpPr>
        <xdr:cNvPr id="118" name="楕円 117"/>
        <xdr:cNvSpPr/>
      </xdr:nvSpPr>
      <xdr:spPr>
        <a:xfrm>
          <a:off x="9588500" y="629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0</xdr:rowOff>
    </xdr:from>
    <xdr:to>
      <xdr:col>55</xdr:col>
      <xdr:colOff>0</xdr:colOff>
      <xdr:row>37</xdr:row>
      <xdr:rowOff>0</xdr:rowOff>
    </xdr:to>
    <xdr:cxnSp macro="">
      <xdr:nvCxnSpPr>
        <xdr:cNvPr id="119" name="直線コネクタ 118"/>
        <xdr:cNvCxnSpPr/>
      </xdr:nvCxnSpPr>
      <xdr:spPr>
        <a:xfrm>
          <a:off x="9639300" y="63436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120650</xdr:rowOff>
    </xdr:from>
    <xdr:to>
      <xdr:col>46</xdr:col>
      <xdr:colOff>38100</xdr:colOff>
      <xdr:row>37</xdr:row>
      <xdr:rowOff>50800</xdr:rowOff>
    </xdr:to>
    <xdr:sp macro="" textlink="">
      <xdr:nvSpPr>
        <xdr:cNvPr id="120" name="楕円 119"/>
        <xdr:cNvSpPr/>
      </xdr:nvSpPr>
      <xdr:spPr>
        <a:xfrm>
          <a:off x="8699500" y="629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0</xdr:rowOff>
    </xdr:from>
    <xdr:to>
      <xdr:col>50</xdr:col>
      <xdr:colOff>114300</xdr:colOff>
      <xdr:row>37</xdr:row>
      <xdr:rowOff>0</xdr:rowOff>
    </xdr:to>
    <xdr:cxnSp macro="">
      <xdr:nvCxnSpPr>
        <xdr:cNvPr id="121" name="直線コネクタ 120"/>
        <xdr:cNvCxnSpPr/>
      </xdr:nvCxnSpPr>
      <xdr:spPr>
        <a:xfrm>
          <a:off x="8750300" y="6343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41927</xdr:rowOff>
    </xdr:from>
    <xdr:ext cx="469744" cy="259045"/>
    <xdr:sp macro="" textlink="">
      <xdr:nvSpPr>
        <xdr:cNvPr id="122" name="n_1aveValue【図書館】&#10;一人当たり面積"/>
        <xdr:cNvSpPr txBox="1"/>
      </xdr:nvSpPr>
      <xdr:spPr>
        <a:xfrm>
          <a:off x="9391727" y="655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60977</xdr:rowOff>
    </xdr:from>
    <xdr:ext cx="469744" cy="259045"/>
    <xdr:sp macro="" textlink="">
      <xdr:nvSpPr>
        <xdr:cNvPr id="123" name="n_2aveValue【図書館】&#10;一人当たり面積"/>
        <xdr:cNvSpPr txBox="1"/>
      </xdr:nvSpPr>
      <xdr:spPr>
        <a:xfrm>
          <a:off x="8515427" y="657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67327</xdr:rowOff>
    </xdr:from>
    <xdr:ext cx="469744" cy="259045"/>
    <xdr:sp macro="" textlink="">
      <xdr:nvSpPr>
        <xdr:cNvPr id="124" name="n_1mainValue【図書館】&#10;一人当たり面積"/>
        <xdr:cNvSpPr txBox="1"/>
      </xdr:nvSpPr>
      <xdr:spPr>
        <a:xfrm>
          <a:off x="9391727" y="606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67327</xdr:rowOff>
    </xdr:from>
    <xdr:ext cx="469744" cy="259045"/>
    <xdr:sp macro="" textlink="">
      <xdr:nvSpPr>
        <xdr:cNvPr id="125" name="n_2mainValue【図書館】&#10;一人当たり面積"/>
        <xdr:cNvSpPr txBox="1"/>
      </xdr:nvSpPr>
      <xdr:spPr>
        <a:xfrm>
          <a:off x="8515427" y="606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6" name="正方形/長方形 12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7" name="正方形/長方形 12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8" name="正方形/長方形 12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9" name="正方形/長方形 12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0" name="正方形/長方形 12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1" name="正方形/長方形 13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2" name="正方形/長方形 13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3" name="正方形/長方形 13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4" name="テキスト ボックス 13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5" name="直線コネクタ 13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6" name="テキスト ボックス 135"/>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7" name="直線コネクタ 13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8" name="テキスト ボックス 137"/>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9" name="直線コネクタ 13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0" name="テキスト ボックス 13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1" name="直線コネクタ 14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2" name="テキスト ボックス 14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3" name="直線コネクタ 14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4" name="テキスト ボックス 14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5" name="直線コネクタ 14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6" name="テキスト ボックス 145"/>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7" name="直線コネクタ 14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8" name="テキスト ボックス 14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9"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123825</xdr:rowOff>
    </xdr:from>
    <xdr:to>
      <xdr:col>24</xdr:col>
      <xdr:colOff>62865</xdr:colOff>
      <xdr:row>64</xdr:row>
      <xdr:rowOff>68580</xdr:rowOff>
    </xdr:to>
    <xdr:cxnSp macro="">
      <xdr:nvCxnSpPr>
        <xdr:cNvPr id="150" name="直線コネクタ 149"/>
        <xdr:cNvCxnSpPr/>
      </xdr:nvCxnSpPr>
      <xdr:spPr>
        <a:xfrm flipV="1">
          <a:off x="4634865" y="9725025"/>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72407</xdr:rowOff>
    </xdr:from>
    <xdr:ext cx="405111" cy="259045"/>
    <xdr:sp macro="" textlink="">
      <xdr:nvSpPr>
        <xdr:cNvPr id="151" name="【体育館・プール】&#10;有形固定資産減価償却率最小値テキスト"/>
        <xdr:cNvSpPr txBox="1"/>
      </xdr:nvSpPr>
      <xdr:spPr>
        <a:xfrm>
          <a:off x="4673600" y="1104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68580</xdr:rowOff>
    </xdr:from>
    <xdr:to>
      <xdr:col>24</xdr:col>
      <xdr:colOff>152400</xdr:colOff>
      <xdr:row>64</xdr:row>
      <xdr:rowOff>68580</xdr:rowOff>
    </xdr:to>
    <xdr:cxnSp macro="">
      <xdr:nvCxnSpPr>
        <xdr:cNvPr id="152" name="直線コネクタ 151"/>
        <xdr:cNvCxnSpPr/>
      </xdr:nvCxnSpPr>
      <xdr:spPr>
        <a:xfrm>
          <a:off x="4546600" y="1104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70502</xdr:rowOff>
    </xdr:from>
    <xdr:ext cx="405111" cy="259045"/>
    <xdr:sp macro="" textlink="">
      <xdr:nvSpPr>
        <xdr:cNvPr id="153" name="【体育館・プール】&#10;有形固定資産減価償却率最大値テキスト"/>
        <xdr:cNvSpPr txBox="1"/>
      </xdr:nvSpPr>
      <xdr:spPr>
        <a:xfrm>
          <a:off x="4673600" y="9500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123825</xdr:rowOff>
    </xdr:from>
    <xdr:to>
      <xdr:col>24</xdr:col>
      <xdr:colOff>152400</xdr:colOff>
      <xdr:row>56</xdr:row>
      <xdr:rowOff>123825</xdr:rowOff>
    </xdr:to>
    <xdr:cxnSp macro="">
      <xdr:nvCxnSpPr>
        <xdr:cNvPr id="154" name="直線コネクタ 153"/>
        <xdr:cNvCxnSpPr/>
      </xdr:nvCxnSpPr>
      <xdr:spPr>
        <a:xfrm>
          <a:off x="4546600" y="9725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110507</xdr:rowOff>
    </xdr:from>
    <xdr:ext cx="405111" cy="259045"/>
    <xdr:sp macro="" textlink="">
      <xdr:nvSpPr>
        <xdr:cNvPr id="155" name="【体育館・プール】&#10;有形固定資産減価償却率平均値テキスト"/>
        <xdr:cNvSpPr txBox="1"/>
      </xdr:nvSpPr>
      <xdr:spPr>
        <a:xfrm>
          <a:off x="4673600" y="1022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132080</xdr:rowOff>
    </xdr:from>
    <xdr:to>
      <xdr:col>24</xdr:col>
      <xdr:colOff>114300</xdr:colOff>
      <xdr:row>60</xdr:row>
      <xdr:rowOff>62230</xdr:rowOff>
    </xdr:to>
    <xdr:sp macro="" textlink="">
      <xdr:nvSpPr>
        <xdr:cNvPr id="156" name="フローチャート: 判断 155"/>
        <xdr:cNvSpPr/>
      </xdr:nvSpPr>
      <xdr:spPr>
        <a:xfrm>
          <a:off x="45847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10160</xdr:rowOff>
    </xdr:from>
    <xdr:to>
      <xdr:col>20</xdr:col>
      <xdr:colOff>38100</xdr:colOff>
      <xdr:row>60</xdr:row>
      <xdr:rowOff>111760</xdr:rowOff>
    </xdr:to>
    <xdr:sp macro="" textlink="">
      <xdr:nvSpPr>
        <xdr:cNvPr id="157" name="フローチャート: 判断 156"/>
        <xdr:cNvSpPr/>
      </xdr:nvSpPr>
      <xdr:spPr>
        <a:xfrm>
          <a:off x="3746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34925</xdr:rowOff>
    </xdr:from>
    <xdr:to>
      <xdr:col>15</xdr:col>
      <xdr:colOff>101600</xdr:colOff>
      <xdr:row>60</xdr:row>
      <xdr:rowOff>136525</xdr:rowOff>
    </xdr:to>
    <xdr:sp macro="" textlink="">
      <xdr:nvSpPr>
        <xdr:cNvPr id="158" name="フローチャート: 判断 157"/>
        <xdr:cNvSpPr/>
      </xdr:nvSpPr>
      <xdr:spPr>
        <a:xfrm>
          <a:off x="28575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9" name="テキスト ボックス 15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0" name="テキスト ボックス 15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1" name="テキスト ボックス 16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2" name="テキスト ボックス 16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3" name="テキスト ボックス 16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116840</xdr:rowOff>
    </xdr:from>
    <xdr:to>
      <xdr:col>24</xdr:col>
      <xdr:colOff>114300</xdr:colOff>
      <xdr:row>58</xdr:row>
      <xdr:rowOff>46990</xdr:rowOff>
    </xdr:to>
    <xdr:sp macro="" textlink="">
      <xdr:nvSpPr>
        <xdr:cNvPr id="164" name="楕円 163"/>
        <xdr:cNvSpPr/>
      </xdr:nvSpPr>
      <xdr:spPr>
        <a:xfrm>
          <a:off x="4584700" y="988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139717</xdr:rowOff>
    </xdr:from>
    <xdr:ext cx="405111" cy="259045"/>
    <xdr:sp macro="" textlink="">
      <xdr:nvSpPr>
        <xdr:cNvPr id="165" name="【体育館・プール】&#10;有形固定資産減価償却率該当値テキスト"/>
        <xdr:cNvSpPr txBox="1"/>
      </xdr:nvSpPr>
      <xdr:spPr>
        <a:xfrm>
          <a:off x="4673600" y="974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158750</xdr:rowOff>
    </xdr:from>
    <xdr:to>
      <xdr:col>20</xdr:col>
      <xdr:colOff>38100</xdr:colOff>
      <xdr:row>58</xdr:row>
      <xdr:rowOff>88900</xdr:rowOff>
    </xdr:to>
    <xdr:sp macro="" textlink="">
      <xdr:nvSpPr>
        <xdr:cNvPr id="166" name="楕円 165"/>
        <xdr:cNvSpPr/>
      </xdr:nvSpPr>
      <xdr:spPr>
        <a:xfrm>
          <a:off x="37465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167640</xdr:rowOff>
    </xdr:from>
    <xdr:to>
      <xdr:col>24</xdr:col>
      <xdr:colOff>63500</xdr:colOff>
      <xdr:row>58</xdr:row>
      <xdr:rowOff>38100</xdr:rowOff>
    </xdr:to>
    <xdr:cxnSp macro="">
      <xdr:nvCxnSpPr>
        <xdr:cNvPr id="167" name="直線コネクタ 166"/>
        <xdr:cNvCxnSpPr/>
      </xdr:nvCxnSpPr>
      <xdr:spPr>
        <a:xfrm flipV="1">
          <a:off x="3797300" y="994029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27305</xdr:rowOff>
    </xdr:from>
    <xdr:to>
      <xdr:col>15</xdr:col>
      <xdr:colOff>101600</xdr:colOff>
      <xdr:row>58</xdr:row>
      <xdr:rowOff>128905</xdr:rowOff>
    </xdr:to>
    <xdr:sp macro="" textlink="">
      <xdr:nvSpPr>
        <xdr:cNvPr id="168" name="楕円 167"/>
        <xdr:cNvSpPr/>
      </xdr:nvSpPr>
      <xdr:spPr>
        <a:xfrm>
          <a:off x="2857500" y="997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38100</xdr:rowOff>
    </xdr:from>
    <xdr:to>
      <xdr:col>19</xdr:col>
      <xdr:colOff>177800</xdr:colOff>
      <xdr:row>58</xdr:row>
      <xdr:rowOff>78105</xdr:rowOff>
    </xdr:to>
    <xdr:cxnSp macro="">
      <xdr:nvCxnSpPr>
        <xdr:cNvPr id="169" name="直線コネクタ 168"/>
        <xdr:cNvCxnSpPr/>
      </xdr:nvCxnSpPr>
      <xdr:spPr>
        <a:xfrm flipV="1">
          <a:off x="2908300" y="998220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102887</xdr:rowOff>
    </xdr:from>
    <xdr:ext cx="405111" cy="259045"/>
    <xdr:sp macro="" textlink="">
      <xdr:nvSpPr>
        <xdr:cNvPr id="170" name="n_1aveValue【体育館・プール】&#10;有形固定資産減価償却率"/>
        <xdr:cNvSpPr txBox="1"/>
      </xdr:nvSpPr>
      <xdr:spPr>
        <a:xfrm>
          <a:off x="3582044" y="1038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127652</xdr:rowOff>
    </xdr:from>
    <xdr:ext cx="405111" cy="259045"/>
    <xdr:sp macro="" textlink="">
      <xdr:nvSpPr>
        <xdr:cNvPr id="171" name="n_2aveValue【体育館・プール】&#10;有形固定資産減価償却率"/>
        <xdr:cNvSpPr txBox="1"/>
      </xdr:nvSpPr>
      <xdr:spPr>
        <a:xfrm>
          <a:off x="2705744" y="1041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105427</xdr:rowOff>
    </xdr:from>
    <xdr:ext cx="405111" cy="259045"/>
    <xdr:sp macro="" textlink="">
      <xdr:nvSpPr>
        <xdr:cNvPr id="172" name="n_1mainValue【体育館・プール】&#10;有形固定資産減価償却率"/>
        <xdr:cNvSpPr txBox="1"/>
      </xdr:nvSpPr>
      <xdr:spPr>
        <a:xfrm>
          <a:off x="3582044" y="970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145432</xdr:rowOff>
    </xdr:from>
    <xdr:ext cx="405111" cy="259045"/>
    <xdr:sp macro="" textlink="">
      <xdr:nvSpPr>
        <xdr:cNvPr id="173" name="n_2mainValue【体育館・プール】&#10;有形固定資産減価償却率"/>
        <xdr:cNvSpPr txBox="1"/>
      </xdr:nvSpPr>
      <xdr:spPr>
        <a:xfrm>
          <a:off x="2705744" y="974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4" name="正方形/長方形 17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5" name="正方形/長方形 17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6" name="正方形/長方形 17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7" name="正方形/長方形 17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8" name="正方形/長方形 17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9" name="正方形/長方形 17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0" name="正方形/長方形 17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1" name="正方形/長方形 18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2" name="テキスト ボックス 18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3" name="直線コネクタ 18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184" name="テキスト ボックス 183"/>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76200</xdr:rowOff>
    </xdr:from>
    <xdr:to>
      <xdr:col>59</xdr:col>
      <xdr:colOff>50800</xdr:colOff>
      <xdr:row>64</xdr:row>
      <xdr:rowOff>76200</xdr:rowOff>
    </xdr:to>
    <xdr:cxnSp macro="">
      <xdr:nvCxnSpPr>
        <xdr:cNvPr id="185" name="直線コネクタ 18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86" name="テキスト ボックス 185"/>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7" name="直線コネクタ 18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88" name="テキスト ボックス 187"/>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9" name="直線コネクタ 18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90" name="テキスト ボックス 189"/>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1" name="直線コネクタ 19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2" name="テキスト ボックス 191"/>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3" name="直線コネクタ 19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94" name="テキスト ボックス 193"/>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5" name="直線コネクタ 19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6" name="テキスト ボックス 19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7620</xdr:rowOff>
    </xdr:from>
    <xdr:to>
      <xdr:col>54</xdr:col>
      <xdr:colOff>189865</xdr:colOff>
      <xdr:row>64</xdr:row>
      <xdr:rowOff>53340</xdr:rowOff>
    </xdr:to>
    <xdr:cxnSp macro="">
      <xdr:nvCxnSpPr>
        <xdr:cNvPr id="198" name="直線コネクタ 197"/>
        <xdr:cNvCxnSpPr/>
      </xdr:nvCxnSpPr>
      <xdr:spPr>
        <a:xfrm flipV="1">
          <a:off x="10476865" y="960882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57167</xdr:rowOff>
    </xdr:from>
    <xdr:ext cx="469744" cy="259045"/>
    <xdr:sp macro="" textlink="">
      <xdr:nvSpPr>
        <xdr:cNvPr id="199" name="【体育館・プール】&#10;一人当たり面積最小値テキスト"/>
        <xdr:cNvSpPr txBox="1"/>
      </xdr:nvSpPr>
      <xdr:spPr>
        <a:xfrm>
          <a:off x="10515600"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53340</xdr:rowOff>
    </xdr:from>
    <xdr:to>
      <xdr:col>55</xdr:col>
      <xdr:colOff>88900</xdr:colOff>
      <xdr:row>64</xdr:row>
      <xdr:rowOff>53340</xdr:rowOff>
    </xdr:to>
    <xdr:cxnSp macro="">
      <xdr:nvCxnSpPr>
        <xdr:cNvPr id="200" name="直線コネクタ 199"/>
        <xdr:cNvCxnSpPr/>
      </xdr:nvCxnSpPr>
      <xdr:spPr>
        <a:xfrm>
          <a:off x="10388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125747</xdr:rowOff>
    </xdr:from>
    <xdr:ext cx="469744" cy="259045"/>
    <xdr:sp macro="" textlink="">
      <xdr:nvSpPr>
        <xdr:cNvPr id="201" name="【体育館・プール】&#10;一人当たり面積最大値テキスト"/>
        <xdr:cNvSpPr txBox="1"/>
      </xdr:nvSpPr>
      <xdr:spPr>
        <a:xfrm>
          <a:off x="10515600" y="938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7620</xdr:rowOff>
    </xdr:from>
    <xdr:to>
      <xdr:col>55</xdr:col>
      <xdr:colOff>88900</xdr:colOff>
      <xdr:row>56</xdr:row>
      <xdr:rowOff>7620</xdr:rowOff>
    </xdr:to>
    <xdr:cxnSp macro="">
      <xdr:nvCxnSpPr>
        <xdr:cNvPr id="202" name="直線コネクタ 201"/>
        <xdr:cNvCxnSpPr/>
      </xdr:nvCxnSpPr>
      <xdr:spPr>
        <a:xfrm>
          <a:off x="10388600" y="960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17797</xdr:rowOff>
    </xdr:from>
    <xdr:ext cx="469744" cy="259045"/>
    <xdr:sp macro="" textlink="">
      <xdr:nvSpPr>
        <xdr:cNvPr id="203" name="【体育館・プール】&#10;一人当たり面積平均値テキスト"/>
        <xdr:cNvSpPr txBox="1"/>
      </xdr:nvSpPr>
      <xdr:spPr>
        <a:xfrm>
          <a:off x="10515600" y="10133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166370</xdr:rowOff>
    </xdr:from>
    <xdr:to>
      <xdr:col>55</xdr:col>
      <xdr:colOff>50800</xdr:colOff>
      <xdr:row>60</xdr:row>
      <xdr:rowOff>96520</xdr:rowOff>
    </xdr:to>
    <xdr:sp macro="" textlink="">
      <xdr:nvSpPr>
        <xdr:cNvPr id="204" name="フローチャート: 判断 203"/>
        <xdr:cNvSpPr/>
      </xdr:nvSpPr>
      <xdr:spPr>
        <a:xfrm>
          <a:off x="104267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2540</xdr:rowOff>
    </xdr:from>
    <xdr:to>
      <xdr:col>50</xdr:col>
      <xdr:colOff>165100</xdr:colOff>
      <xdr:row>60</xdr:row>
      <xdr:rowOff>104140</xdr:rowOff>
    </xdr:to>
    <xdr:sp macro="" textlink="">
      <xdr:nvSpPr>
        <xdr:cNvPr id="205" name="フローチャート: 判断 204"/>
        <xdr:cNvSpPr/>
      </xdr:nvSpPr>
      <xdr:spPr>
        <a:xfrm>
          <a:off x="9588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86360</xdr:rowOff>
    </xdr:from>
    <xdr:to>
      <xdr:col>46</xdr:col>
      <xdr:colOff>38100</xdr:colOff>
      <xdr:row>61</xdr:row>
      <xdr:rowOff>16510</xdr:rowOff>
    </xdr:to>
    <xdr:sp macro="" textlink="">
      <xdr:nvSpPr>
        <xdr:cNvPr id="206" name="フローチャート: 判断 205"/>
        <xdr:cNvSpPr/>
      </xdr:nvSpPr>
      <xdr:spPr>
        <a:xfrm>
          <a:off x="86995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7" name="テキスト ボックス 20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8" name="テキスト ボックス 20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9" name="テキスト ボックス 20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0" name="テキスト ボックス 20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1" name="テキスト ボックス 21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63500</xdr:rowOff>
    </xdr:from>
    <xdr:to>
      <xdr:col>55</xdr:col>
      <xdr:colOff>50800</xdr:colOff>
      <xdr:row>60</xdr:row>
      <xdr:rowOff>165100</xdr:rowOff>
    </xdr:to>
    <xdr:sp macro="" textlink="">
      <xdr:nvSpPr>
        <xdr:cNvPr id="212" name="楕円 211"/>
        <xdr:cNvSpPr/>
      </xdr:nvSpPr>
      <xdr:spPr>
        <a:xfrm>
          <a:off x="104267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41927</xdr:rowOff>
    </xdr:from>
    <xdr:ext cx="469744" cy="259045"/>
    <xdr:sp macro="" textlink="">
      <xdr:nvSpPr>
        <xdr:cNvPr id="213" name="【体育館・プール】&#10;一人当たり面積該当値テキスト"/>
        <xdr:cNvSpPr txBox="1"/>
      </xdr:nvSpPr>
      <xdr:spPr>
        <a:xfrm>
          <a:off x="10515600" y="1032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63500</xdr:rowOff>
    </xdr:from>
    <xdr:to>
      <xdr:col>50</xdr:col>
      <xdr:colOff>165100</xdr:colOff>
      <xdr:row>60</xdr:row>
      <xdr:rowOff>165100</xdr:rowOff>
    </xdr:to>
    <xdr:sp macro="" textlink="">
      <xdr:nvSpPr>
        <xdr:cNvPr id="214" name="楕円 213"/>
        <xdr:cNvSpPr/>
      </xdr:nvSpPr>
      <xdr:spPr>
        <a:xfrm>
          <a:off x="9588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114300</xdr:rowOff>
    </xdr:from>
    <xdr:to>
      <xdr:col>55</xdr:col>
      <xdr:colOff>0</xdr:colOff>
      <xdr:row>60</xdr:row>
      <xdr:rowOff>114300</xdr:rowOff>
    </xdr:to>
    <xdr:cxnSp macro="">
      <xdr:nvCxnSpPr>
        <xdr:cNvPr id="215" name="直線コネクタ 214"/>
        <xdr:cNvCxnSpPr/>
      </xdr:nvCxnSpPr>
      <xdr:spPr>
        <a:xfrm>
          <a:off x="9639300" y="10401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63500</xdr:rowOff>
    </xdr:from>
    <xdr:to>
      <xdr:col>46</xdr:col>
      <xdr:colOff>38100</xdr:colOff>
      <xdr:row>60</xdr:row>
      <xdr:rowOff>165100</xdr:rowOff>
    </xdr:to>
    <xdr:sp macro="" textlink="">
      <xdr:nvSpPr>
        <xdr:cNvPr id="216" name="楕円 215"/>
        <xdr:cNvSpPr/>
      </xdr:nvSpPr>
      <xdr:spPr>
        <a:xfrm>
          <a:off x="8699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114300</xdr:rowOff>
    </xdr:from>
    <xdr:to>
      <xdr:col>50</xdr:col>
      <xdr:colOff>114300</xdr:colOff>
      <xdr:row>60</xdr:row>
      <xdr:rowOff>114300</xdr:rowOff>
    </xdr:to>
    <xdr:cxnSp macro="">
      <xdr:nvCxnSpPr>
        <xdr:cNvPr id="217" name="直線コネクタ 216"/>
        <xdr:cNvCxnSpPr/>
      </xdr:nvCxnSpPr>
      <xdr:spPr>
        <a:xfrm>
          <a:off x="8750300" y="10401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58</xdr:row>
      <xdr:rowOff>120667</xdr:rowOff>
    </xdr:from>
    <xdr:ext cx="469744" cy="259045"/>
    <xdr:sp macro="" textlink="">
      <xdr:nvSpPr>
        <xdr:cNvPr id="218" name="n_1aveValue【体育館・プール】&#10;一人当たり面積"/>
        <xdr:cNvSpPr txBox="1"/>
      </xdr:nvSpPr>
      <xdr:spPr>
        <a:xfrm>
          <a:off x="9391727" y="10064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7637</xdr:rowOff>
    </xdr:from>
    <xdr:ext cx="469744" cy="259045"/>
    <xdr:sp macro="" textlink="">
      <xdr:nvSpPr>
        <xdr:cNvPr id="219" name="n_2aveValue【体育館・プール】&#10;一人当たり面積"/>
        <xdr:cNvSpPr txBox="1"/>
      </xdr:nvSpPr>
      <xdr:spPr>
        <a:xfrm>
          <a:off x="8515427" y="10466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156227</xdr:rowOff>
    </xdr:from>
    <xdr:ext cx="469744" cy="259045"/>
    <xdr:sp macro="" textlink="">
      <xdr:nvSpPr>
        <xdr:cNvPr id="220" name="n_1mainValue【体育館・プール】&#10;一人当たり面積"/>
        <xdr:cNvSpPr txBox="1"/>
      </xdr:nvSpPr>
      <xdr:spPr>
        <a:xfrm>
          <a:off x="9391727" y="1044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10177</xdr:rowOff>
    </xdr:from>
    <xdr:ext cx="469744" cy="259045"/>
    <xdr:sp macro="" textlink="">
      <xdr:nvSpPr>
        <xdr:cNvPr id="221" name="n_2mainValue【体育館・プール】&#10;一人当たり面積"/>
        <xdr:cNvSpPr txBox="1"/>
      </xdr:nvSpPr>
      <xdr:spPr>
        <a:xfrm>
          <a:off x="851542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2" name="正方形/長方形 22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3" name="正方形/長方形 22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4" name="正方形/長方形 22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5" name="正方形/長方形 22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6" name="正方形/長方形 22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7" name="正方形/長方形 22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8" name="正方形/長方形 22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9" name="正方形/長方形 22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0" name="テキスト ボックス 22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1" name="直線コネクタ 23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32" name="テキスト ボックス 231"/>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33" name="直線コネクタ 232"/>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34" name="テキスト ボックス 233"/>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35" name="直線コネクタ 234"/>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36" name="テキスト ボックス 235"/>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37" name="直線コネクタ 236"/>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38" name="テキスト ボックス 237"/>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39" name="直線コネクタ 238"/>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40" name="テキスト ボックス 239"/>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41" name="直線コネクタ 240"/>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42" name="テキスト ボックス 241"/>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43" name="直線コネクタ 242"/>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44" name="テキスト ボックス 243"/>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5" name="直線コネクタ 24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6" name="テキスト ボックス 245"/>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116477</xdr:rowOff>
    </xdr:from>
    <xdr:to>
      <xdr:col>24</xdr:col>
      <xdr:colOff>62865</xdr:colOff>
      <xdr:row>87</xdr:row>
      <xdr:rowOff>46264</xdr:rowOff>
    </xdr:to>
    <xdr:cxnSp macro="">
      <xdr:nvCxnSpPr>
        <xdr:cNvPr id="248" name="直線コネクタ 247"/>
        <xdr:cNvCxnSpPr/>
      </xdr:nvCxnSpPr>
      <xdr:spPr>
        <a:xfrm flipV="1">
          <a:off x="4634865" y="13489577"/>
          <a:ext cx="0" cy="1472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50091</xdr:rowOff>
    </xdr:from>
    <xdr:ext cx="405111" cy="259045"/>
    <xdr:sp macro="" textlink="">
      <xdr:nvSpPr>
        <xdr:cNvPr id="249" name="【福祉施設】&#10;有形固定資産減価償却率最小値テキスト"/>
        <xdr:cNvSpPr txBox="1"/>
      </xdr:nvSpPr>
      <xdr:spPr>
        <a:xfrm>
          <a:off x="4673600" y="14966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46264</xdr:rowOff>
    </xdr:from>
    <xdr:to>
      <xdr:col>24</xdr:col>
      <xdr:colOff>152400</xdr:colOff>
      <xdr:row>87</xdr:row>
      <xdr:rowOff>46264</xdr:rowOff>
    </xdr:to>
    <xdr:cxnSp macro="">
      <xdr:nvCxnSpPr>
        <xdr:cNvPr id="250" name="直線コネクタ 249"/>
        <xdr:cNvCxnSpPr/>
      </xdr:nvCxnSpPr>
      <xdr:spPr>
        <a:xfrm>
          <a:off x="4546600" y="14962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63154</xdr:rowOff>
    </xdr:from>
    <xdr:ext cx="405111" cy="259045"/>
    <xdr:sp macro="" textlink="">
      <xdr:nvSpPr>
        <xdr:cNvPr id="251" name="【福祉施設】&#10;有形固定資産減価償却率最大値テキスト"/>
        <xdr:cNvSpPr txBox="1"/>
      </xdr:nvSpPr>
      <xdr:spPr>
        <a:xfrm>
          <a:off x="4673600" y="1326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116477</xdr:rowOff>
    </xdr:from>
    <xdr:to>
      <xdr:col>24</xdr:col>
      <xdr:colOff>152400</xdr:colOff>
      <xdr:row>78</xdr:row>
      <xdr:rowOff>116477</xdr:rowOff>
    </xdr:to>
    <xdr:cxnSp macro="">
      <xdr:nvCxnSpPr>
        <xdr:cNvPr id="252" name="直線コネクタ 251"/>
        <xdr:cNvCxnSpPr/>
      </xdr:nvCxnSpPr>
      <xdr:spPr>
        <a:xfrm>
          <a:off x="4546600" y="1348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117583</xdr:rowOff>
    </xdr:from>
    <xdr:ext cx="405111" cy="259045"/>
    <xdr:sp macro="" textlink="">
      <xdr:nvSpPr>
        <xdr:cNvPr id="253" name="【福祉施設】&#10;有形固定資産減価償却率平均値テキスト"/>
        <xdr:cNvSpPr txBox="1"/>
      </xdr:nvSpPr>
      <xdr:spPr>
        <a:xfrm>
          <a:off x="4673600" y="143479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139156</xdr:rowOff>
    </xdr:from>
    <xdr:to>
      <xdr:col>24</xdr:col>
      <xdr:colOff>114300</xdr:colOff>
      <xdr:row>84</xdr:row>
      <xdr:rowOff>69306</xdr:rowOff>
    </xdr:to>
    <xdr:sp macro="" textlink="">
      <xdr:nvSpPr>
        <xdr:cNvPr id="254" name="フローチャート: 判断 253"/>
        <xdr:cNvSpPr/>
      </xdr:nvSpPr>
      <xdr:spPr>
        <a:xfrm>
          <a:off x="4584700" y="14369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168548</xdr:rowOff>
    </xdr:from>
    <xdr:to>
      <xdr:col>20</xdr:col>
      <xdr:colOff>38100</xdr:colOff>
      <xdr:row>84</xdr:row>
      <xdr:rowOff>98698</xdr:rowOff>
    </xdr:to>
    <xdr:sp macro="" textlink="">
      <xdr:nvSpPr>
        <xdr:cNvPr id="255" name="フローチャート: 判断 254"/>
        <xdr:cNvSpPr/>
      </xdr:nvSpPr>
      <xdr:spPr>
        <a:xfrm>
          <a:off x="3746500" y="1439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84</xdr:row>
      <xdr:rowOff>82006</xdr:rowOff>
    </xdr:from>
    <xdr:to>
      <xdr:col>15</xdr:col>
      <xdr:colOff>101600</xdr:colOff>
      <xdr:row>85</xdr:row>
      <xdr:rowOff>12156</xdr:rowOff>
    </xdr:to>
    <xdr:sp macro="" textlink="">
      <xdr:nvSpPr>
        <xdr:cNvPr id="256" name="フローチャート: 判断 255"/>
        <xdr:cNvSpPr/>
      </xdr:nvSpPr>
      <xdr:spPr>
        <a:xfrm>
          <a:off x="2857500" y="1448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7" name="テキスト ボックス 25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8" name="テキスト ボックス 25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9" name="テキスト ボックス 25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0" name="テキスト ボックス 25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1" name="テキスト ボックス 26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33020</xdr:rowOff>
    </xdr:from>
    <xdr:to>
      <xdr:col>24</xdr:col>
      <xdr:colOff>114300</xdr:colOff>
      <xdr:row>82</xdr:row>
      <xdr:rowOff>134620</xdr:rowOff>
    </xdr:to>
    <xdr:sp macro="" textlink="">
      <xdr:nvSpPr>
        <xdr:cNvPr id="262" name="楕円 261"/>
        <xdr:cNvSpPr/>
      </xdr:nvSpPr>
      <xdr:spPr>
        <a:xfrm>
          <a:off x="45847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55897</xdr:rowOff>
    </xdr:from>
    <xdr:ext cx="405111" cy="259045"/>
    <xdr:sp macro="" textlink="">
      <xdr:nvSpPr>
        <xdr:cNvPr id="263" name="【福祉施設】&#10;有形固定資産減価償却率該当値テキスト"/>
        <xdr:cNvSpPr txBox="1"/>
      </xdr:nvSpPr>
      <xdr:spPr>
        <a:xfrm>
          <a:off x="4673600" y="1394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101600</xdr:rowOff>
    </xdr:from>
    <xdr:to>
      <xdr:col>20</xdr:col>
      <xdr:colOff>38100</xdr:colOff>
      <xdr:row>83</xdr:row>
      <xdr:rowOff>31750</xdr:rowOff>
    </xdr:to>
    <xdr:sp macro="" textlink="">
      <xdr:nvSpPr>
        <xdr:cNvPr id="264" name="楕円 263"/>
        <xdr:cNvSpPr/>
      </xdr:nvSpPr>
      <xdr:spPr>
        <a:xfrm>
          <a:off x="3746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83820</xdr:rowOff>
    </xdr:from>
    <xdr:to>
      <xdr:col>24</xdr:col>
      <xdr:colOff>63500</xdr:colOff>
      <xdr:row>82</xdr:row>
      <xdr:rowOff>152400</xdr:rowOff>
    </xdr:to>
    <xdr:cxnSp macro="">
      <xdr:nvCxnSpPr>
        <xdr:cNvPr id="265" name="直線コネクタ 264"/>
        <xdr:cNvCxnSpPr/>
      </xdr:nvCxnSpPr>
      <xdr:spPr>
        <a:xfrm flipV="1">
          <a:off x="3797300" y="141427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1995</xdr:rowOff>
    </xdr:from>
    <xdr:to>
      <xdr:col>15</xdr:col>
      <xdr:colOff>101600</xdr:colOff>
      <xdr:row>83</xdr:row>
      <xdr:rowOff>103595</xdr:rowOff>
    </xdr:to>
    <xdr:sp macro="" textlink="">
      <xdr:nvSpPr>
        <xdr:cNvPr id="266" name="楕円 265"/>
        <xdr:cNvSpPr/>
      </xdr:nvSpPr>
      <xdr:spPr>
        <a:xfrm>
          <a:off x="2857500" y="1423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152400</xdr:rowOff>
    </xdr:from>
    <xdr:to>
      <xdr:col>19</xdr:col>
      <xdr:colOff>177800</xdr:colOff>
      <xdr:row>83</xdr:row>
      <xdr:rowOff>52795</xdr:rowOff>
    </xdr:to>
    <xdr:cxnSp macro="">
      <xdr:nvCxnSpPr>
        <xdr:cNvPr id="267" name="直線コネクタ 266"/>
        <xdr:cNvCxnSpPr/>
      </xdr:nvCxnSpPr>
      <xdr:spPr>
        <a:xfrm flipV="1">
          <a:off x="2908300" y="14211300"/>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89825</xdr:rowOff>
    </xdr:from>
    <xdr:ext cx="405111" cy="259045"/>
    <xdr:sp macro="" textlink="">
      <xdr:nvSpPr>
        <xdr:cNvPr id="268" name="n_1aveValue【福祉施設】&#10;有形固定資産減価償却率"/>
        <xdr:cNvSpPr txBox="1"/>
      </xdr:nvSpPr>
      <xdr:spPr>
        <a:xfrm>
          <a:off x="3582044" y="14491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3283</xdr:rowOff>
    </xdr:from>
    <xdr:ext cx="405111" cy="259045"/>
    <xdr:sp macro="" textlink="">
      <xdr:nvSpPr>
        <xdr:cNvPr id="269" name="n_2aveValue【福祉施設】&#10;有形固定資産減価償却率"/>
        <xdr:cNvSpPr txBox="1"/>
      </xdr:nvSpPr>
      <xdr:spPr>
        <a:xfrm>
          <a:off x="2705744" y="1457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48277</xdr:rowOff>
    </xdr:from>
    <xdr:ext cx="405111" cy="259045"/>
    <xdr:sp macro="" textlink="">
      <xdr:nvSpPr>
        <xdr:cNvPr id="270" name="n_1mainValue【福祉施設】&#10;有形固定資産減価償却率"/>
        <xdr:cNvSpPr txBox="1"/>
      </xdr:nvSpPr>
      <xdr:spPr>
        <a:xfrm>
          <a:off x="3582044"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120122</xdr:rowOff>
    </xdr:from>
    <xdr:ext cx="405111" cy="259045"/>
    <xdr:sp macro="" textlink="">
      <xdr:nvSpPr>
        <xdr:cNvPr id="271" name="n_2mainValue【福祉施設】&#10;有形固定資産減価償却率"/>
        <xdr:cNvSpPr txBox="1"/>
      </xdr:nvSpPr>
      <xdr:spPr>
        <a:xfrm>
          <a:off x="2705744" y="1400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0" name="テキスト ボックス 27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1" name="直線コネクタ 28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2" name="直線コネクタ 28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83" name="テキスト ボックス 28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84" name="直線コネクタ 28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85" name="テキスト ボックス 28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6" name="直線コネクタ 28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7" name="テキスト ボックス 28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8" name="直線コネクタ 28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89" name="テキスト ボックス 28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90" name="直線コネクタ 28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91" name="テキスト ボックス 290"/>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2" name="直線コネクタ 29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3" name="テキスト ボックス 29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121920</xdr:rowOff>
    </xdr:from>
    <xdr:to>
      <xdr:col>54</xdr:col>
      <xdr:colOff>189865</xdr:colOff>
      <xdr:row>86</xdr:row>
      <xdr:rowOff>68580</xdr:rowOff>
    </xdr:to>
    <xdr:cxnSp macro="">
      <xdr:nvCxnSpPr>
        <xdr:cNvPr id="295" name="直線コネクタ 294"/>
        <xdr:cNvCxnSpPr/>
      </xdr:nvCxnSpPr>
      <xdr:spPr>
        <a:xfrm flipV="1">
          <a:off x="10476865" y="134950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72407</xdr:rowOff>
    </xdr:from>
    <xdr:ext cx="469744" cy="259045"/>
    <xdr:sp macro="" textlink="">
      <xdr:nvSpPr>
        <xdr:cNvPr id="296" name="【福祉施設】&#10;一人当たり面積最小値テキスト"/>
        <xdr:cNvSpPr txBox="1"/>
      </xdr:nvSpPr>
      <xdr:spPr>
        <a:xfrm>
          <a:off x="10515600" y="1481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68580</xdr:rowOff>
    </xdr:from>
    <xdr:to>
      <xdr:col>55</xdr:col>
      <xdr:colOff>88900</xdr:colOff>
      <xdr:row>86</xdr:row>
      <xdr:rowOff>68580</xdr:rowOff>
    </xdr:to>
    <xdr:cxnSp macro="">
      <xdr:nvCxnSpPr>
        <xdr:cNvPr id="297" name="直線コネクタ 296"/>
        <xdr:cNvCxnSpPr/>
      </xdr:nvCxnSpPr>
      <xdr:spPr>
        <a:xfrm>
          <a:off x="10388600" y="1481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68597</xdr:rowOff>
    </xdr:from>
    <xdr:ext cx="469744" cy="259045"/>
    <xdr:sp macro="" textlink="">
      <xdr:nvSpPr>
        <xdr:cNvPr id="298" name="【福祉施設】&#10;一人当たり面積最大値テキスト"/>
        <xdr:cNvSpPr txBox="1"/>
      </xdr:nvSpPr>
      <xdr:spPr>
        <a:xfrm>
          <a:off x="10515600" y="1327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121920</xdr:rowOff>
    </xdr:from>
    <xdr:to>
      <xdr:col>55</xdr:col>
      <xdr:colOff>88900</xdr:colOff>
      <xdr:row>78</xdr:row>
      <xdr:rowOff>121920</xdr:rowOff>
    </xdr:to>
    <xdr:cxnSp macro="">
      <xdr:nvCxnSpPr>
        <xdr:cNvPr id="299" name="直線コネクタ 298"/>
        <xdr:cNvCxnSpPr/>
      </xdr:nvCxnSpPr>
      <xdr:spPr>
        <a:xfrm>
          <a:off x="10388600" y="1349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133366</xdr:rowOff>
    </xdr:from>
    <xdr:ext cx="469744" cy="259045"/>
    <xdr:sp macro="" textlink="">
      <xdr:nvSpPr>
        <xdr:cNvPr id="300" name="【福祉施設】&#10;一人当たり面積平均値テキスト"/>
        <xdr:cNvSpPr txBox="1"/>
      </xdr:nvSpPr>
      <xdr:spPr>
        <a:xfrm>
          <a:off x="10515600" y="14192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154939</xdr:rowOff>
    </xdr:from>
    <xdr:to>
      <xdr:col>55</xdr:col>
      <xdr:colOff>50800</xdr:colOff>
      <xdr:row>83</xdr:row>
      <xdr:rowOff>85089</xdr:rowOff>
    </xdr:to>
    <xdr:sp macro="" textlink="">
      <xdr:nvSpPr>
        <xdr:cNvPr id="301" name="フローチャート: 判断 300"/>
        <xdr:cNvSpPr/>
      </xdr:nvSpPr>
      <xdr:spPr>
        <a:xfrm>
          <a:off x="10426700" y="1421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13970</xdr:rowOff>
    </xdr:from>
    <xdr:to>
      <xdr:col>50</xdr:col>
      <xdr:colOff>165100</xdr:colOff>
      <xdr:row>83</xdr:row>
      <xdr:rowOff>115570</xdr:rowOff>
    </xdr:to>
    <xdr:sp macro="" textlink="">
      <xdr:nvSpPr>
        <xdr:cNvPr id="302" name="フローチャート: 判断 301"/>
        <xdr:cNvSpPr/>
      </xdr:nvSpPr>
      <xdr:spPr>
        <a:xfrm>
          <a:off x="9588500" y="1424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10161</xdr:rowOff>
    </xdr:from>
    <xdr:to>
      <xdr:col>46</xdr:col>
      <xdr:colOff>38100</xdr:colOff>
      <xdr:row>82</xdr:row>
      <xdr:rowOff>111761</xdr:rowOff>
    </xdr:to>
    <xdr:sp macro="" textlink="">
      <xdr:nvSpPr>
        <xdr:cNvPr id="303" name="フローチャート: 判断 302"/>
        <xdr:cNvSpPr/>
      </xdr:nvSpPr>
      <xdr:spPr>
        <a:xfrm>
          <a:off x="8699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4" name="テキスト ボックス 30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5" name="テキスト ボックス 30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6" name="テキスト ボックス 30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7" name="テキスト ボックス 30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8" name="テキスト ボックス 30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116839</xdr:rowOff>
    </xdr:from>
    <xdr:to>
      <xdr:col>55</xdr:col>
      <xdr:colOff>50800</xdr:colOff>
      <xdr:row>81</xdr:row>
      <xdr:rowOff>46989</xdr:rowOff>
    </xdr:to>
    <xdr:sp macro="" textlink="">
      <xdr:nvSpPr>
        <xdr:cNvPr id="309" name="楕円 308"/>
        <xdr:cNvSpPr/>
      </xdr:nvSpPr>
      <xdr:spPr>
        <a:xfrm>
          <a:off x="10426700" y="1383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139716</xdr:rowOff>
    </xdr:from>
    <xdr:ext cx="469744" cy="259045"/>
    <xdr:sp macro="" textlink="">
      <xdr:nvSpPr>
        <xdr:cNvPr id="310" name="【福祉施設】&#10;一人当たり面積該当値テキスト"/>
        <xdr:cNvSpPr txBox="1"/>
      </xdr:nvSpPr>
      <xdr:spPr>
        <a:xfrm>
          <a:off x="10515600" y="13684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116839</xdr:rowOff>
    </xdr:from>
    <xdr:to>
      <xdr:col>50</xdr:col>
      <xdr:colOff>165100</xdr:colOff>
      <xdr:row>81</xdr:row>
      <xdr:rowOff>46989</xdr:rowOff>
    </xdr:to>
    <xdr:sp macro="" textlink="">
      <xdr:nvSpPr>
        <xdr:cNvPr id="311" name="楕円 310"/>
        <xdr:cNvSpPr/>
      </xdr:nvSpPr>
      <xdr:spPr>
        <a:xfrm>
          <a:off x="9588500" y="1383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167639</xdr:rowOff>
    </xdr:from>
    <xdr:to>
      <xdr:col>55</xdr:col>
      <xdr:colOff>0</xdr:colOff>
      <xdr:row>80</xdr:row>
      <xdr:rowOff>167639</xdr:rowOff>
    </xdr:to>
    <xdr:cxnSp macro="">
      <xdr:nvCxnSpPr>
        <xdr:cNvPr id="312" name="直線コネクタ 311"/>
        <xdr:cNvCxnSpPr/>
      </xdr:nvCxnSpPr>
      <xdr:spPr>
        <a:xfrm>
          <a:off x="9639300" y="138836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116839</xdr:rowOff>
    </xdr:from>
    <xdr:to>
      <xdr:col>46</xdr:col>
      <xdr:colOff>38100</xdr:colOff>
      <xdr:row>81</xdr:row>
      <xdr:rowOff>46989</xdr:rowOff>
    </xdr:to>
    <xdr:sp macro="" textlink="">
      <xdr:nvSpPr>
        <xdr:cNvPr id="313" name="楕円 312"/>
        <xdr:cNvSpPr/>
      </xdr:nvSpPr>
      <xdr:spPr>
        <a:xfrm>
          <a:off x="8699500" y="1383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167639</xdr:rowOff>
    </xdr:from>
    <xdr:to>
      <xdr:col>50</xdr:col>
      <xdr:colOff>114300</xdr:colOff>
      <xdr:row>80</xdr:row>
      <xdr:rowOff>167639</xdr:rowOff>
    </xdr:to>
    <xdr:cxnSp macro="">
      <xdr:nvCxnSpPr>
        <xdr:cNvPr id="314" name="直線コネクタ 313"/>
        <xdr:cNvCxnSpPr/>
      </xdr:nvCxnSpPr>
      <xdr:spPr>
        <a:xfrm>
          <a:off x="8750300" y="138836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106697</xdr:rowOff>
    </xdr:from>
    <xdr:ext cx="469744" cy="259045"/>
    <xdr:sp macro="" textlink="">
      <xdr:nvSpPr>
        <xdr:cNvPr id="315" name="n_1aveValue【福祉施設】&#10;一人当たり面積"/>
        <xdr:cNvSpPr txBox="1"/>
      </xdr:nvSpPr>
      <xdr:spPr>
        <a:xfrm>
          <a:off x="9391727" y="1433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102888</xdr:rowOff>
    </xdr:from>
    <xdr:ext cx="469744" cy="259045"/>
    <xdr:sp macro="" textlink="">
      <xdr:nvSpPr>
        <xdr:cNvPr id="316" name="n_2aveValue【福祉施設】&#10;一人当たり面積"/>
        <xdr:cNvSpPr txBox="1"/>
      </xdr:nvSpPr>
      <xdr:spPr>
        <a:xfrm>
          <a:off x="8515427" y="14161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63516</xdr:rowOff>
    </xdr:from>
    <xdr:ext cx="469744" cy="259045"/>
    <xdr:sp macro="" textlink="">
      <xdr:nvSpPr>
        <xdr:cNvPr id="317" name="n_1mainValue【福祉施設】&#10;一人当たり面積"/>
        <xdr:cNvSpPr txBox="1"/>
      </xdr:nvSpPr>
      <xdr:spPr>
        <a:xfrm>
          <a:off x="9391727" y="1360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63516</xdr:rowOff>
    </xdr:from>
    <xdr:ext cx="469744" cy="259045"/>
    <xdr:sp macro="" textlink="">
      <xdr:nvSpPr>
        <xdr:cNvPr id="318" name="n_2mainValue【福祉施設】&#10;一人当たり面積"/>
        <xdr:cNvSpPr txBox="1"/>
      </xdr:nvSpPr>
      <xdr:spPr>
        <a:xfrm>
          <a:off x="8515427" y="1360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9" name="正方形/長方形 31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0" name="正方形/長方形 31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1" name="正方形/長方形 32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2" name="正方形/長方形 32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3" name="正方形/長方形 32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4" name="正方形/長方形 32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5" name="正方形/長方形 32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6" name="正方形/長方形 32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7" name="テキスト ボックス 32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8" name="直線コネクタ 32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29" name="テキスト ボックス 328"/>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30" name="直線コネクタ 329"/>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31" name="テキスト ボックス 330"/>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32" name="直線コネクタ 331"/>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33" name="テキスト ボックス 332"/>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34" name="直線コネクタ 333"/>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35" name="テキスト ボックス 334"/>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36" name="直線コネクタ 335"/>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37" name="テキスト ボックス 336"/>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38" name="直線コネクタ 337"/>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39" name="テキスト ボックス 338"/>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0" name="直線コネクタ 33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41" name="テキスト ボックス 340"/>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42"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91439</xdr:rowOff>
    </xdr:from>
    <xdr:to>
      <xdr:col>24</xdr:col>
      <xdr:colOff>62865</xdr:colOff>
      <xdr:row>108</xdr:row>
      <xdr:rowOff>104775</xdr:rowOff>
    </xdr:to>
    <xdr:cxnSp macro="">
      <xdr:nvCxnSpPr>
        <xdr:cNvPr id="343" name="直線コネクタ 342"/>
        <xdr:cNvCxnSpPr/>
      </xdr:nvCxnSpPr>
      <xdr:spPr>
        <a:xfrm flipV="1">
          <a:off x="4634865" y="17236439"/>
          <a:ext cx="0" cy="1384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108602</xdr:rowOff>
    </xdr:from>
    <xdr:ext cx="405111" cy="259045"/>
    <xdr:sp macro="" textlink="">
      <xdr:nvSpPr>
        <xdr:cNvPr id="344" name="【市民会館】&#10;有形固定資産減価償却率最小値テキスト"/>
        <xdr:cNvSpPr txBox="1"/>
      </xdr:nvSpPr>
      <xdr:spPr>
        <a:xfrm>
          <a:off x="4673600" y="1862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104775</xdr:rowOff>
    </xdr:from>
    <xdr:to>
      <xdr:col>24</xdr:col>
      <xdr:colOff>152400</xdr:colOff>
      <xdr:row>108</xdr:row>
      <xdr:rowOff>104775</xdr:rowOff>
    </xdr:to>
    <xdr:cxnSp macro="">
      <xdr:nvCxnSpPr>
        <xdr:cNvPr id="345" name="直線コネクタ 344"/>
        <xdr:cNvCxnSpPr/>
      </xdr:nvCxnSpPr>
      <xdr:spPr>
        <a:xfrm>
          <a:off x="4546600" y="1862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38116</xdr:rowOff>
    </xdr:from>
    <xdr:ext cx="405111" cy="259045"/>
    <xdr:sp macro="" textlink="">
      <xdr:nvSpPr>
        <xdr:cNvPr id="346" name="【市民会館】&#10;有形固定資産減価償却率最大値テキスト"/>
        <xdr:cNvSpPr txBox="1"/>
      </xdr:nvSpPr>
      <xdr:spPr>
        <a:xfrm>
          <a:off x="4673600" y="17011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91439</xdr:rowOff>
    </xdr:from>
    <xdr:to>
      <xdr:col>24</xdr:col>
      <xdr:colOff>152400</xdr:colOff>
      <xdr:row>100</xdr:row>
      <xdr:rowOff>91439</xdr:rowOff>
    </xdr:to>
    <xdr:cxnSp macro="">
      <xdr:nvCxnSpPr>
        <xdr:cNvPr id="347" name="直線コネクタ 346"/>
        <xdr:cNvCxnSpPr/>
      </xdr:nvCxnSpPr>
      <xdr:spPr>
        <a:xfrm>
          <a:off x="4546600" y="1723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162577</xdr:rowOff>
    </xdr:from>
    <xdr:ext cx="405111" cy="259045"/>
    <xdr:sp macro="" textlink="">
      <xdr:nvSpPr>
        <xdr:cNvPr id="348" name="【市民会館】&#10;有形固定資産減価償却率平均値テキスト"/>
        <xdr:cNvSpPr txBox="1"/>
      </xdr:nvSpPr>
      <xdr:spPr>
        <a:xfrm>
          <a:off x="4673600" y="179933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139700</xdr:rowOff>
    </xdr:from>
    <xdr:to>
      <xdr:col>24</xdr:col>
      <xdr:colOff>114300</xdr:colOff>
      <xdr:row>106</xdr:row>
      <xdr:rowOff>69850</xdr:rowOff>
    </xdr:to>
    <xdr:sp macro="" textlink="">
      <xdr:nvSpPr>
        <xdr:cNvPr id="349" name="フローチャート: 判断 348"/>
        <xdr:cNvSpPr/>
      </xdr:nvSpPr>
      <xdr:spPr>
        <a:xfrm>
          <a:off x="4584700" y="1814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158750</xdr:rowOff>
    </xdr:from>
    <xdr:to>
      <xdr:col>20</xdr:col>
      <xdr:colOff>38100</xdr:colOff>
      <xdr:row>106</xdr:row>
      <xdr:rowOff>88900</xdr:rowOff>
    </xdr:to>
    <xdr:sp macro="" textlink="">
      <xdr:nvSpPr>
        <xdr:cNvPr id="350" name="フローチャート: 判断 349"/>
        <xdr:cNvSpPr/>
      </xdr:nvSpPr>
      <xdr:spPr>
        <a:xfrm>
          <a:off x="3746500" y="1816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82550</xdr:rowOff>
    </xdr:from>
    <xdr:to>
      <xdr:col>15</xdr:col>
      <xdr:colOff>101600</xdr:colOff>
      <xdr:row>107</xdr:row>
      <xdr:rowOff>12700</xdr:rowOff>
    </xdr:to>
    <xdr:sp macro="" textlink="">
      <xdr:nvSpPr>
        <xdr:cNvPr id="351" name="フローチャート: 判断 350"/>
        <xdr:cNvSpPr/>
      </xdr:nvSpPr>
      <xdr:spPr>
        <a:xfrm>
          <a:off x="2857500" y="1825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52" name="テキスト ボックス 35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3" name="テキスト ボックス 35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4" name="テキスト ボックス 35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5" name="テキスト ボックス 35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6" name="テキスト ボックス 35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40639</xdr:rowOff>
    </xdr:from>
    <xdr:to>
      <xdr:col>24</xdr:col>
      <xdr:colOff>114300</xdr:colOff>
      <xdr:row>106</xdr:row>
      <xdr:rowOff>142239</xdr:rowOff>
    </xdr:to>
    <xdr:sp macro="" textlink="">
      <xdr:nvSpPr>
        <xdr:cNvPr id="357" name="楕円 356"/>
        <xdr:cNvSpPr/>
      </xdr:nvSpPr>
      <xdr:spPr>
        <a:xfrm>
          <a:off x="4584700" y="1821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19066</xdr:rowOff>
    </xdr:from>
    <xdr:ext cx="405111" cy="259045"/>
    <xdr:sp macro="" textlink="">
      <xdr:nvSpPr>
        <xdr:cNvPr id="358" name="【市民会館】&#10;有形固定資産減価償却率該当値テキスト"/>
        <xdr:cNvSpPr txBox="1"/>
      </xdr:nvSpPr>
      <xdr:spPr>
        <a:xfrm>
          <a:off x="4673600" y="1819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113030</xdr:rowOff>
    </xdr:from>
    <xdr:to>
      <xdr:col>20</xdr:col>
      <xdr:colOff>38100</xdr:colOff>
      <xdr:row>107</xdr:row>
      <xdr:rowOff>43180</xdr:rowOff>
    </xdr:to>
    <xdr:sp macro="" textlink="">
      <xdr:nvSpPr>
        <xdr:cNvPr id="359" name="楕円 358"/>
        <xdr:cNvSpPr/>
      </xdr:nvSpPr>
      <xdr:spPr>
        <a:xfrm>
          <a:off x="3746500" y="1828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91439</xdr:rowOff>
    </xdr:from>
    <xdr:to>
      <xdr:col>24</xdr:col>
      <xdr:colOff>63500</xdr:colOff>
      <xdr:row>106</xdr:row>
      <xdr:rowOff>163830</xdr:rowOff>
    </xdr:to>
    <xdr:cxnSp macro="">
      <xdr:nvCxnSpPr>
        <xdr:cNvPr id="360" name="直線コネクタ 359"/>
        <xdr:cNvCxnSpPr/>
      </xdr:nvCxnSpPr>
      <xdr:spPr>
        <a:xfrm flipV="1">
          <a:off x="3797300" y="18265139"/>
          <a:ext cx="8382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8255</xdr:rowOff>
    </xdr:from>
    <xdr:to>
      <xdr:col>15</xdr:col>
      <xdr:colOff>101600</xdr:colOff>
      <xdr:row>107</xdr:row>
      <xdr:rowOff>109855</xdr:rowOff>
    </xdr:to>
    <xdr:sp macro="" textlink="">
      <xdr:nvSpPr>
        <xdr:cNvPr id="361" name="楕円 360"/>
        <xdr:cNvSpPr/>
      </xdr:nvSpPr>
      <xdr:spPr>
        <a:xfrm>
          <a:off x="2857500" y="1835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163830</xdr:rowOff>
    </xdr:from>
    <xdr:to>
      <xdr:col>19</xdr:col>
      <xdr:colOff>177800</xdr:colOff>
      <xdr:row>107</xdr:row>
      <xdr:rowOff>59055</xdr:rowOff>
    </xdr:to>
    <xdr:cxnSp macro="">
      <xdr:nvCxnSpPr>
        <xdr:cNvPr id="362" name="直線コネクタ 361"/>
        <xdr:cNvCxnSpPr/>
      </xdr:nvCxnSpPr>
      <xdr:spPr>
        <a:xfrm flipV="1">
          <a:off x="2908300" y="1833753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105427</xdr:rowOff>
    </xdr:from>
    <xdr:ext cx="405111" cy="259045"/>
    <xdr:sp macro="" textlink="">
      <xdr:nvSpPr>
        <xdr:cNvPr id="363" name="n_1aveValue【市民会館】&#10;有形固定資産減価償却率"/>
        <xdr:cNvSpPr txBox="1"/>
      </xdr:nvSpPr>
      <xdr:spPr>
        <a:xfrm>
          <a:off x="3582044" y="17936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29227</xdr:rowOff>
    </xdr:from>
    <xdr:ext cx="405111" cy="259045"/>
    <xdr:sp macro="" textlink="">
      <xdr:nvSpPr>
        <xdr:cNvPr id="364" name="n_2aveValue【市民会館】&#10;有形固定資産減価償却率"/>
        <xdr:cNvSpPr txBox="1"/>
      </xdr:nvSpPr>
      <xdr:spPr>
        <a:xfrm>
          <a:off x="2705744" y="18031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34307</xdr:rowOff>
    </xdr:from>
    <xdr:ext cx="405111" cy="259045"/>
    <xdr:sp macro="" textlink="">
      <xdr:nvSpPr>
        <xdr:cNvPr id="365" name="n_1mainValue【市民会館】&#10;有形固定資産減価償却率"/>
        <xdr:cNvSpPr txBox="1"/>
      </xdr:nvSpPr>
      <xdr:spPr>
        <a:xfrm>
          <a:off x="3582044" y="1837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100982</xdr:rowOff>
    </xdr:from>
    <xdr:ext cx="405111" cy="259045"/>
    <xdr:sp macro="" textlink="">
      <xdr:nvSpPr>
        <xdr:cNvPr id="366" name="n_2mainValue【市民会館】&#10;有形固定資産減価償却率"/>
        <xdr:cNvSpPr txBox="1"/>
      </xdr:nvSpPr>
      <xdr:spPr>
        <a:xfrm>
          <a:off x="2705744" y="1844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7" name="正方形/長方形 36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8" name="正方形/長方形 36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9" name="正方形/長方形 36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0" name="正方形/長方形 36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1" name="正方形/長方形 37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2" name="正方形/長方形 37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3" name="正方形/長方形 37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4" name="正方形/長方形 37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5" name="テキスト ボックス 37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6" name="直線コネクタ 37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77" name="直線コネクタ 376"/>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78" name="テキスト ボックス 377"/>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79" name="直線コネクタ 378"/>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80" name="テキスト ボックス 379"/>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81" name="直線コネクタ 380"/>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82" name="テキスト ボックス 381"/>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83" name="直線コネクタ 382"/>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84" name="テキスト ボックス 383"/>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85" name="直線コネクタ 384"/>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86" name="テキスト ボックス 385"/>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7" name="直線コネクタ 38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88" name="テキスト ボックス 387"/>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9"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144780</xdr:rowOff>
    </xdr:from>
    <xdr:to>
      <xdr:col>54</xdr:col>
      <xdr:colOff>189865</xdr:colOff>
      <xdr:row>108</xdr:row>
      <xdr:rowOff>99061</xdr:rowOff>
    </xdr:to>
    <xdr:cxnSp macro="">
      <xdr:nvCxnSpPr>
        <xdr:cNvPr id="390" name="直線コネクタ 389"/>
        <xdr:cNvCxnSpPr/>
      </xdr:nvCxnSpPr>
      <xdr:spPr>
        <a:xfrm flipV="1">
          <a:off x="10476865" y="17118330"/>
          <a:ext cx="0" cy="1497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102888</xdr:rowOff>
    </xdr:from>
    <xdr:ext cx="469744" cy="259045"/>
    <xdr:sp macro="" textlink="">
      <xdr:nvSpPr>
        <xdr:cNvPr id="391" name="【市民会館】&#10;一人当たり面積最小値テキスト"/>
        <xdr:cNvSpPr txBox="1"/>
      </xdr:nvSpPr>
      <xdr:spPr>
        <a:xfrm>
          <a:off x="10515600" y="1861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99061</xdr:rowOff>
    </xdr:from>
    <xdr:to>
      <xdr:col>55</xdr:col>
      <xdr:colOff>88900</xdr:colOff>
      <xdr:row>108</xdr:row>
      <xdr:rowOff>99061</xdr:rowOff>
    </xdr:to>
    <xdr:cxnSp macro="">
      <xdr:nvCxnSpPr>
        <xdr:cNvPr id="392" name="直線コネクタ 391"/>
        <xdr:cNvCxnSpPr/>
      </xdr:nvCxnSpPr>
      <xdr:spPr>
        <a:xfrm>
          <a:off x="10388600" y="1861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91457</xdr:rowOff>
    </xdr:from>
    <xdr:ext cx="469744" cy="259045"/>
    <xdr:sp macro="" textlink="">
      <xdr:nvSpPr>
        <xdr:cNvPr id="393" name="【市民会館】&#10;一人当たり面積最大値テキスト"/>
        <xdr:cNvSpPr txBox="1"/>
      </xdr:nvSpPr>
      <xdr:spPr>
        <a:xfrm>
          <a:off x="10515600" y="1689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144780</xdr:rowOff>
    </xdr:from>
    <xdr:to>
      <xdr:col>55</xdr:col>
      <xdr:colOff>88900</xdr:colOff>
      <xdr:row>99</xdr:row>
      <xdr:rowOff>144780</xdr:rowOff>
    </xdr:to>
    <xdr:cxnSp macro="">
      <xdr:nvCxnSpPr>
        <xdr:cNvPr id="394" name="直線コネクタ 393"/>
        <xdr:cNvCxnSpPr/>
      </xdr:nvCxnSpPr>
      <xdr:spPr>
        <a:xfrm>
          <a:off x="10388600" y="1711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45738</xdr:rowOff>
    </xdr:from>
    <xdr:ext cx="469744" cy="259045"/>
    <xdr:sp macro="" textlink="">
      <xdr:nvSpPr>
        <xdr:cNvPr id="395" name="【市民会館】&#10;一人当たり面積平均値テキスト"/>
        <xdr:cNvSpPr txBox="1"/>
      </xdr:nvSpPr>
      <xdr:spPr>
        <a:xfrm>
          <a:off x="10515600" y="18047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67311</xdr:rowOff>
    </xdr:from>
    <xdr:to>
      <xdr:col>55</xdr:col>
      <xdr:colOff>50800</xdr:colOff>
      <xdr:row>105</xdr:row>
      <xdr:rowOff>168911</xdr:rowOff>
    </xdr:to>
    <xdr:sp macro="" textlink="">
      <xdr:nvSpPr>
        <xdr:cNvPr id="396" name="フローチャート: 判断 395"/>
        <xdr:cNvSpPr/>
      </xdr:nvSpPr>
      <xdr:spPr>
        <a:xfrm>
          <a:off x="104267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143511</xdr:rowOff>
    </xdr:from>
    <xdr:to>
      <xdr:col>50</xdr:col>
      <xdr:colOff>165100</xdr:colOff>
      <xdr:row>106</xdr:row>
      <xdr:rowOff>73661</xdr:rowOff>
    </xdr:to>
    <xdr:sp macro="" textlink="">
      <xdr:nvSpPr>
        <xdr:cNvPr id="397" name="フローチャート: 判断 396"/>
        <xdr:cNvSpPr/>
      </xdr:nvSpPr>
      <xdr:spPr>
        <a:xfrm>
          <a:off x="9588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124461</xdr:rowOff>
    </xdr:from>
    <xdr:to>
      <xdr:col>46</xdr:col>
      <xdr:colOff>38100</xdr:colOff>
      <xdr:row>106</xdr:row>
      <xdr:rowOff>54611</xdr:rowOff>
    </xdr:to>
    <xdr:sp macro="" textlink="">
      <xdr:nvSpPr>
        <xdr:cNvPr id="398" name="フローチャート: 判断 397"/>
        <xdr:cNvSpPr/>
      </xdr:nvSpPr>
      <xdr:spPr>
        <a:xfrm>
          <a:off x="8699500" y="1812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99" name="テキスト ボックス 39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00" name="テキスト ボックス 39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01" name="テキスト ボックス 40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02" name="テキスト ボックス 40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03" name="テキスト ボックス 40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158750</xdr:rowOff>
    </xdr:from>
    <xdr:to>
      <xdr:col>55</xdr:col>
      <xdr:colOff>50800</xdr:colOff>
      <xdr:row>105</xdr:row>
      <xdr:rowOff>88900</xdr:rowOff>
    </xdr:to>
    <xdr:sp macro="" textlink="">
      <xdr:nvSpPr>
        <xdr:cNvPr id="404" name="楕円 403"/>
        <xdr:cNvSpPr/>
      </xdr:nvSpPr>
      <xdr:spPr>
        <a:xfrm>
          <a:off x="10426700" y="1798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10177</xdr:rowOff>
    </xdr:from>
    <xdr:ext cx="469744" cy="259045"/>
    <xdr:sp macro="" textlink="">
      <xdr:nvSpPr>
        <xdr:cNvPr id="405" name="【市民会館】&#10;一人当たり面積該当値テキスト"/>
        <xdr:cNvSpPr txBox="1"/>
      </xdr:nvSpPr>
      <xdr:spPr>
        <a:xfrm>
          <a:off x="10515600" y="1784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158750</xdr:rowOff>
    </xdr:from>
    <xdr:to>
      <xdr:col>50</xdr:col>
      <xdr:colOff>165100</xdr:colOff>
      <xdr:row>105</xdr:row>
      <xdr:rowOff>88900</xdr:rowOff>
    </xdr:to>
    <xdr:sp macro="" textlink="">
      <xdr:nvSpPr>
        <xdr:cNvPr id="406" name="楕円 405"/>
        <xdr:cNvSpPr/>
      </xdr:nvSpPr>
      <xdr:spPr>
        <a:xfrm>
          <a:off x="9588500" y="1798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38100</xdr:rowOff>
    </xdr:from>
    <xdr:to>
      <xdr:col>55</xdr:col>
      <xdr:colOff>0</xdr:colOff>
      <xdr:row>105</xdr:row>
      <xdr:rowOff>38100</xdr:rowOff>
    </xdr:to>
    <xdr:cxnSp macro="">
      <xdr:nvCxnSpPr>
        <xdr:cNvPr id="407" name="直線コネクタ 406"/>
        <xdr:cNvCxnSpPr/>
      </xdr:nvCxnSpPr>
      <xdr:spPr>
        <a:xfrm>
          <a:off x="9639300" y="180403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158750</xdr:rowOff>
    </xdr:from>
    <xdr:to>
      <xdr:col>46</xdr:col>
      <xdr:colOff>38100</xdr:colOff>
      <xdr:row>105</xdr:row>
      <xdr:rowOff>88900</xdr:rowOff>
    </xdr:to>
    <xdr:sp macro="" textlink="">
      <xdr:nvSpPr>
        <xdr:cNvPr id="408" name="楕円 407"/>
        <xdr:cNvSpPr/>
      </xdr:nvSpPr>
      <xdr:spPr>
        <a:xfrm>
          <a:off x="8699500" y="1798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38100</xdr:rowOff>
    </xdr:from>
    <xdr:to>
      <xdr:col>50</xdr:col>
      <xdr:colOff>114300</xdr:colOff>
      <xdr:row>105</xdr:row>
      <xdr:rowOff>38100</xdr:rowOff>
    </xdr:to>
    <xdr:cxnSp macro="">
      <xdr:nvCxnSpPr>
        <xdr:cNvPr id="409" name="直線コネクタ 408"/>
        <xdr:cNvCxnSpPr/>
      </xdr:nvCxnSpPr>
      <xdr:spPr>
        <a:xfrm>
          <a:off x="8750300" y="18040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64788</xdr:rowOff>
    </xdr:from>
    <xdr:ext cx="469744" cy="259045"/>
    <xdr:sp macro="" textlink="">
      <xdr:nvSpPr>
        <xdr:cNvPr id="410" name="n_1aveValue【市民会館】&#10;一人当たり面積"/>
        <xdr:cNvSpPr txBox="1"/>
      </xdr:nvSpPr>
      <xdr:spPr>
        <a:xfrm>
          <a:off x="9391727" y="1823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45738</xdr:rowOff>
    </xdr:from>
    <xdr:ext cx="469744" cy="259045"/>
    <xdr:sp macro="" textlink="">
      <xdr:nvSpPr>
        <xdr:cNvPr id="411" name="n_2aveValue【市民会館】&#10;一人当たり面積"/>
        <xdr:cNvSpPr txBox="1"/>
      </xdr:nvSpPr>
      <xdr:spPr>
        <a:xfrm>
          <a:off x="8515427" y="1821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105427</xdr:rowOff>
    </xdr:from>
    <xdr:ext cx="469744" cy="259045"/>
    <xdr:sp macro="" textlink="">
      <xdr:nvSpPr>
        <xdr:cNvPr id="412" name="n_1mainValue【市民会館】&#10;一人当たり面積"/>
        <xdr:cNvSpPr txBox="1"/>
      </xdr:nvSpPr>
      <xdr:spPr>
        <a:xfrm>
          <a:off x="9391727" y="1776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105427</xdr:rowOff>
    </xdr:from>
    <xdr:ext cx="469744" cy="259045"/>
    <xdr:sp macro="" textlink="">
      <xdr:nvSpPr>
        <xdr:cNvPr id="413" name="n_2mainValue【市民会館】&#10;一人当たり面積"/>
        <xdr:cNvSpPr txBox="1"/>
      </xdr:nvSpPr>
      <xdr:spPr>
        <a:xfrm>
          <a:off x="8515427" y="1776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14" name="正方形/長方形 41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15" name="正方形/長方形 41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6" name="正方形/長方形 41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7" name="正方形/長方形 41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8" name="正方形/長方形 41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9" name="正方形/長方形 41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20" name="正方形/長方形 41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正方形/長方形 42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22" name="テキスト ボックス 42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23" name="直線コネクタ 42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38100</xdr:rowOff>
    </xdr:from>
    <xdr:to>
      <xdr:col>89</xdr:col>
      <xdr:colOff>177800</xdr:colOff>
      <xdr:row>42</xdr:row>
      <xdr:rowOff>38100</xdr:rowOff>
    </xdr:to>
    <xdr:cxnSp macro="">
      <xdr:nvCxnSpPr>
        <xdr:cNvPr id="424" name="直線コネクタ 42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67327</xdr:rowOff>
    </xdr:from>
    <xdr:ext cx="338939" cy="259045"/>
    <xdr:sp macro="" textlink="">
      <xdr:nvSpPr>
        <xdr:cNvPr id="425" name="テキスト ボックス 424"/>
        <xdr:cNvSpPr txBox="1"/>
      </xdr:nvSpPr>
      <xdr:spPr>
        <a:xfrm>
          <a:off x="12107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26" name="直線コネクタ 42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27" name="テキスト ボックス 42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28" name="直線コネクタ 42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29" name="テキスト ボックス 42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30" name="直線コネクタ 42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31" name="テキスト ボックス 43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32" name="直線コネクタ 43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33" name="テキスト ボックス 432"/>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34" name="直線コネクタ 43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35" name="テキスト ボックス 43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3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11430</xdr:rowOff>
    </xdr:from>
    <xdr:to>
      <xdr:col>85</xdr:col>
      <xdr:colOff>126364</xdr:colOff>
      <xdr:row>41</xdr:row>
      <xdr:rowOff>104775</xdr:rowOff>
    </xdr:to>
    <xdr:cxnSp macro="">
      <xdr:nvCxnSpPr>
        <xdr:cNvPr id="437" name="直線コネクタ 436"/>
        <xdr:cNvCxnSpPr/>
      </xdr:nvCxnSpPr>
      <xdr:spPr>
        <a:xfrm flipV="1">
          <a:off x="16318864" y="5840730"/>
          <a:ext cx="0" cy="1293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108602</xdr:rowOff>
    </xdr:from>
    <xdr:ext cx="340478" cy="259045"/>
    <xdr:sp macro="" textlink="">
      <xdr:nvSpPr>
        <xdr:cNvPr id="438" name="【一般廃棄物処理施設】&#10;有形固定資産減価償却率最小値テキスト"/>
        <xdr:cNvSpPr txBox="1"/>
      </xdr:nvSpPr>
      <xdr:spPr>
        <a:xfrm>
          <a:off x="16357600" y="71380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104775</xdr:rowOff>
    </xdr:from>
    <xdr:to>
      <xdr:col>86</xdr:col>
      <xdr:colOff>25400</xdr:colOff>
      <xdr:row>41</xdr:row>
      <xdr:rowOff>104775</xdr:rowOff>
    </xdr:to>
    <xdr:cxnSp macro="">
      <xdr:nvCxnSpPr>
        <xdr:cNvPr id="439" name="直線コネクタ 438"/>
        <xdr:cNvCxnSpPr/>
      </xdr:nvCxnSpPr>
      <xdr:spPr>
        <a:xfrm>
          <a:off x="16230600" y="713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129557</xdr:rowOff>
    </xdr:from>
    <xdr:ext cx="405111" cy="259045"/>
    <xdr:sp macro="" textlink="">
      <xdr:nvSpPr>
        <xdr:cNvPr id="440" name="【一般廃棄物処理施設】&#10;有形固定資産減価償却率最大値テキスト"/>
        <xdr:cNvSpPr txBox="1"/>
      </xdr:nvSpPr>
      <xdr:spPr>
        <a:xfrm>
          <a:off x="16357600" y="5615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11430</xdr:rowOff>
    </xdr:from>
    <xdr:to>
      <xdr:col>86</xdr:col>
      <xdr:colOff>25400</xdr:colOff>
      <xdr:row>34</xdr:row>
      <xdr:rowOff>11430</xdr:rowOff>
    </xdr:to>
    <xdr:cxnSp macro="">
      <xdr:nvCxnSpPr>
        <xdr:cNvPr id="441" name="直線コネクタ 440"/>
        <xdr:cNvCxnSpPr/>
      </xdr:nvCxnSpPr>
      <xdr:spPr>
        <a:xfrm>
          <a:off x="16230600" y="5840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156227</xdr:rowOff>
    </xdr:from>
    <xdr:ext cx="405111" cy="259045"/>
    <xdr:sp macro="" textlink="">
      <xdr:nvSpPr>
        <xdr:cNvPr id="442" name="【一般廃棄物処理施設】&#10;有形固定資産減価償却率平均値テキスト"/>
        <xdr:cNvSpPr txBox="1"/>
      </xdr:nvSpPr>
      <xdr:spPr>
        <a:xfrm>
          <a:off x="16357600" y="6328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6350</xdr:rowOff>
    </xdr:from>
    <xdr:to>
      <xdr:col>85</xdr:col>
      <xdr:colOff>177800</xdr:colOff>
      <xdr:row>37</xdr:row>
      <xdr:rowOff>107950</xdr:rowOff>
    </xdr:to>
    <xdr:sp macro="" textlink="">
      <xdr:nvSpPr>
        <xdr:cNvPr id="443" name="フローチャート: 判断 442"/>
        <xdr:cNvSpPr/>
      </xdr:nvSpPr>
      <xdr:spPr>
        <a:xfrm>
          <a:off x="162687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67310</xdr:rowOff>
    </xdr:from>
    <xdr:to>
      <xdr:col>81</xdr:col>
      <xdr:colOff>101600</xdr:colOff>
      <xdr:row>36</xdr:row>
      <xdr:rowOff>168910</xdr:rowOff>
    </xdr:to>
    <xdr:sp macro="" textlink="">
      <xdr:nvSpPr>
        <xdr:cNvPr id="444" name="フローチャート: 判断 443"/>
        <xdr:cNvSpPr/>
      </xdr:nvSpPr>
      <xdr:spPr>
        <a:xfrm>
          <a:off x="15430500" y="62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156845</xdr:rowOff>
    </xdr:from>
    <xdr:to>
      <xdr:col>76</xdr:col>
      <xdr:colOff>165100</xdr:colOff>
      <xdr:row>36</xdr:row>
      <xdr:rowOff>86995</xdr:rowOff>
    </xdr:to>
    <xdr:sp macro="" textlink="">
      <xdr:nvSpPr>
        <xdr:cNvPr id="445" name="フローチャート: 判断 444"/>
        <xdr:cNvSpPr/>
      </xdr:nvSpPr>
      <xdr:spPr>
        <a:xfrm>
          <a:off x="14541500" y="615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46" name="テキスト ボックス 44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47" name="テキスト ボックス 44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48" name="テキスト ボックス 44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49" name="テキスト ボックス 44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50" name="テキスト ボックス 44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120650</xdr:rowOff>
    </xdr:from>
    <xdr:to>
      <xdr:col>85</xdr:col>
      <xdr:colOff>177800</xdr:colOff>
      <xdr:row>36</xdr:row>
      <xdr:rowOff>50800</xdr:rowOff>
    </xdr:to>
    <xdr:sp macro="" textlink="">
      <xdr:nvSpPr>
        <xdr:cNvPr id="451" name="楕円 450"/>
        <xdr:cNvSpPr/>
      </xdr:nvSpPr>
      <xdr:spPr>
        <a:xfrm>
          <a:off x="16268700" y="612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143527</xdr:rowOff>
    </xdr:from>
    <xdr:ext cx="405111" cy="259045"/>
    <xdr:sp macro="" textlink="">
      <xdr:nvSpPr>
        <xdr:cNvPr id="452" name="【一般廃棄物処理施設】&#10;有形固定資産減価償却率該当値テキスト"/>
        <xdr:cNvSpPr txBox="1"/>
      </xdr:nvSpPr>
      <xdr:spPr>
        <a:xfrm>
          <a:off x="16357600"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23495</xdr:rowOff>
    </xdr:from>
    <xdr:to>
      <xdr:col>81</xdr:col>
      <xdr:colOff>101600</xdr:colOff>
      <xdr:row>36</xdr:row>
      <xdr:rowOff>125095</xdr:rowOff>
    </xdr:to>
    <xdr:sp macro="" textlink="">
      <xdr:nvSpPr>
        <xdr:cNvPr id="453" name="楕円 452"/>
        <xdr:cNvSpPr/>
      </xdr:nvSpPr>
      <xdr:spPr>
        <a:xfrm>
          <a:off x="15430500" y="619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0</xdr:rowOff>
    </xdr:from>
    <xdr:to>
      <xdr:col>85</xdr:col>
      <xdr:colOff>127000</xdr:colOff>
      <xdr:row>36</xdr:row>
      <xdr:rowOff>74295</xdr:rowOff>
    </xdr:to>
    <xdr:cxnSp macro="">
      <xdr:nvCxnSpPr>
        <xdr:cNvPr id="454" name="直線コネクタ 453"/>
        <xdr:cNvCxnSpPr/>
      </xdr:nvCxnSpPr>
      <xdr:spPr>
        <a:xfrm flipV="1">
          <a:off x="15481300" y="6172200"/>
          <a:ext cx="8382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160037</xdr:rowOff>
    </xdr:from>
    <xdr:ext cx="405111" cy="259045"/>
    <xdr:sp macro="" textlink="">
      <xdr:nvSpPr>
        <xdr:cNvPr id="455" name="n_1aveValue【一般廃棄物処理施設】&#10;有形固定資産減価償却率"/>
        <xdr:cNvSpPr txBox="1"/>
      </xdr:nvSpPr>
      <xdr:spPr>
        <a:xfrm>
          <a:off x="15266044" y="6332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103522</xdr:rowOff>
    </xdr:from>
    <xdr:ext cx="405111" cy="259045"/>
    <xdr:sp macro="" textlink="">
      <xdr:nvSpPr>
        <xdr:cNvPr id="456" name="n_2aveValue【一般廃棄物処理施設】&#10;有形固定資産減価償却率"/>
        <xdr:cNvSpPr txBox="1"/>
      </xdr:nvSpPr>
      <xdr:spPr>
        <a:xfrm>
          <a:off x="14389744" y="593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141622</xdr:rowOff>
    </xdr:from>
    <xdr:ext cx="405111" cy="259045"/>
    <xdr:sp macro="" textlink="">
      <xdr:nvSpPr>
        <xdr:cNvPr id="457" name="n_1mainValue【一般廃棄物処理施設】&#10;有形固定資産減価償却率"/>
        <xdr:cNvSpPr txBox="1"/>
      </xdr:nvSpPr>
      <xdr:spPr>
        <a:xfrm>
          <a:off x="15266044" y="597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8" name="正方形/長方形 45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9" name="正方形/長方形 45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0" name="正方形/長方形 45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1" name="正方形/長方形 46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2" name="正方形/長方形 46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3" name="正方形/長方形 46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4" name="正方形/長方形 46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5" name="正方形/長方形 46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6" name="テキスト ボックス 46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7" name="直線コネクタ 46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8" name="直線コネクタ 467"/>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69" name="テキスト ボックス 468"/>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70" name="直線コネクタ 469"/>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471" name="テキスト ボックス 470"/>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72" name="直線コネクタ 471"/>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473" name="テキスト ボックス 472"/>
        <xdr:cNvSpPr txBox="1"/>
      </xdr:nvSpPr>
      <xdr:spPr>
        <a:xfrm>
          <a:off x="17756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4" name="直線コネクタ 473"/>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475" name="テキスト ボックス 474"/>
        <xdr:cNvSpPr txBox="1"/>
      </xdr:nvSpPr>
      <xdr:spPr>
        <a:xfrm>
          <a:off x="17756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6" name="直線コネクタ 475"/>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77" name="テキスト ボックス 476"/>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8" name="直線コネクタ 477"/>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79" name="テキスト ボックス 478"/>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80" name="直線コネクタ 47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81" name="テキスト ボックス 480"/>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36424</xdr:rowOff>
    </xdr:from>
    <xdr:to>
      <xdr:col>116</xdr:col>
      <xdr:colOff>62864</xdr:colOff>
      <xdr:row>42</xdr:row>
      <xdr:rowOff>64313</xdr:rowOff>
    </xdr:to>
    <xdr:cxnSp macro="">
      <xdr:nvCxnSpPr>
        <xdr:cNvPr id="483" name="直線コネクタ 482"/>
        <xdr:cNvCxnSpPr/>
      </xdr:nvCxnSpPr>
      <xdr:spPr>
        <a:xfrm flipV="1">
          <a:off x="22160864" y="5694274"/>
          <a:ext cx="0" cy="1570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68140</xdr:rowOff>
    </xdr:from>
    <xdr:ext cx="469744" cy="259045"/>
    <xdr:sp macro="" textlink="">
      <xdr:nvSpPr>
        <xdr:cNvPr id="484" name="【一般廃棄物処理施設】&#10;一人当たり有形固定資産（償却資産）額最小値テキスト"/>
        <xdr:cNvSpPr txBox="1"/>
      </xdr:nvSpPr>
      <xdr:spPr>
        <a:xfrm>
          <a:off x="22199600" y="7269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64313</xdr:rowOff>
    </xdr:from>
    <xdr:to>
      <xdr:col>116</xdr:col>
      <xdr:colOff>152400</xdr:colOff>
      <xdr:row>42</xdr:row>
      <xdr:rowOff>64313</xdr:rowOff>
    </xdr:to>
    <xdr:cxnSp macro="">
      <xdr:nvCxnSpPr>
        <xdr:cNvPr id="485" name="直線コネクタ 484"/>
        <xdr:cNvCxnSpPr/>
      </xdr:nvCxnSpPr>
      <xdr:spPr>
        <a:xfrm>
          <a:off x="22072600" y="7265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154551</xdr:rowOff>
    </xdr:from>
    <xdr:ext cx="599010" cy="259045"/>
    <xdr:sp macro="" textlink="">
      <xdr:nvSpPr>
        <xdr:cNvPr id="486" name="【一般廃棄物処理施設】&#10;一人当たり有形固定資産（償却資産）額最大値テキスト"/>
        <xdr:cNvSpPr txBox="1"/>
      </xdr:nvSpPr>
      <xdr:spPr>
        <a:xfrm>
          <a:off x="22199600" y="5469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36424</xdr:rowOff>
    </xdr:from>
    <xdr:to>
      <xdr:col>116</xdr:col>
      <xdr:colOff>152400</xdr:colOff>
      <xdr:row>33</xdr:row>
      <xdr:rowOff>36424</xdr:rowOff>
    </xdr:to>
    <xdr:cxnSp macro="">
      <xdr:nvCxnSpPr>
        <xdr:cNvPr id="487" name="直線コネクタ 486"/>
        <xdr:cNvCxnSpPr/>
      </xdr:nvCxnSpPr>
      <xdr:spPr>
        <a:xfrm>
          <a:off x="22072600" y="5694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122921</xdr:rowOff>
    </xdr:from>
    <xdr:ext cx="534377" cy="259045"/>
    <xdr:sp macro="" textlink="">
      <xdr:nvSpPr>
        <xdr:cNvPr id="488" name="【一般廃棄物処理施設】&#10;一人当たり有形固定資産（償却資産）額平均値テキスト"/>
        <xdr:cNvSpPr txBox="1"/>
      </xdr:nvSpPr>
      <xdr:spPr>
        <a:xfrm>
          <a:off x="22199600" y="6466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100044</xdr:rowOff>
    </xdr:from>
    <xdr:to>
      <xdr:col>116</xdr:col>
      <xdr:colOff>114300</xdr:colOff>
      <xdr:row>39</xdr:row>
      <xdr:rowOff>30194</xdr:rowOff>
    </xdr:to>
    <xdr:sp macro="" textlink="">
      <xdr:nvSpPr>
        <xdr:cNvPr id="489" name="フローチャート: 判断 488"/>
        <xdr:cNvSpPr/>
      </xdr:nvSpPr>
      <xdr:spPr>
        <a:xfrm>
          <a:off x="22110700" y="6615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103842</xdr:rowOff>
    </xdr:from>
    <xdr:to>
      <xdr:col>112</xdr:col>
      <xdr:colOff>38100</xdr:colOff>
      <xdr:row>39</xdr:row>
      <xdr:rowOff>33992</xdr:rowOff>
    </xdr:to>
    <xdr:sp macro="" textlink="">
      <xdr:nvSpPr>
        <xdr:cNvPr id="490" name="フローチャート: 判断 489"/>
        <xdr:cNvSpPr/>
      </xdr:nvSpPr>
      <xdr:spPr>
        <a:xfrm>
          <a:off x="21272500" y="6618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35</xdr:row>
      <xdr:rowOff>114717</xdr:rowOff>
    </xdr:from>
    <xdr:to>
      <xdr:col>107</xdr:col>
      <xdr:colOff>101600</xdr:colOff>
      <xdr:row>36</xdr:row>
      <xdr:rowOff>44867</xdr:rowOff>
    </xdr:to>
    <xdr:sp macro="" textlink="">
      <xdr:nvSpPr>
        <xdr:cNvPr id="491" name="フローチャート: 判断 490"/>
        <xdr:cNvSpPr/>
      </xdr:nvSpPr>
      <xdr:spPr>
        <a:xfrm>
          <a:off x="20383500" y="611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2" name="テキスト ボックス 49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3" name="テキスト ボックス 49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4" name="テキスト ボックス 49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5" name="テキスト ボックス 49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6" name="テキスト ボックス 49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42</xdr:row>
      <xdr:rowOff>13513</xdr:rowOff>
    </xdr:from>
    <xdr:to>
      <xdr:col>116</xdr:col>
      <xdr:colOff>114300</xdr:colOff>
      <xdr:row>42</xdr:row>
      <xdr:rowOff>115113</xdr:rowOff>
    </xdr:to>
    <xdr:sp macro="" textlink="">
      <xdr:nvSpPr>
        <xdr:cNvPr id="497" name="楕円 496"/>
        <xdr:cNvSpPr/>
      </xdr:nvSpPr>
      <xdr:spPr>
        <a:xfrm>
          <a:off x="22110700" y="7214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99890</xdr:rowOff>
    </xdr:from>
    <xdr:ext cx="469744" cy="259045"/>
    <xdr:sp macro="" textlink="">
      <xdr:nvSpPr>
        <xdr:cNvPr id="498" name="【一般廃棄物処理施設】&#10;一人当たり有形固定資産（償却資産）額該当値テキスト"/>
        <xdr:cNvSpPr txBox="1"/>
      </xdr:nvSpPr>
      <xdr:spPr>
        <a:xfrm>
          <a:off x="22199600" y="7129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42</xdr:row>
      <xdr:rowOff>13546</xdr:rowOff>
    </xdr:from>
    <xdr:to>
      <xdr:col>112</xdr:col>
      <xdr:colOff>38100</xdr:colOff>
      <xdr:row>42</xdr:row>
      <xdr:rowOff>115146</xdr:rowOff>
    </xdr:to>
    <xdr:sp macro="" textlink="">
      <xdr:nvSpPr>
        <xdr:cNvPr id="499" name="楕円 498"/>
        <xdr:cNvSpPr/>
      </xdr:nvSpPr>
      <xdr:spPr>
        <a:xfrm>
          <a:off x="21272500" y="7214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64313</xdr:rowOff>
    </xdr:from>
    <xdr:to>
      <xdr:col>116</xdr:col>
      <xdr:colOff>63500</xdr:colOff>
      <xdr:row>42</xdr:row>
      <xdr:rowOff>64346</xdr:rowOff>
    </xdr:to>
    <xdr:cxnSp macro="">
      <xdr:nvCxnSpPr>
        <xdr:cNvPr id="500" name="直線コネクタ 499"/>
        <xdr:cNvCxnSpPr/>
      </xdr:nvCxnSpPr>
      <xdr:spPr>
        <a:xfrm flipV="1">
          <a:off x="21323300" y="7265213"/>
          <a:ext cx="838200" cy="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50519</xdr:rowOff>
    </xdr:from>
    <xdr:ext cx="534377" cy="259045"/>
    <xdr:sp macro="" textlink="">
      <xdr:nvSpPr>
        <xdr:cNvPr id="501" name="n_1aveValue【一般廃棄物処理施設】&#10;一人当たり有形固定資産（償却資産）額"/>
        <xdr:cNvSpPr txBox="1"/>
      </xdr:nvSpPr>
      <xdr:spPr>
        <a:xfrm>
          <a:off x="21043411" y="6394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34</xdr:row>
      <xdr:rowOff>61394</xdr:rowOff>
    </xdr:from>
    <xdr:ext cx="599010" cy="259045"/>
    <xdr:sp macro="" textlink="">
      <xdr:nvSpPr>
        <xdr:cNvPr id="502" name="n_2aveValue【一般廃棄物処理施設】&#10;一人当たり有形固定資産（償却資産）額"/>
        <xdr:cNvSpPr txBox="1"/>
      </xdr:nvSpPr>
      <xdr:spPr>
        <a:xfrm>
          <a:off x="20134795" y="5890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120728</xdr:colOff>
      <xdr:row>42</xdr:row>
      <xdr:rowOff>106273</xdr:rowOff>
    </xdr:from>
    <xdr:ext cx="469744" cy="259045"/>
    <xdr:sp macro="" textlink="">
      <xdr:nvSpPr>
        <xdr:cNvPr id="503" name="n_1mainValue【一般廃棄物処理施設】&#10;一人当たり有形固定資産（償却資産）額"/>
        <xdr:cNvSpPr txBox="1"/>
      </xdr:nvSpPr>
      <xdr:spPr>
        <a:xfrm>
          <a:off x="21075728" y="7307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4" name="正方形/長方形 50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5" name="正方形/長方形 50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6" name="正方形/長方形 50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7" name="正方形/長方形 50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8" name="正方形/長方形 50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9" name="正方形/長方形 50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0" name="正方形/長方形 50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1" name="正方形/長方形 51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2" name="テキスト ボックス 51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3" name="直線コネクタ 51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514" name="テキスト ボックス 513"/>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5" name="直線コネクタ 514"/>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16" name="テキスト ボックス 515"/>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7" name="直線コネクタ 516"/>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18" name="テキスト ボックス 517"/>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19" name="直線コネクタ 518"/>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0" name="テキスト ボックス 519"/>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1" name="直線コネクタ 520"/>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2" name="テキスト ボックス 521"/>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3" name="直線コネクタ 52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24" name="テキスト ボックス 523"/>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5"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137160</xdr:rowOff>
    </xdr:from>
    <xdr:to>
      <xdr:col>85</xdr:col>
      <xdr:colOff>126364</xdr:colOff>
      <xdr:row>63</xdr:row>
      <xdr:rowOff>157734</xdr:rowOff>
    </xdr:to>
    <xdr:cxnSp macro="">
      <xdr:nvCxnSpPr>
        <xdr:cNvPr id="526" name="直線コネクタ 525"/>
        <xdr:cNvCxnSpPr/>
      </xdr:nvCxnSpPr>
      <xdr:spPr>
        <a:xfrm flipV="1">
          <a:off x="16318864" y="9566910"/>
          <a:ext cx="0" cy="1392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161561</xdr:rowOff>
    </xdr:from>
    <xdr:ext cx="405111" cy="259045"/>
    <xdr:sp macro="" textlink="">
      <xdr:nvSpPr>
        <xdr:cNvPr id="527" name="【保健センター・保健所】&#10;有形固定資産減価償却率最小値テキスト"/>
        <xdr:cNvSpPr txBox="1"/>
      </xdr:nvSpPr>
      <xdr:spPr>
        <a:xfrm>
          <a:off x="16357600" y="10962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157734</xdr:rowOff>
    </xdr:from>
    <xdr:to>
      <xdr:col>86</xdr:col>
      <xdr:colOff>25400</xdr:colOff>
      <xdr:row>63</xdr:row>
      <xdr:rowOff>157734</xdr:rowOff>
    </xdr:to>
    <xdr:cxnSp macro="">
      <xdr:nvCxnSpPr>
        <xdr:cNvPr id="528" name="直線コネクタ 527"/>
        <xdr:cNvCxnSpPr/>
      </xdr:nvCxnSpPr>
      <xdr:spPr>
        <a:xfrm>
          <a:off x="16230600" y="1095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83837</xdr:rowOff>
    </xdr:from>
    <xdr:ext cx="405111" cy="259045"/>
    <xdr:sp macro="" textlink="">
      <xdr:nvSpPr>
        <xdr:cNvPr id="529" name="【保健センター・保健所】&#10;有形固定資産減価償却率最大値テキスト"/>
        <xdr:cNvSpPr txBox="1"/>
      </xdr:nvSpPr>
      <xdr:spPr>
        <a:xfrm>
          <a:off x="16357600" y="9342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137160</xdr:rowOff>
    </xdr:from>
    <xdr:to>
      <xdr:col>86</xdr:col>
      <xdr:colOff>25400</xdr:colOff>
      <xdr:row>55</xdr:row>
      <xdr:rowOff>137160</xdr:rowOff>
    </xdr:to>
    <xdr:cxnSp macro="">
      <xdr:nvCxnSpPr>
        <xdr:cNvPr id="530" name="直線コネクタ 529"/>
        <xdr:cNvCxnSpPr/>
      </xdr:nvCxnSpPr>
      <xdr:spPr>
        <a:xfrm>
          <a:off x="16230600" y="956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47515</xdr:rowOff>
    </xdr:from>
    <xdr:ext cx="405111" cy="259045"/>
    <xdr:sp macro="" textlink="">
      <xdr:nvSpPr>
        <xdr:cNvPr id="531" name="【保健センター・保健所】&#10;有形固定資産減価償却率平均値テキスト"/>
        <xdr:cNvSpPr txBox="1"/>
      </xdr:nvSpPr>
      <xdr:spPr>
        <a:xfrm>
          <a:off x="16357600" y="101630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24638</xdr:rowOff>
    </xdr:from>
    <xdr:to>
      <xdr:col>85</xdr:col>
      <xdr:colOff>177800</xdr:colOff>
      <xdr:row>60</xdr:row>
      <xdr:rowOff>126238</xdr:rowOff>
    </xdr:to>
    <xdr:sp macro="" textlink="">
      <xdr:nvSpPr>
        <xdr:cNvPr id="532" name="フローチャート: 判断 531"/>
        <xdr:cNvSpPr/>
      </xdr:nvSpPr>
      <xdr:spPr>
        <a:xfrm>
          <a:off x="16268700" y="1031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17780</xdr:rowOff>
    </xdr:from>
    <xdr:to>
      <xdr:col>81</xdr:col>
      <xdr:colOff>101600</xdr:colOff>
      <xdr:row>60</xdr:row>
      <xdr:rowOff>119380</xdr:rowOff>
    </xdr:to>
    <xdr:sp macro="" textlink="">
      <xdr:nvSpPr>
        <xdr:cNvPr id="533" name="フローチャート: 判断 532"/>
        <xdr:cNvSpPr/>
      </xdr:nvSpPr>
      <xdr:spPr>
        <a:xfrm>
          <a:off x="15430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77216</xdr:rowOff>
    </xdr:from>
    <xdr:to>
      <xdr:col>76</xdr:col>
      <xdr:colOff>165100</xdr:colOff>
      <xdr:row>61</xdr:row>
      <xdr:rowOff>7366</xdr:rowOff>
    </xdr:to>
    <xdr:sp macro="" textlink="">
      <xdr:nvSpPr>
        <xdr:cNvPr id="534" name="フローチャート: 判断 533"/>
        <xdr:cNvSpPr/>
      </xdr:nvSpPr>
      <xdr:spPr>
        <a:xfrm>
          <a:off x="14541500" y="10364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5" name="テキスト ボックス 53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6" name="テキスト ボックス 53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7" name="テキスト ボックス 53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8" name="テキスト ボックス 53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9" name="テキスト ボックス 53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49784</xdr:rowOff>
    </xdr:from>
    <xdr:to>
      <xdr:col>85</xdr:col>
      <xdr:colOff>177800</xdr:colOff>
      <xdr:row>60</xdr:row>
      <xdr:rowOff>151384</xdr:rowOff>
    </xdr:to>
    <xdr:sp macro="" textlink="">
      <xdr:nvSpPr>
        <xdr:cNvPr id="540" name="楕円 539"/>
        <xdr:cNvSpPr/>
      </xdr:nvSpPr>
      <xdr:spPr>
        <a:xfrm>
          <a:off x="16268700" y="1033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28211</xdr:rowOff>
    </xdr:from>
    <xdr:ext cx="405111" cy="259045"/>
    <xdr:sp macro="" textlink="">
      <xdr:nvSpPr>
        <xdr:cNvPr id="541" name="【保健センター・保健所】&#10;有形固定資産減価償却率該当値テキスト"/>
        <xdr:cNvSpPr txBox="1"/>
      </xdr:nvSpPr>
      <xdr:spPr>
        <a:xfrm>
          <a:off x="16357600" y="10315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127508</xdr:rowOff>
    </xdr:from>
    <xdr:to>
      <xdr:col>81</xdr:col>
      <xdr:colOff>101600</xdr:colOff>
      <xdr:row>61</xdr:row>
      <xdr:rowOff>57658</xdr:rowOff>
    </xdr:to>
    <xdr:sp macro="" textlink="">
      <xdr:nvSpPr>
        <xdr:cNvPr id="542" name="楕円 541"/>
        <xdr:cNvSpPr/>
      </xdr:nvSpPr>
      <xdr:spPr>
        <a:xfrm>
          <a:off x="15430500" y="1041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100584</xdr:rowOff>
    </xdr:from>
    <xdr:to>
      <xdr:col>85</xdr:col>
      <xdr:colOff>127000</xdr:colOff>
      <xdr:row>61</xdr:row>
      <xdr:rowOff>6858</xdr:rowOff>
    </xdr:to>
    <xdr:cxnSp macro="">
      <xdr:nvCxnSpPr>
        <xdr:cNvPr id="543" name="直線コネクタ 542"/>
        <xdr:cNvCxnSpPr/>
      </xdr:nvCxnSpPr>
      <xdr:spPr>
        <a:xfrm flipV="1">
          <a:off x="15481300" y="10387584"/>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22352</xdr:rowOff>
    </xdr:from>
    <xdr:to>
      <xdr:col>76</xdr:col>
      <xdr:colOff>165100</xdr:colOff>
      <xdr:row>60</xdr:row>
      <xdr:rowOff>123952</xdr:rowOff>
    </xdr:to>
    <xdr:sp macro="" textlink="">
      <xdr:nvSpPr>
        <xdr:cNvPr id="544" name="楕円 543"/>
        <xdr:cNvSpPr/>
      </xdr:nvSpPr>
      <xdr:spPr>
        <a:xfrm>
          <a:off x="14541500" y="1030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73152</xdr:rowOff>
    </xdr:from>
    <xdr:to>
      <xdr:col>81</xdr:col>
      <xdr:colOff>50800</xdr:colOff>
      <xdr:row>61</xdr:row>
      <xdr:rowOff>6858</xdr:rowOff>
    </xdr:to>
    <xdr:cxnSp macro="">
      <xdr:nvCxnSpPr>
        <xdr:cNvPr id="545" name="直線コネクタ 544"/>
        <xdr:cNvCxnSpPr/>
      </xdr:nvCxnSpPr>
      <xdr:spPr>
        <a:xfrm>
          <a:off x="14592300" y="10360152"/>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135907</xdr:rowOff>
    </xdr:from>
    <xdr:ext cx="405111" cy="259045"/>
    <xdr:sp macro="" textlink="">
      <xdr:nvSpPr>
        <xdr:cNvPr id="546" name="n_1aveValue【保健センター・保健所】&#10;有形固定資産減価償却率"/>
        <xdr:cNvSpPr txBox="1"/>
      </xdr:nvSpPr>
      <xdr:spPr>
        <a:xfrm>
          <a:off x="152660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169943</xdr:rowOff>
    </xdr:from>
    <xdr:ext cx="405111" cy="259045"/>
    <xdr:sp macro="" textlink="">
      <xdr:nvSpPr>
        <xdr:cNvPr id="547" name="n_2aveValue【保健センター・保健所】&#10;有形固定資産減価償却率"/>
        <xdr:cNvSpPr txBox="1"/>
      </xdr:nvSpPr>
      <xdr:spPr>
        <a:xfrm>
          <a:off x="14389744" y="10456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48785</xdr:rowOff>
    </xdr:from>
    <xdr:ext cx="405111" cy="259045"/>
    <xdr:sp macro="" textlink="">
      <xdr:nvSpPr>
        <xdr:cNvPr id="548" name="n_1mainValue【保健センター・保健所】&#10;有形固定資産減価償却率"/>
        <xdr:cNvSpPr txBox="1"/>
      </xdr:nvSpPr>
      <xdr:spPr>
        <a:xfrm>
          <a:off x="15266044" y="10507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140479</xdr:rowOff>
    </xdr:from>
    <xdr:ext cx="405111" cy="259045"/>
    <xdr:sp macro="" textlink="">
      <xdr:nvSpPr>
        <xdr:cNvPr id="549" name="n_2mainValue【保健センター・保健所】&#10;有形固定資産減価償却率"/>
        <xdr:cNvSpPr txBox="1"/>
      </xdr:nvSpPr>
      <xdr:spPr>
        <a:xfrm>
          <a:off x="14389744" y="10084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0" name="正方形/長方形 54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1" name="正方形/長方形 55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2" name="正方形/長方形 55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3" name="正方形/長方形 55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4" name="正方形/長方形 55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5" name="正方形/長方形 55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6" name="正方形/長方形 55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7" name="正方形/長方形 55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8" name="テキスト ボックス 55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9" name="直線コネクタ 55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60" name="直線コネクタ 559"/>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61" name="テキスト ボックス 560"/>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62" name="直線コネクタ 561"/>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63" name="テキスト ボックス 562"/>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64" name="直線コネクタ 563"/>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65" name="テキスト ボックス 564"/>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66" name="直線コネクタ 565"/>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67" name="テキスト ボックス 566"/>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8" name="直線コネクタ 56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9" name="テキスト ボックス 56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34290</xdr:rowOff>
    </xdr:from>
    <xdr:to>
      <xdr:col>116</xdr:col>
      <xdr:colOff>62864</xdr:colOff>
      <xdr:row>62</xdr:row>
      <xdr:rowOff>114300</xdr:rowOff>
    </xdr:to>
    <xdr:cxnSp macro="">
      <xdr:nvCxnSpPr>
        <xdr:cNvPr id="571" name="直線コネクタ 570"/>
        <xdr:cNvCxnSpPr/>
      </xdr:nvCxnSpPr>
      <xdr:spPr>
        <a:xfrm flipV="1">
          <a:off x="22160864" y="94640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118127</xdr:rowOff>
    </xdr:from>
    <xdr:ext cx="469744" cy="259045"/>
    <xdr:sp macro="" textlink="">
      <xdr:nvSpPr>
        <xdr:cNvPr id="572" name="【保健センター・保健所】&#10;一人当たり面積最小値テキスト"/>
        <xdr:cNvSpPr txBox="1"/>
      </xdr:nvSpPr>
      <xdr:spPr>
        <a:xfrm>
          <a:off x="22199600"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114300</xdr:rowOff>
    </xdr:from>
    <xdr:to>
      <xdr:col>116</xdr:col>
      <xdr:colOff>152400</xdr:colOff>
      <xdr:row>62</xdr:row>
      <xdr:rowOff>114300</xdr:rowOff>
    </xdr:to>
    <xdr:cxnSp macro="">
      <xdr:nvCxnSpPr>
        <xdr:cNvPr id="573" name="直線コネクタ 572"/>
        <xdr:cNvCxnSpPr/>
      </xdr:nvCxnSpPr>
      <xdr:spPr>
        <a:xfrm>
          <a:off x="22072600" y="1074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152417</xdr:rowOff>
    </xdr:from>
    <xdr:ext cx="469744" cy="259045"/>
    <xdr:sp macro="" textlink="">
      <xdr:nvSpPr>
        <xdr:cNvPr id="574" name="【保健センター・保健所】&#10;一人当たり面積最大値テキスト"/>
        <xdr:cNvSpPr txBox="1"/>
      </xdr:nvSpPr>
      <xdr:spPr>
        <a:xfrm>
          <a:off x="22199600" y="923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34290</xdr:rowOff>
    </xdr:from>
    <xdr:to>
      <xdr:col>116</xdr:col>
      <xdr:colOff>152400</xdr:colOff>
      <xdr:row>55</xdr:row>
      <xdr:rowOff>34290</xdr:rowOff>
    </xdr:to>
    <xdr:cxnSp macro="">
      <xdr:nvCxnSpPr>
        <xdr:cNvPr id="575" name="直線コネクタ 574"/>
        <xdr:cNvCxnSpPr/>
      </xdr:nvCxnSpPr>
      <xdr:spPr>
        <a:xfrm>
          <a:off x="22072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154957</xdr:rowOff>
    </xdr:from>
    <xdr:ext cx="469744" cy="259045"/>
    <xdr:sp macro="" textlink="">
      <xdr:nvSpPr>
        <xdr:cNvPr id="576" name="【保健センター・保健所】&#10;一人当たり面積平均値テキスト"/>
        <xdr:cNvSpPr txBox="1"/>
      </xdr:nvSpPr>
      <xdr:spPr>
        <a:xfrm>
          <a:off x="22199600" y="10270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132080</xdr:rowOff>
    </xdr:from>
    <xdr:to>
      <xdr:col>116</xdr:col>
      <xdr:colOff>114300</xdr:colOff>
      <xdr:row>61</xdr:row>
      <xdr:rowOff>62230</xdr:rowOff>
    </xdr:to>
    <xdr:sp macro="" textlink="">
      <xdr:nvSpPr>
        <xdr:cNvPr id="577" name="フローチャート: 判断 576"/>
        <xdr:cNvSpPr/>
      </xdr:nvSpPr>
      <xdr:spPr>
        <a:xfrm>
          <a:off x="221107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17780</xdr:rowOff>
    </xdr:from>
    <xdr:to>
      <xdr:col>112</xdr:col>
      <xdr:colOff>38100</xdr:colOff>
      <xdr:row>60</xdr:row>
      <xdr:rowOff>119380</xdr:rowOff>
    </xdr:to>
    <xdr:sp macro="" textlink="">
      <xdr:nvSpPr>
        <xdr:cNvPr id="578" name="フローチャート: 判断 577"/>
        <xdr:cNvSpPr/>
      </xdr:nvSpPr>
      <xdr:spPr>
        <a:xfrm>
          <a:off x="21272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63500</xdr:rowOff>
    </xdr:from>
    <xdr:to>
      <xdr:col>107</xdr:col>
      <xdr:colOff>101600</xdr:colOff>
      <xdr:row>60</xdr:row>
      <xdr:rowOff>165100</xdr:rowOff>
    </xdr:to>
    <xdr:sp macro="" textlink="">
      <xdr:nvSpPr>
        <xdr:cNvPr id="579" name="フローチャート: 判断 578"/>
        <xdr:cNvSpPr/>
      </xdr:nvSpPr>
      <xdr:spPr>
        <a:xfrm>
          <a:off x="20383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0" name="テキスト ボックス 57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1" name="テキスト ボックス 58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2" name="テキスト ボックス 58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3" name="テキスト ボックス 58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4" name="テキスト ボックス 58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17780</xdr:rowOff>
    </xdr:from>
    <xdr:to>
      <xdr:col>116</xdr:col>
      <xdr:colOff>114300</xdr:colOff>
      <xdr:row>62</xdr:row>
      <xdr:rowOff>119380</xdr:rowOff>
    </xdr:to>
    <xdr:sp macro="" textlink="">
      <xdr:nvSpPr>
        <xdr:cNvPr id="585" name="楕円 584"/>
        <xdr:cNvSpPr/>
      </xdr:nvSpPr>
      <xdr:spPr>
        <a:xfrm>
          <a:off x="221107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104157</xdr:rowOff>
    </xdr:from>
    <xdr:ext cx="469744" cy="259045"/>
    <xdr:sp macro="" textlink="">
      <xdr:nvSpPr>
        <xdr:cNvPr id="586" name="【保健センター・保健所】&#10;一人当たり面積該当値テキスト"/>
        <xdr:cNvSpPr txBox="1"/>
      </xdr:nvSpPr>
      <xdr:spPr>
        <a:xfrm>
          <a:off x="22199600" y="10562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17780</xdr:rowOff>
    </xdr:from>
    <xdr:to>
      <xdr:col>112</xdr:col>
      <xdr:colOff>38100</xdr:colOff>
      <xdr:row>62</xdr:row>
      <xdr:rowOff>119380</xdr:rowOff>
    </xdr:to>
    <xdr:sp macro="" textlink="">
      <xdr:nvSpPr>
        <xdr:cNvPr id="587" name="楕円 586"/>
        <xdr:cNvSpPr/>
      </xdr:nvSpPr>
      <xdr:spPr>
        <a:xfrm>
          <a:off x="21272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68580</xdr:rowOff>
    </xdr:from>
    <xdr:to>
      <xdr:col>116</xdr:col>
      <xdr:colOff>63500</xdr:colOff>
      <xdr:row>62</xdr:row>
      <xdr:rowOff>68580</xdr:rowOff>
    </xdr:to>
    <xdr:cxnSp macro="">
      <xdr:nvCxnSpPr>
        <xdr:cNvPr id="588" name="直線コネクタ 587"/>
        <xdr:cNvCxnSpPr/>
      </xdr:nvCxnSpPr>
      <xdr:spPr>
        <a:xfrm>
          <a:off x="21323300" y="106984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17780</xdr:rowOff>
    </xdr:from>
    <xdr:to>
      <xdr:col>107</xdr:col>
      <xdr:colOff>101600</xdr:colOff>
      <xdr:row>62</xdr:row>
      <xdr:rowOff>119380</xdr:rowOff>
    </xdr:to>
    <xdr:sp macro="" textlink="">
      <xdr:nvSpPr>
        <xdr:cNvPr id="589" name="楕円 588"/>
        <xdr:cNvSpPr/>
      </xdr:nvSpPr>
      <xdr:spPr>
        <a:xfrm>
          <a:off x="20383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68580</xdr:rowOff>
    </xdr:from>
    <xdr:to>
      <xdr:col>111</xdr:col>
      <xdr:colOff>177800</xdr:colOff>
      <xdr:row>62</xdr:row>
      <xdr:rowOff>68580</xdr:rowOff>
    </xdr:to>
    <xdr:cxnSp macro="">
      <xdr:nvCxnSpPr>
        <xdr:cNvPr id="590" name="直線コネクタ 589"/>
        <xdr:cNvCxnSpPr/>
      </xdr:nvCxnSpPr>
      <xdr:spPr>
        <a:xfrm>
          <a:off x="20434300" y="1069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135907</xdr:rowOff>
    </xdr:from>
    <xdr:ext cx="469744" cy="259045"/>
    <xdr:sp macro="" textlink="">
      <xdr:nvSpPr>
        <xdr:cNvPr id="591" name="n_1aveValue【保健センター・保健所】&#10;一人当たり面積"/>
        <xdr:cNvSpPr txBox="1"/>
      </xdr:nvSpPr>
      <xdr:spPr>
        <a:xfrm>
          <a:off x="21075727" y="1008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10177</xdr:rowOff>
    </xdr:from>
    <xdr:ext cx="469744" cy="259045"/>
    <xdr:sp macro="" textlink="">
      <xdr:nvSpPr>
        <xdr:cNvPr id="592" name="n_2aveValue【保健センター・保健所】&#10;一人当たり面積"/>
        <xdr:cNvSpPr txBox="1"/>
      </xdr:nvSpPr>
      <xdr:spPr>
        <a:xfrm>
          <a:off x="2019942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110507</xdr:rowOff>
    </xdr:from>
    <xdr:ext cx="469744" cy="259045"/>
    <xdr:sp macro="" textlink="">
      <xdr:nvSpPr>
        <xdr:cNvPr id="593" name="n_1mainValue【保健センター・保健所】&#10;一人当たり面積"/>
        <xdr:cNvSpPr txBox="1"/>
      </xdr:nvSpPr>
      <xdr:spPr>
        <a:xfrm>
          <a:off x="21075727" y="1074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110507</xdr:rowOff>
    </xdr:from>
    <xdr:ext cx="469744" cy="259045"/>
    <xdr:sp macro="" textlink="">
      <xdr:nvSpPr>
        <xdr:cNvPr id="594" name="n_2mainValue【保健センター・保健所】&#10;一人当たり面積"/>
        <xdr:cNvSpPr txBox="1"/>
      </xdr:nvSpPr>
      <xdr:spPr>
        <a:xfrm>
          <a:off x="20199427" y="1074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5" name="正方形/長方形 59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6" name="正方形/長方形 59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7" name="正方形/長方形 59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8" name="正方形/長方形 59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9" name="正方形/長方形 59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0" name="正方形/長方形 59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1" name="正方形/長方形 60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2" name="正方形/長方形 60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3" name="テキスト ボックス 60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4" name="直線コネクタ 60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605" name="テキスト ボックス 604"/>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06" name="直線コネクタ 60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86</xdr:row>
      <xdr:rowOff>26506</xdr:rowOff>
    </xdr:from>
    <xdr:ext cx="403059" cy="259045"/>
    <xdr:sp macro="" textlink="">
      <xdr:nvSpPr>
        <xdr:cNvPr id="607" name="テキスト ボックス 606"/>
        <xdr:cNvSpPr txBox="1"/>
      </xdr:nvSpPr>
      <xdr:spPr>
        <a:xfrm>
          <a:off x="12042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08" name="直線コネクタ 60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09" name="テキスト ボックス 60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10" name="直線コネクタ 60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11" name="テキスト ボックス 61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12" name="直線コネクタ 61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13" name="テキスト ボックス 61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14" name="直線コネクタ 61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15" name="テキスト ボックス 61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16" name="直線コネクタ 61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108148</xdr:rowOff>
    </xdr:from>
    <xdr:ext cx="403059" cy="259045"/>
    <xdr:sp macro="" textlink="">
      <xdr:nvSpPr>
        <xdr:cNvPr id="617" name="テキスト ボックス 616"/>
        <xdr:cNvSpPr txBox="1"/>
      </xdr:nvSpPr>
      <xdr:spPr>
        <a:xfrm>
          <a:off x="12042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8" name="直線コネクタ 61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19" name="テキスト ボックス 618"/>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2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87086</xdr:rowOff>
    </xdr:from>
    <xdr:to>
      <xdr:col>85</xdr:col>
      <xdr:colOff>126364</xdr:colOff>
      <xdr:row>86</xdr:row>
      <xdr:rowOff>51163</xdr:rowOff>
    </xdr:to>
    <xdr:cxnSp macro="">
      <xdr:nvCxnSpPr>
        <xdr:cNvPr id="621" name="直線コネクタ 620"/>
        <xdr:cNvCxnSpPr/>
      </xdr:nvCxnSpPr>
      <xdr:spPr>
        <a:xfrm flipV="1">
          <a:off x="16318864" y="13460186"/>
          <a:ext cx="0" cy="1335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54990</xdr:rowOff>
    </xdr:from>
    <xdr:ext cx="405111" cy="259045"/>
    <xdr:sp macro="" textlink="">
      <xdr:nvSpPr>
        <xdr:cNvPr id="622" name="【消防施設】&#10;有形固定資産減価償却率最小値テキスト"/>
        <xdr:cNvSpPr txBox="1"/>
      </xdr:nvSpPr>
      <xdr:spPr>
        <a:xfrm>
          <a:off x="16357600" y="14799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51163</xdr:rowOff>
    </xdr:from>
    <xdr:to>
      <xdr:col>86</xdr:col>
      <xdr:colOff>25400</xdr:colOff>
      <xdr:row>86</xdr:row>
      <xdr:rowOff>51163</xdr:rowOff>
    </xdr:to>
    <xdr:cxnSp macro="">
      <xdr:nvCxnSpPr>
        <xdr:cNvPr id="623" name="直線コネクタ 622"/>
        <xdr:cNvCxnSpPr/>
      </xdr:nvCxnSpPr>
      <xdr:spPr>
        <a:xfrm>
          <a:off x="16230600" y="1479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33763</xdr:rowOff>
    </xdr:from>
    <xdr:ext cx="405111" cy="259045"/>
    <xdr:sp macro="" textlink="">
      <xdr:nvSpPr>
        <xdr:cNvPr id="624" name="【消防施設】&#10;有形固定資産減価償却率最大値テキスト"/>
        <xdr:cNvSpPr txBox="1"/>
      </xdr:nvSpPr>
      <xdr:spPr>
        <a:xfrm>
          <a:off x="16357600" y="13235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87086</xdr:rowOff>
    </xdr:from>
    <xdr:to>
      <xdr:col>86</xdr:col>
      <xdr:colOff>25400</xdr:colOff>
      <xdr:row>78</xdr:row>
      <xdr:rowOff>87086</xdr:rowOff>
    </xdr:to>
    <xdr:cxnSp macro="">
      <xdr:nvCxnSpPr>
        <xdr:cNvPr id="625" name="直線コネクタ 624"/>
        <xdr:cNvCxnSpPr/>
      </xdr:nvCxnSpPr>
      <xdr:spPr>
        <a:xfrm>
          <a:off x="16230600" y="1346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130646</xdr:rowOff>
    </xdr:from>
    <xdr:ext cx="405111" cy="259045"/>
    <xdr:sp macro="" textlink="">
      <xdr:nvSpPr>
        <xdr:cNvPr id="626" name="【消防施設】&#10;有形固定資産減価償却率平均値テキスト"/>
        <xdr:cNvSpPr txBox="1"/>
      </xdr:nvSpPr>
      <xdr:spPr>
        <a:xfrm>
          <a:off x="16357600" y="14018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152219</xdr:rowOff>
    </xdr:from>
    <xdr:to>
      <xdr:col>85</xdr:col>
      <xdr:colOff>177800</xdr:colOff>
      <xdr:row>82</xdr:row>
      <xdr:rowOff>82369</xdr:rowOff>
    </xdr:to>
    <xdr:sp macro="" textlink="">
      <xdr:nvSpPr>
        <xdr:cNvPr id="627" name="フローチャート: 判断 626"/>
        <xdr:cNvSpPr/>
      </xdr:nvSpPr>
      <xdr:spPr>
        <a:xfrm>
          <a:off x="16268700" y="1403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170180</xdr:rowOff>
    </xdr:from>
    <xdr:to>
      <xdr:col>81</xdr:col>
      <xdr:colOff>101600</xdr:colOff>
      <xdr:row>83</xdr:row>
      <xdr:rowOff>100330</xdr:rowOff>
    </xdr:to>
    <xdr:sp macro="" textlink="">
      <xdr:nvSpPr>
        <xdr:cNvPr id="628" name="フローチャート: 判断 627"/>
        <xdr:cNvSpPr/>
      </xdr:nvSpPr>
      <xdr:spPr>
        <a:xfrm>
          <a:off x="15430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98334</xdr:rowOff>
    </xdr:from>
    <xdr:to>
      <xdr:col>76</xdr:col>
      <xdr:colOff>165100</xdr:colOff>
      <xdr:row>83</xdr:row>
      <xdr:rowOff>28484</xdr:rowOff>
    </xdr:to>
    <xdr:sp macro="" textlink="">
      <xdr:nvSpPr>
        <xdr:cNvPr id="629" name="フローチャート: 判断 628"/>
        <xdr:cNvSpPr/>
      </xdr:nvSpPr>
      <xdr:spPr>
        <a:xfrm>
          <a:off x="145415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0" name="テキスト ボックス 62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1" name="テキスト ボックス 63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2" name="テキスト ボックス 63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3" name="テキスト ボックス 63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4" name="テキスト ボックス 63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62412</xdr:rowOff>
    </xdr:from>
    <xdr:to>
      <xdr:col>85</xdr:col>
      <xdr:colOff>177800</xdr:colOff>
      <xdr:row>80</xdr:row>
      <xdr:rowOff>164012</xdr:rowOff>
    </xdr:to>
    <xdr:sp macro="" textlink="">
      <xdr:nvSpPr>
        <xdr:cNvPr id="635" name="楕円 634"/>
        <xdr:cNvSpPr/>
      </xdr:nvSpPr>
      <xdr:spPr>
        <a:xfrm>
          <a:off x="16268700" y="1377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85289</xdr:rowOff>
    </xdr:from>
    <xdr:ext cx="405111" cy="259045"/>
    <xdr:sp macro="" textlink="">
      <xdr:nvSpPr>
        <xdr:cNvPr id="636" name="【消防施設】&#10;有形固定資産減価償却率該当値テキスト"/>
        <xdr:cNvSpPr txBox="1"/>
      </xdr:nvSpPr>
      <xdr:spPr>
        <a:xfrm>
          <a:off x="16357600" y="13629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134257</xdr:rowOff>
    </xdr:from>
    <xdr:to>
      <xdr:col>81</xdr:col>
      <xdr:colOff>101600</xdr:colOff>
      <xdr:row>81</xdr:row>
      <xdr:rowOff>64407</xdr:rowOff>
    </xdr:to>
    <xdr:sp macro="" textlink="">
      <xdr:nvSpPr>
        <xdr:cNvPr id="637" name="楕円 636"/>
        <xdr:cNvSpPr/>
      </xdr:nvSpPr>
      <xdr:spPr>
        <a:xfrm>
          <a:off x="15430500" y="1385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113212</xdr:rowOff>
    </xdr:from>
    <xdr:to>
      <xdr:col>85</xdr:col>
      <xdr:colOff>127000</xdr:colOff>
      <xdr:row>81</xdr:row>
      <xdr:rowOff>13607</xdr:rowOff>
    </xdr:to>
    <xdr:cxnSp macro="">
      <xdr:nvCxnSpPr>
        <xdr:cNvPr id="638" name="直線コネクタ 637"/>
        <xdr:cNvCxnSpPr/>
      </xdr:nvCxnSpPr>
      <xdr:spPr>
        <a:xfrm flipV="1">
          <a:off x="15481300" y="13829212"/>
          <a:ext cx="8382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34652</xdr:rowOff>
    </xdr:from>
    <xdr:to>
      <xdr:col>76</xdr:col>
      <xdr:colOff>165100</xdr:colOff>
      <xdr:row>81</xdr:row>
      <xdr:rowOff>136252</xdr:rowOff>
    </xdr:to>
    <xdr:sp macro="" textlink="">
      <xdr:nvSpPr>
        <xdr:cNvPr id="639" name="楕円 638"/>
        <xdr:cNvSpPr/>
      </xdr:nvSpPr>
      <xdr:spPr>
        <a:xfrm>
          <a:off x="14541500" y="1392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13607</xdr:rowOff>
    </xdr:from>
    <xdr:to>
      <xdr:col>81</xdr:col>
      <xdr:colOff>50800</xdr:colOff>
      <xdr:row>81</xdr:row>
      <xdr:rowOff>85452</xdr:rowOff>
    </xdr:to>
    <xdr:cxnSp macro="">
      <xdr:nvCxnSpPr>
        <xdr:cNvPr id="640" name="直線コネクタ 639"/>
        <xdr:cNvCxnSpPr/>
      </xdr:nvCxnSpPr>
      <xdr:spPr>
        <a:xfrm flipV="1">
          <a:off x="14592300" y="13901057"/>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91457</xdr:rowOff>
    </xdr:from>
    <xdr:ext cx="405111" cy="259045"/>
    <xdr:sp macro="" textlink="">
      <xdr:nvSpPr>
        <xdr:cNvPr id="641" name="n_1aveValue【消防施設】&#10;有形固定資産減価償却率"/>
        <xdr:cNvSpPr txBox="1"/>
      </xdr:nvSpPr>
      <xdr:spPr>
        <a:xfrm>
          <a:off x="15266044"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19611</xdr:rowOff>
    </xdr:from>
    <xdr:ext cx="405111" cy="259045"/>
    <xdr:sp macro="" textlink="">
      <xdr:nvSpPr>
        <xdr:cNvPr id="642" name="n_2aveValue【消防施設】&#10;有形固定資産減価償却率"/>
        <xdr:cNvSpPr txBox="1"/>
      </xdr:nvSpPr>
      <xdr:spPr>
        <a:xfrm>
          <a:off x="14389744" y="1424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80934</xdr:rowOff>
    </xdr:from>
    <xdr:ext cx="405111" cy="259045"/>
    <xdr:sp macro="" textlink="">
      <xdr:nvSpPr>
        <xdr:cNvPr id="643" name="n_1mainValue【消防施設】&#10;有形固定資産減価償却率"/>
        <xdr:cNvSpPr txBox="1"/>
      </xdr:nvSpPr>
      <xdr:spPr>
        <a:xfrm>
          <a:off x="15266044" y="1362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152779</xdr:rowOff>
    </xdr:from>
    <xdr:ext cx="405111" cy="259045"/>
    <xdr:sp macro="" textlink="">
      <xdr:nvSpPr>
        <xdr:cNvPr id="644" name="n_2mainValue【消防施設】&#10;有形固定資産減価償却率"/>
        <xdr:cNvSpPr txBox="1"/>
      </xdr:nvSpPr>
      <xdr:spPr>
        <a:xfrm>
          <a:off x="14389744" y="13697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5" name="正方形/長方形 64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6" name="正方形/長方形 64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7" name="正方形/長方形 64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8" name="正方形/長方形 64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9" name="正方形/長方形 64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0" name="正方形/長方形 64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1" name="正方形/長方形 65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2" name="正方形/長方形 65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3" name="テキスト ボックス 65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4" name="直線コネクタ 65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55" name="直線コネクタ 654"/>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56" name="テキスト ボックス 655"/>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57" name="直線コネクタ 656"/>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58" name="テキスト ボックス 657"/>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59" name="直線コネクタ 658"/>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60" name="テキスト ボックス 659"/>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61" name="直線コネクタ 660"/>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62" name="テキスト ボックス 661"/>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63" name="直線コネクタ 662"/>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64" name="テキスト ボックス 663"/>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5" name="直線コネクタ 66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6" name="テキスト ボックス 66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3811</xdr:rowOff>
    </xdr:from>
    <xdr:to>
      <xdr:col>116</xdr:col>
      <xdr:colOff>62864</xdr:colOff>
      <xdr:row>85</xdr:row>
      <xdr:rowOff>140970</xdr:rowOff>
    </xdr:to>
    <xdr:cxnSp macro="">
      <xdr:nvCxnSpPr>
        <xdr:cNvPr id="668" name="直線コネクタ 667"/>
        <xdr:cNvCxnSpPr/>
      </xdr:nvCxnSpPr>
      <xdr:spPr>
        <a:xfrm flipV="1">
          <a:off x="22160864" y="13548361"/>
          <a:ext cx="0" cy="1165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669" name="【消防施設】&#10;一人当たり面積最小値テキスト"/>
        <xdr:cNvSpPr txBox="1"/>
      </xdr:nvSpPr>
      <xdr:spPr>
        <a:xfrm>
          <a:off x="22199600"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670" name="直線コネクタ 669"/>
        <xdr:cNvCxnSpPr/>
      </xdr:nvCxnSpPr>
      <xdr:spPr>
        <a:xfrm>
          <a:off x="22072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121938</xdr:rowOff>
    </xdr:from>
    <xdr:ext cx="469744" cy="259045"/>
    <xdr:sp macro="" textlink="">
      <xdr:nvSpPr>
        <xdr:cNvPr id="671" name="【消防施設】&#10;一人当たり面積最大値テキスト"/>
        <xdr:cNvSpPr txBox="1"/>
      </xdr:nvSpPr>
      <xdr:spPr>
        <a:xfrm>
          <a:off x="22199600" y="1332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3811</xdr:rowOff>
    </xdr:from>
    <xdr:to>
      <xdr:col>116</xdr:col>
      <xdr:colOff>152400</xdr:colOff>
      <xdr:row>79</xdr:row>
      <xdr:rowOff>3811</xdr:rowOff>
    </xdr:to>
    <xdr:cxnSp macro="">
      <xdr:nvCxnSpPr>
        <xdr:cNvPr id="672" name="直線コネクタ 671"/>
        <xdr:cNvCxnSpPr/>
      </xdr:nvCxnSpPr>
      <xdr:spPr>
        <a:xfrm>
          <a:off x="22072600" y="1354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38116</xdr:rowOff>
    </xdr:from>
    <xdr:ext cx="469744" cy="259045"/>
    <xdr:sp macro="" textlink="">
      <xdr:nvSpPr>
        <xdr:cNvPr id="673" name="【消防施設】&#10;一人当たり面積平均値テキスト"/>
        <xdr:cNvSpPr txBox="1"/>
      </xdr:nvSpPr>
      <xdr:spPr>
        <a:xfrm>
          <a:off x="22199600" y="142684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59689</xdr:rowOff>
    </xdr:from>
    <xdr:to>
      <xdr:col>116</xdr:col>
      <xdr:colOff>114300</xdr:colOff>
      <xdr:row>83</xdr:row>
      <xdr:rowOff>161289</xdr:rowOff>
    </xdr:to>
    <xdr:sp macro="" textlink="">
      <xdr:nvSpPr>
        <xdr:cNvPr id="674" name="フローチャート: 判断 673"/>
        <xdr:cNvSpPr/>
      </xdr:nvSpPr>
      <xdr:spPr>
        <a:xfrm>
          <a:off x="22110700" y="1429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52070</xdr:rowOff>
    </xdr:from>
    <xdr:to>
      <xdr:col>112</xdr:col>
      <xdr:colOff>38100</xdr:colOff>
      <xdr:row>83</xdr:row>
      <xdr:rowOff>153670</xdr:rowOff>
    </xdr:to>
    <xdr:sp macro="" textlink="">
      <xdr:nvSpPr>
        <xdr:cNvPr id="675" name="フローチャート: 判断 674"/>
        <xdr:cNvSpPr/>
      </xdr:nvSpPr>
      <xdr:spPr>
        <a:xfrm>
          <a:off x="21272500" y="142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67311</xdr:rowOff>
    </xdr:from>
    <xdr:to>
      <xdr:col>107</xdr:col>
      <xdr:colOff>101600</xdr:colOff>
      <xdr:row>83</xdr:row>
      <xdr:rowOff>168911</xdr:rowOff>
    </xdr:to>
    <xdr:sp macro="" textlink="">
      <xdr:nvSpPr>
        <xdr:cNvPr id="676" name="フローチャート: 判断 675"/>
        <xdr:cNvSpPr/>
      </xdr:nvSpPr>
      <xdr:spPr>
        <a:xfrm>
          <a:off x="20383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77" name="テキスト ボックス 67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78" name="テキスト ボックス 67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79" name="テキスト ボックス 67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0" name="テキスト ボックス 67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1" name="テキスト ボックス 68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17780</xdr:rowOff>
    </xdr:from>
    <xdr:to>
      <xdr:col>116</xdr:col>
      <xdr:colOff>114300</xdr:colOff>
      <xdr:row>80</xdr:row>
      <xdr:rowOff>119380</xdr:rowOff>
    </xdr:to>
    <xdr:sp macro="" textlink="">
      <xdr:nvSpPr>
        <xdr:cNvPr id="682" name="楕円 681"/>
        <xdr:cNvSpPr/>
      </xdr:nvSpPr>
      <xdr:spPr>
        <a:xfrm>
          <a:off x="22110700" y="1373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40657</xdr:rowOff>
    </xdr:from>
    <xdr:ext cx="469744" cy="259045"/>
    <xdr:sp macro="" textlink="">
      <xdr:nvSpPr>
        <xdr:cNvPr id="683" name="【消防施設】&#10;一人当たり面積該当値テキスト"/>
        <xdr:cNvSpPr txBox="1"/>
      </xdr:nvSpPr>
      <xdr:spPr>
        <a:xfrm>
          <a:off x="22199600" y="1358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17780</xdr:rowOff>
    </xdr:from>
    <xdr:to>
      <xdr:col>112</xdr:col>
      <xdr:colOff>38100</xdr:colOff>
      <xdr:row>80</xdr:row>
      <xdr:rowOff>119380</xdr:rowOff>
    </xdr:to>
    <xdr:sp macro="" textlink="">
      <xdr:nvSpPr>
        <xdr:cNvPr id="684" name="楕円 683"/>
        <xdr:cNvSpPr/>
      </xdr:nvSpPr>
      <xdr:spPr>
        <a:xfrm>
          <a:off x="21272500" y="1373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68580</xdr:rowOff>
    </xdr:from>
    <xdr:to>
      <xdr:col>116</xdr:col>
      <xdr:colOff>63500</xdr:colOff>
      <xdr:row>80</xdr:row>
      <xdr:rowOff>68580</xdr:rowOff>
    </xdr:to>
    <xdr:cxnSp macro="">
      <xdr:nvCxnSpPr>
        <xdr:cNvPr id="685" name="直線コネクタ 684"/>
        <xdr:cNvCxnSpPr/>
      </xdr:nvCxnSpPr>
      <xdr:spPr>
        <a:xfrm>
          <a:off x="21323300" y="137845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17780</xdr:rowOff>
    </xdr:from>
    <xdr:to>
      <xdr:col>107</xdr:col>
      <xdr:colOff>101600</xdr:colOff>
      <xdr:row>80</xdr:row>
      <xdr:rowOff>119380</xdr:rowOff>
    </xdr:to>
    <xdr:sp macro="" textlink="">
      <xdr:nvSpPr>
        <xdr:cNvPr id="686" name="楕円 685"/>
        <xdr:cNvSpPr/>
      </xdr:nvSpPr>
      <xdr:spPr>
        <a:xfrm>
          <a:off x="20383500" y="1373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68580</xdr:rowOff>
    </xdr:from>
    <xdr:to>
      <xdr:col>111</xdr:col>
      <xdr:colOff>177800</xdr:colOff>
      <xdr:row>80</xdr:row>
      <xdr:rowOff>68580</xdr:rowOff>
    </xdr:to>
    <xdr:cxnSp macro="">
      <xdr:nvCxnSpPr>
        <xdr:cNvPr id="687" name="直線コネクタ 686"/>
        <xdr:cNvCxnSpPr/>
      </xdr:nvCxnSpPr>
      <xdr:spPr>
        <a:xfrm>
          <a:off x="20434300" y="13784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144797</xdr:rowOff>
    </xdr:from>
    <xdr:ext cx="469744" cy="259045"/>
    <xdr:sp macro="" textlink="">
      <xdr:nvSpPr>
        <xdr:cNvPr id="688" name="n_1aveValue【消防施設】&#10;一人当たり面積"/>
        <xdr:cNvSpPr txBox="1"/>
      </xdr:nvSpPr>
      <xdr:spPr>
        <a:xfrm>
          <a:off x="21075727" y="1437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160038</xdr:rowOff>
    </xdr:from>
    <xdr:ext cx="469744" cy="259045"/>
    <xdr:sp macro="" textlink="">
      <xdr:nvSpPr>
        <xdr:cNvPr id="689" name="n_2aveValue【消防施設】&#10;一人当たり面積"/>
        <xdr:cNvSpPr txBox="1"/>
      </xdr:nvSpPr>
      <xdr:spPr>
        <a:xfrm>
          <a:off x="20199427"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135907</xdr:rowOff>
    </xdr:from>
    <xdr:ext cx="469744" cy="259045"/>
    <xdr:sp macro="" textlink="">
      <xdr:nvSpPr>
        <xdr:cNvPr id="690" name="n_1mainValue【消防施設】&#10;一人当たり面積"/>
        <xdr:cNvSpPr txBox="1"/>
      </xdr:nvSpPr>
      <xdr:spPr>
        <a:xfrm>
          <a:off x="21075727" y="1350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135907</xdr:rowOff>
    </xdr:from>
    <xdr:ext cx="469744" cy="259045"/>
    <xdr:sp macro="" textlink="">
      <xdr:nvSpPr>
        <xdr:cNvPr id="691" name="n_2mainValue【消防施設】&#10;一人当たり面積"/>
        <xdr:cNvSpPr txBox="1"/>
      </xdr:nvSpPr>
      <xdr:spPr>
        <a:xfrm>
          <a:off x="20199427" y="1350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2" name="正方形/長方形 69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3" name="正方形/長方形 69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4" name="正方形/長方形 69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95" name="正方形/長方形 69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96" name="正方形/長方形 69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97" name="正方形/長方形 69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98" name="正方形/長方形 69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99" name="正方形/長方形 69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0" name="テキスト ボックス 69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1" name="直線コネクタ 70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702" name="テキスト ボックス 701"/>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03" name="直線コネクタ 702"/>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704" name="テキスト ボックス 703"/>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05" name="直線コネクタ 704"/>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06" name="テキスト ボックス 705"/>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07" name="直線コネクタ 706"/>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08" name="テキスト ボックス 707"/>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09" name="直線コネクタ 708"/>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10" name="テキスト ボックス 709"/>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11" name="直線コネクタ 710"/>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712" name="テキスト ボックス 711"/>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3" name="直線コネクタ 71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14" name="テキスト ボックス 71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1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68580</xdr:rowOff>
    </xdr:from>
    <xdr:to>
      <xdr:col>85</xdr:col>
      <xdr:colOff>126364</xdr:colOff>
      <xdr:row>108</xdr:row>
      <xdr:rowOff>62864</xdr:rowOff>
    </xdr:to>
    <xdr:cxnSp macro="">
      <xdr:nvCxnSpPr>
        <xdr:cNvPr id="716" name="直線コネクタ 715"/>
        <xdr:cNvCxnSpPr/>
      </xdr:nvCxnSpPr>
      <xdr:spPr>
        <a:xfrm flipV="1">
          <a:off x="16318864" y="17385030"/>
          <a:ext cx="0" cy="1194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66691</xdr:rowOff>
    </xdr:from>
    <xdr:ext cx="405111" cy="259045"/>
    <xdr:sp macro="" textlink="">
      <xdr:nvSpPr>
        <xdr:cNvPr id="717" name="【庁舎】&#10;有形固定資産減価償却率最小値テキスト"/>
        <xdr:cNvSpPr txBox="1"/>
      </xdr:nvSpPr>
      <xdr:spPr>
        <a:xfrm>
          <a:off x="16357600" y="18583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62864</xdr:rowOff>
    </xdr:from>
    <xdr:to>
      <xdr:col>86</xdr:col>
      <xdr:colOff>25400</xdr:colOff>
      <xdr:row>108</xdr:row>
      <xdr:rowOff>62864</xdr:rowOff>
    </xdr:to>
    <xdr:cxnSp macro="">
      <xdr:nvCxnSpPr>
        <xdr:cNvPr id="718" name="直線コネクタ 717"/>
        <xdr:cNvCxnSpPr/>
      </xdr:nvCxnSpPr>
      <xdr:spPr>
        <a:xfrm>
          <a:off x="16230600" y="18579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15257</xdr:rowOff>
    </xdr:from>
    <xdr:ext cx="405111" cy="259045"/>
    <xdr:sp macro="" textlink="">
      <xdr:nvSpPr>
        <xdr:cNvPr id="719" name="【庁舎】&#10;有形固定資産減価償却率最大値テキスト"/>
        <xdr:cNvSpPr txBox="1"/>
      </xdr:nvSpPr>
      <xdr:spPr>
        <a:xfrm>
          <a:off x="16357600" y="17160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68580</xdr:rowOff>
    </xdr:from>
    <xdr:to>
      <xdr:col>86</xdr:col>
      <xdr:colOff>25400</xdr:colOff>
      <xdr:row>101</xdr:row>
      <xdr:rowOff>68580</xdr:rowOff>
    </xdr:to>
    <xdr:cxnSp macro="">
      <xdr:nvCxnSpPr>
        <xdr:cNvPr id="720" name="直線コネクタ 719"/>
        <xdr:cNvCxnSpPr/>
      </xdr:nvCxnSpPr>
      <xdr:spPr>
        <a:xfrm>
          <a:off x="16230600" y="1738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74313</xdr:rowOff>
    </xdr:from>
    <xdr:ext cx="405111" cy="259045"/>
    <xdr:sp macro="" textlink="">
      <xdr:nvSpPr>
        <xdr:cNvPr id="721" name="【庁舎】&#10;有形固定資産減価償却率平均値テキスト"/>
        <xdr:cNvSpPr txBox="1"/>
      </xdr:nvSpPr>
      <xdr:spPr>
        <a:xfrm>
          <a:off x="16357600" y="179051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95886</xdr:rowOff>
    </xdr:from>
    <xdr:to>
      <xdr:col>85</xdr:col>
      <xdr:colOff>177800</xdr:colOff>
      <xdr:row>105</xdr:row>
      <xdr:rowOff>26036</xdr:rowOff>
    </xdr:to>
    <xdr:sp macro="" textlink="">
      <xdr:nvSpPr>
        <xdr:cNvPr id="722" name="フローチャート: 判断 721"/>
        <xdr:cNvSpPr/>
      </xdr:nvSpPr>
      <xdr:spPr>
        <a:xfrm>
          <a:off x="16268700" y="1792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40639</xdr:rowOff>
    </xdr:from>
    <xdr:to>
      <xdr:col>81</xdr:col>
      <xdr:colOff>101600</xdr:colOff>
      <xdr:row>105</xdr:row>
      <xdr:rowOff>142239</xdr:rowOff>
    </xdr:to>
    <xdr:sp macro="" textlink="">
      <xdr:nvSpPr>
        <xdr:cNvPr id="723" name="フローチャート: 判断 722"/>
        <xdr:cNvSpPr/>
      </xdr:nvSpPr>
      <xdr:spPr>
        <a:xfrm>
          <a:off x="15430500" y="1804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27305</xdr:rowOff>
    </xdr:from>
    <xdr:to>
      <xdr:col>76</xdr:col>
      <xdr:colOff>165100</xdr:colOff>
      <xdr:row>105</xdr:row>
      <xdr:rowOff>128905</xdr:rowOff>
    </xdr:to>
    <xdr:sp macro="" textlink="">
      <xdr:nvSpPr>
        <xdr:cNvPr id="724" name="フローチャート: 判断 723"/>
        <xdr:cNvSpPr/>
      </xdr:nvSpPr>
      <xdr:spPr>
        <a:xfrm>
          <a:off x="14541500" y="1802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25" name="テキスト ボックス 72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26" name="テキスト ボックス 72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27" name="テキスト ボックス 72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28" name="テキスト ボックス 72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29" name="テキスト ボックス 72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29211</xdr:rowOff>
    </xdr:from>
    <xdr:to>
      <xdr:col>85</xdr:col>
      <xdr:colOff>177800</xdr:colOff>
      <xdr:row>103</xdr:row>
      <xdr:rowOff>130811</xdr:rowOff>
    </xdr:to>
    <xdr:sp macro="" textlink="">
      <xdr:nvSpPr>
        <xdr:cNvPr id="730" name="楕円 729"/>
        <xdr:cNvSpPr/>
      </xdr:nvSpPr>
      <xdr:spPr>
        <a:xfrm>
          <a:off x="16268700" y="1768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52088</xdr:rowOff>
    </xdr:from>
    <xdr:ext cx="405111" cy="259045"/>
    <xdr:sp macro="" textlink="">
      <xdr:nvSpPr>
        <xdr:cNvPr id="731" name="【庁舎】&#10;有形固定資産減価償却率該当値テキスト"/>
        <xdr:cNvSpPr txBox="1"/>
      </xdr:nvSpPr>
      <xdr:spPr>
        <a:xfrm>
          <a:off x="16357600" y="1753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63500</xdr:rowOff>
    </xdr:from>
    <xdr:to>
      <xdr:col>81</xdr:col>
      <xdr:colOff>101600</xdr:colOff>
      <xdr:row>103</xdr:row>
      <xdr:rowOff>165100</xdr:rowOff>
    </xdr:to>
    <xdr:sp macro="" textlink="">
      <xdr:nvSpPr>
        <xdr:cNvPr id="732" name="楕円 731"/>
        <xdr:cNvSpPr/>
      </xdr:nvSpPr>
      <xdr:spPr>
        <a:xfrm>
          <a:off x="15430500" y="1772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80011</xdr:rowOff>
    </xdr:from>
    <xdr:to>
      <xdr:col>85</xdr:col>
      <xdr:colOff>127000</xdr:colOff>
      <xdr:row>103</xdr:row>
      <xdr:rowOff>114300</xdr:rowOff>
    </xdr:to>
    <xdr:cxnSp macro="">
      <xdr:nvCxnSpPr>
        <xdr:cNvPr id="733" name="直線コネクタ 732"/>
        <xdr:cNvCxnSpPr/>
      </xdr:nvCxnSpPr>
      <xdr:spPr>
        <a:xfrm flipV="1">
          <a:off x="15481300" y="17739361"/>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103505</xdr:rowOff>
    </xdr:from>
    <xdr:to>
      <xdr:col>76</xdr:col>
      <xdr:colOff>165100</xdr:colOff>
      <xdr:row>104</xdr:row>
      <xdr:rowOff>33655</xdr:rowOff>
    </xdr:to>
    <xdr:sp macro="" textlink="">
      <xdr:nvSpPr>
        <xdr:cNvPr id="734" name="楕円 733"/>
        <xdr:cNvSpPr/>
      </xdr:nvSpPr>
      <xdr:spPr>
        <a:xfrm>
          <a:off x="14541500" y="1776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114300</xdr:rowOff>
    </xdr:from>
    <xdr:to>
      <xdr:col>81</xdr:col>
      <xdr:colOff>50800</xdr:colOff>
      <xdr:row>103</xdr:row>
      <xdr:rowOff>154305</xdr:rowOff>
    </xdr:to>
    <xdr:cxnSp macro="">
      <xdr:nvCxnSpPr>
        <xdr:cNvPr id="735" name="直線コネクタ 734"/>
        <xdr:cNvCxnSpPr/>
      </xdr:nvCxnSpPr>
      <xdr:spPr>
        <a:xfrm flipV="1">
          <a:off x="14592300" y="1777365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133366</xdr:rowOff>
    </xdr:from>
    <xdr:ext cx="405111" cy="259045"/>
    <xdr:sp macro="" textlink="">
      <xdr:nvSpPr>
        <xdr:cNvPr id="736" name="n_1aveValue【庁舎】&#10;有形固定資産減価償却率"/>
        <xdr:cNvSpPr txBox="1"/>
      </xdr:nvSpPr>
      <xdr:spPr>
        <a:xfrm>
          <a:off x="15266044" y="1813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120032</xdr:rowOff>
    </xdr:from>
    <xdr:ext cx="405111" cy="259045"/>
    <xdr:sp macro="" textlink="">
      <xdr:nvSpPr>
        <xdr:cNvPr id="737" name="n_2aveValue【庁舎】&#10;有形固定資産減価償却率"/>
        <xdr:cNvSpPr txBox="1"/>
      </xdr:nvSpPr>
      <xdr:spPr>
        <a:xfrm>
          <a:off x="14389744" y="1812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10177</xdr:rowOff>
    </xdr:from>
    <xdr:ext cx="405111" cy="259045"/>
    <xdr:sp macro="" textlink="">
      <xdr:nvSpPr>
        <xdr:cNvPr id="738" name="n_1mainValue【庁舎】&#10;有形固定資産減価償却率"/>
        <xdr:cNvSpPr txBox="1"/>
      </xdr:nvSpPr>
      <xdr:spPr>
        <a:xfrm>
          <a:off x="15266044" y="1749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50182</xdr:rowOff>
    </xdr:from>
    <xdr:ext cx="405111" cy="259045"/>
    <xdr:sp macro="" textlink="">
      <xdr:nvSpPr>
        <xdr:cNvPr id="739" name="n_2mainValue【庁舎】&#10;有形固定資産減価償却率"/>
        <xdr:cNvSpPr txBox="1"/>
      </xdr:nvSpPr>
      <xdr:spPr>
        <a:xfrm>
          <a:off x="14389744" y="1753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40" name="正方形/長方形 73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1" name="正方形/長方形 74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2" name="正方形/長方形 74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3" name="正方形/長方形 74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4" name="正方形/長方形 74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5" name="正方形/長方形 74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6" name="正方形/長方形 74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7" name="正方形/長方形 74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48" name="テキスト ボックス 74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49" name="直線コネクタ 74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50" name="直線コネクタ 749"/>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51" name="テキスト ボックス 750"/>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52" name="直線コネクタ 751"/>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53" name="テキスト ボックス 752"/>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54" name="直線コネクタ 753"/>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55" name="テキスト ボックス 754"/>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56" name="直線コネクタ 755"/>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57" name="テキスト ボックス 756"/>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58" name="直線コネクタ 75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59" name="テキスト ボックス 75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6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102</xdr:row>
      <xdr:rowOff>48768</xdr:rowOff>
    </xdr:from>
    <xdr:to>
      <xdr:col>116</xdr:col>
      <xdr:colOff>62864</xdr:colOff>
      <xdr:row>107</xdr:row>
      <xdr:rowOff>71628</xdr:rowOff>
    </xdr:to>
    <xdr:cxnSp macro="">
      <xdr:nvCxnSpPr>
        <xdr:cNvPr id="761" name="直線コネクタ 760"/>
        <xdr:cNvCxnSpPr/>
      </xdr:nvCxnSpPr>
      <xdr:spPr>
        <a:xfrm flipV="1">
          <a:off x="22160864" y="17536668"/>
          <a:ext cx="0" cy="880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75455</xdr:rowOff>
    </xdr:from>
    <xdr:ext cx="469744" cy="259045"/>
    <xdr:sp macro="" textlink="">
      <xdr:nvSpPr>
        <xdr:cNvPr id="762" name="【庁舎】&#10;一人当たり面積最小値テキスト"/>
        <xdr:cNvSpPr txBox="1"/>
      </xdr:nvSpPr>
      <xdr:spPr>
        <a:xfrm>
          <a:off x="22199600" y="18420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71628</xdr:rowOff>
    </xdr:from>
    <xdr:to>
      <xdr:col>116</xdr:col>
      <xdr:colOff>152400</xdr:colOff>
      <xdr:row>107</xdr:row>
      <xdr:rowOff>71628</xdr:rowOff>
    </xdr:to>
    <xdr:cxnSp macro="">
      <xdr:nvCxnSpPr>
        <xdr:cNvPr id="763" name="直線コネクタ 762"/>
        <xdr:cNvCxnSpPr/>
      </xdr:nvCxnSpPr>
      <xdr:spPr>
        <a:xfrm>
          <a:off x="22072600" y="18416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166895</xdr:rowOff>
    </xdr:from>
    <xdr:ext cx="469744" cy="259045"/>
    <xdr:sp macro="" textlink="">
      <xdr:nvSpPr>
        <xdr:cNvPr id="764" name="【庁舎】&#10;一人当たり面積最大値テキスト"/>
        <xdr:cNvSpPr txBox="1"/>
      </xdr:nvSpPr>
      <xdr:spPr>
        <a:xfrm>
          <a:off x="22199600" y="17311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102</xdr:row>
      <xdr:rowOff>48768</xdr:rowOff>
    </xdr:from>
    <xdr:to>
      <xdr:col>116</xdr:col>
      <xdr:colOff>152400</xdr:colOff>
      <xdr:row>102</xdr:row>
      <xdr:rowOff>48768</xdr:rowOff>
    </xdr:to>
    <xdr:cxnSp macro="">
      <xdr:nvCxnSpPr>
        <xdr:cNvPr id="765" name="直線コネクタ 764"/>
        <xdr:cNvCxnSpPr/>
      </xdr:nvCxnSpPr>
      <xdr:spPr>
        <a:xfrm>
          <a:off x="22072600" y="17536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76979</xdr:rowOff>
    </xdr:from>
    <xdr:ext cx="469744" cy="259045"/>
    <xdr:sp macro="" textlink="">
      <xdr:nvSpPr>
        <xdr:cNvPr id="766" name="【庁舎】&#10;一人当たり面積平均値テキスト"/>
        <xdr:cNvSpPr txBox="1"/>
      </xdr:nvSpPr>
      <xdr:spPr>
        <a:xfrm>
          <a:off x="22199600" y="180792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98552</xdr:rowOff>
    </xdr:from>
    <xdr:to>
      <xdr:col>116</xdr:col>
      <xdr:colOff>114300</xdr:colOff>
      <xdr:row>106</xdr:row>
      <xdr:rowOff>28702</xdr:rowOff>
    </xdr:to>
    <xdr:sp macro="" textlink="">
      <xdr:nvSpPr>
        <xdr:cNvPr id="767" name="フローチャート: 判断 766"/>
        <xdr:cNvSpPr/>
      </xdr:nvSpPr>
      <xdr:spPr>
        <a:xfrm>
          <a:off x="22110700" y="1810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99</xdr:row>
      <xdr:rowOff>139700</xdr:rowOff>
    </xdr:from>
    <xdr:to>
      <xdr:col>112</xdr:col>
      <xdr:colOff>38100</xdr:colOff>
      <xdr:row>100</xdr:row>
      <xdr:rowOff>69850</xdr:rowOff>
    </xdr:to>
    <xdr:sp macro="" textlink="">
      <xdr:nvSpPr>
        <xdr:cNvPr id="768" name="フローチャート: 判断 767"/>
        <xdr:cNvSpPr/>
      </xdr:nvSpPr>
      <xdr:spPr>
        <a:xfrm>
          <a:off x="21272500" y="1711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121413</xdr:rowOff>
    </xdr:from>
    <xdr:to>
      <xdr:col>107</xdr:col>
      <xdr:colOff>101600</xdr:colOff>
      <xdr:row>106</xdr:row>
      <xdr:rowOff>51563</xdr:rowOff>
    </xdr:to>
    <xdr:sp macro="" textlink="">
      <xdr:nvSpPr>
        <xdr:cNvPr id="769" name="フローチャート: 判断 768"/>
        <xdr:cNvSpPr/>
      </xdr:nvSpPr>
      <xdr:spPr>
        <a:xfrm>
          <a:off x="20383500" y="1812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70" name="テキスト ボックス 76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71" name="テキスト ボックス 77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72" name="テキスト ボックス 77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73" name="テキスト ボックス 77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74" name="テキスト ボックス 77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123698</xdr:rowOff>
    </xdr:from>
    <xdr:to>
      <xdr:col>116</xdr:col>
      <xdr:colOff>114300</xdr:colOff>
      <xdr:row>104</xdr:row>
      <xdr:rowOff>53848</xdr:rowOff>
    </xdr:to>
    <xdr:sp macro="" textlink="">
      <xdr:nvSpPr>
        <xdr:cNvPr id="775" name="楕円 774"/>
        <xdr:cNvSpPr/>
      </xdr:nvSpPr>
      <xdr:spPr>
        <a:xfrm>
          <a:off x="22110700" y="1778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146575</xdr:rowOff>
    </xdr:from>
    <xdr:ext cx="469744" cy="259045"/>
    <xdr:sp macro="" textlink="">
      <xdr:nvSpPr>
        <xdr:cNvPr id="776" name="【庁舎】&#10;一人当たり面積該当値テキスト"/>
        <xdr:cNvSpPr txBox="1"/>
      </xdr:nvSpPr>
      <xdr:spPr>
        <a:xfrm>
          <a:off x="22199600" y="17634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123698</xdr:rowOff>
    </xdr:from>
    <xdr:to>
      <xdr:col>112</xdr:col>
      <xdr:colOff>38100</xdr:colOff>
      <xdr:row>104</xdr:row>
      <xdr:rowOff>53848</xdr:rowOff>
    </xdr:to>
    <xdr:sp macro="" textlink="">
      <xdr:nvSpPr>
        <xdr:cNvPr id="777" name="楕円 776"/>
        <xdr:cNvSpPr/>
      </xdr:nvSpPr>
      <xdr:spPr>
        <a:xfrm>
          <a:off x="21272500" y="1778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3048</xdr:rowOff>
    </xdr:from>
    <xdr:to>
      <xdr:col>116</xdr:col>
      <xdr:colOff>63500</xdr:colOff>
      <xdr:row>104</xdr:row>
      <xdr:rowOff>3048</xdr:rowOff>
    </xdr:to>
    <xdr:cxnSp macro="">
      <xdr:nvCxnSpPr>
        <xdr:cNvPr id="778" name="直線コネクタ 777"/>
        <xdr:cNvCxnSpPr/>
      </xdr:nvCxnSpPr>
      <xdr:spPr>
        <a:xfrm>
          <a:off x="21323300" y="1783384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125985</xdr:rowOff>
    </xdr:from>
    <xdr:to>
      <xdr:col>107</xdr:col>
      <xdr:colOff>101600</xdr:colOff>
      <xdr:row>104</xdr:row>
      <xdr:rowOff>56135</xdr:rowOff>
    </xdr:to>
    <xdr:sp macro="" textlink="">
      <xdr:nvSpPr>
        <xdr:cNvPr id="779" name="楕円 778"/>
        <xdr:cNvSpPr/>
      </xdr:nvSpPr>
      <xdr:spPr>
        <a:xfrm>
          <a:off x="20383500" y="1778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3048</xdr:rowOff>
    </xdr:from>
    <xdr:to>
      <xdr:col>111</xdr:col>
      <xdr:colOff>177800</xdr:colOff>
      <xdr:row>104</xdr:row>
      <xdr:rowOff>5335</xdr:rowOff>
    </xdr:to>
    <xdr:cxnSp macro="">
      <xdr:nvCxnSpPr>
        <xdr:cNvPr id="780" name="直線コネクタ 779"/>
        <xdr:cNvCxnSpPr/>
      </xdr:nvCxnSpPr>
      <xdr:spPr>
        <a:xfrm flipV="1">
          <a:off x="20434300" y="17833848"/>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98</xdr:row>
      <xdr:rowOff>86377</xdr:rowOff>
    </xdr:from>
    <xdr:ext cx="469744" cy="259045"/>
    <xdr:sp macro="" textlink="">
      <xdr:nvSpPr>
        <xdr:cNvPr id="781" name="n_1aveValue【庁舎】&#10;一人当たり面積"/>
        <xdr:cNvSpPr txBox="1"/>
      </xdr:nvSpPr>
      <xdr:spPr>
        <a:xfrm>
          <a:off x="21075727" y="1688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42690</xdr:rowOff>
    </xdr:from>
    <xdr:ext cx="469744" cy="259045"/>
    <xdr:sp macro="" textlink="">
      <xdr:nvSpPr>
        <xdr:cNvPr id="782" name="n_2aveValue【庁舎】&#10;一人当たり面積"/>
        <xdr:cNvSpPr txBox="1"/>
      </xdr:nvSpPr>
      <xdr:spPr>
        <a:xfrm>
          <a:off x="20199427" y="1821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44975</xdr:rowOff>
    </xdr:from>
    <xdr:ext cx="469744" cy="259045"/>
    <xdr:sp macro="" textlink="">
      <xdr:nvSpPr>
        <xdr:cNvPr id="783" name="n_1mainValue【庁舎】&#10;一人当たり面積"/>
        <xdr:cNvSpPr txBox="1"/>
      </xdr:nvSpPr>
      <xdr:spPr>
        <a:xfrm>
          <a:off x="21075727" y="17875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72662</xdr:rowOff>
    </xdr:from>
    <xdr:ext cx="469744" cy="259045"/>
    <xdr:sp macro="" textlink="">
      <xdr:nvSpPr>
        <xdr:cNvPr id="784" name="n_2mainValue【庁舎】&#10;一人当たり面積"/>
        <xdr:cNvSpPr txBox="1"/>
      </xdr:nvSpPr>
      <xdr:spPr>
        <a:xfrm>
          <a:off x="20199427" y="17560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5" name="正方形/長方形 78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6" name="正方形/長方形 78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87" name="テキスト ボックス 78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有形固定資産減価償却率は、類似団体と比較して高い水準にある。なかでも</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体育館・プール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の有形固定資産減価償却率が高い。資産の老朽化が進むと、潜在化している更新費用などの将来負担が増加していく事から、社会情勢等に合わせて公共施設を適正に管理していく必要がある。</a:t>
          </a:r>
        </a:p>
        <a:p>
          <a:r>
            <a:rPr kumimoji="1" lang="ja-JP" altLang="en-US" sz="1300">
              <a:latin typeface="ＭＳ Ｐゴシック" panose="020B0600070205080204" pitchFamily="50" charset="-128"/>
              <a:ea typeface="ＭＳ Ｐゴシック" panose="020B0600070205080204" pitchFamily="50" charset="-128"/>
            </a:rPr>
            <a:t>また、類似団体と比較して</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一般廃棄物処理施設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一人当たり有形固定資産（償却資産）額が低いが、一部事務組合・広域連合が所有する資産が含まれていないことが要因であると考えられる。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三重県桑名市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142,930
139,214
136.68
64,053,910
62,321,821
1,607,276
30,219,981
68,704,919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54.6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法人より個人市民税</a:t>
          </a:r>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及び固定資産税</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の割合が大きいため、景気の大幅な影響を受け難く安定的な税収が見込めることから、財政力指数は一定的な数値で推移している。</a:t>
          </a:r>
          <a:endParaRPr lang="ja-JP" altLang="ja-JP" sz="1150">
            <a:effectLst/>
            <a:latin typeface="ＭＳ Ｐゴシック" panose="020B0600070205080204" pitchFamily="50" charset="-128"/>
            <a:ea typeface="ＭＳ Ｐゴシック" panose="020B0600070205080204" pitchFamily="50" charset="-128"/>
          </a:endParaRPr>
        </a:p>
        <a:p>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　しかしながら、普通交付税合併算定替の特例措置の縮減に伴い、歳入は減少が見込まれる</a:t>
          </a:r>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一方</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多くの公共施設が更新時期を迎え、時代の変化や市民の多様なニーズに対応した事業を推進していく必要があることから、歳出は増加が見込まれる。今後も、財政健全化の取組に加え、これまで以上に公共施設マネジメントや公民連携等の考え方を取り入れた行財政改革の取組を推進していく必要がある。</a:t>
          </a:r>
          <a:endParaRPr lang="ja-JP" altLang="ja-JP" sz="115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2722</xdr:rowOff>
    </xdr:from>
    <xdr:to>
      <xdr:col>23</xdr:col>
      <xdr:colOff>133350</xdr:colOff>
      <xdr:row>44</xdr:row>
      <xdr:rowOff>96157</xdr:rowOff>
    </xdr:to>
    <xdr:cxnSp macro="">
      <xdr:nvCxnSpPr>
        <xdr:cNvPr id="66" name="直線コネクタ 65"/>
        <xdr:cNvCxnSpPr/>
      </xdr:nvCxnSpPr>
      <xdr:spPr>
        <a:xfrm flipV="1">
          <a:off x="4953000" y="6174922"/>
          <a:ext cx="0" cy="14650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68234</xdr:rowOff>
    </xdr:from>
    <xdr:ext cx="762000" cy="259045"/>
    <xdr:sp macro="" textlink="">
      <xdr:nvSpPr>
        <xdr:cNvPr id="67" name="財政力最小値テキスト"/>
        <xdr:cNvSpPr txBox="1"/>
      </xdr:nvSpPr>
      <xdr:spPr>
        <a:xfrm>
          <a:off x="5041900" y="761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96157</xdr:rowOff>
    </xdr:from>
    <xdr:to>
      <xdr:col>24</xdr:col>
      <xdr:colOff>12700</xdr:colOff>
      <xdr:row>44</xdr:row>
      <xdr:rowOff>96157</xdr:rowOff>
    </xdr:to>
    <xdr:cxnSp macro="">
      <xdr:nvCxnSpPr>
        <xdr:cNvPr id="68" name="直線コネクタ 67"/>
        <xdr:cNvCxnSpPr/>
      </xdr:nvCxnSpPr>
      <xdr:spPr>
        <a:xfrm>
          <a:off x="4864100" y="763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89099</xdr:rowOff>
    </xdr:from>
    <xdr:ext cx="762000" cy="259045"/>
    <xdr:sp macro="" textlink="">
      <xdr:nvSpPr>
        <xdr:cNvPr id="69" name="財政力最大値テキスト"/>
        <xdr:cNvSpPr txBox="1"/>
      </xdr:nvSpPr>
      <xdr:spPr>
        <a:xfrm>
          <a:off x="5041900" y="5918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2722</xdr:rowOff>
    </xdr:from>
    <xdr:to>
      <xdr:col>24</xdr:col>
      <xdr:colOff>12700</xdr:colOff>
      <xdr:row>36</xdr:row>
      <xdr:rowOff>2722</xdr:rowOff>
    </xdr:to>
    <xdr:cxnSp macro="">
      <xdr:nvCxnSpPr>
        <xdr:cNvPr id="70" name="直線コネクタ 69"/>
        <xdr:cNvCxnSpPr/>
      </xdr:nvCxnSpPr>
      <xdr:spPr>
        <a:xfrm>
          <a:off x="4864100" y="6174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24493</xdr:rowOff>
    </xdr:from>
    <xdr:to>
      <xdr:col>23</xdr:col>
      <xdr:colOff>133350</xdr:colOff>
      <xdr:row>41</xdr:row>
      <xdr:rowOff>41728</xdr:rowOff>
    </xdr:to>
    <xdr:cxnSp macro="">
      <xdr:nvCxnSpPr>
        <xdr:cNvPr id="71" name="直線コネクタ 70"/>
        <xdr:cNvCxnSpPr/>
      </xdr:nvCxnSpPr>
      <xdr:spPr>
        <a:xfrm>
          <a:off x="4114800" y="7053943"/>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151692</xdr:rowOff>
    </xdr:from>
    <xdr:ext cx="762000" cy="259045"/>
    <xdr:sp macro="" textlink="">
      <xdr:nvSpPr>
        <xdr:cNvPr id="72" name="財政力平均値テキスト"/>
        <xdr:cNvSpPr txBox="1"/>
      </xdr:nvSpPr>
      <xdr:spPr>
        <a:xfrm>
          <a:off x="5041900" y="7009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8165</xdr:rowOff>
    </xdr:from>
    <xdr:to>
      <xdr:col>23</xdr:col>
      <xdr:colOff>184150</xdr:colOff>
      <xdr:row>41</xdr:row>
      <xdr:rowOff>109765</xdr:rowOff>
    </xdr:to>
    <xdr:sp macro="" textlink="">
      <xdr:nvSpPr>
        <xdr:cNvPr id="73" name="フローチャート: 判断 72"/>
        <xdr:cNvSpPr/>
      </xdr:nvSpPr>
      <xdr:spPr>
        <a:xfrm>
          <a:off x="49022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24493</xdr:rowOff>
    </xdr:from>
    <xdr:to>
      <xdr:col>19</xdr:col>
      <xdr:colOff>133350</xdr:colOff>
      <xdr:row>41</xdr:row>
      <xdr:rowOff>24493</xdr:rowOff>
    </xdr:to>
    <xdr:cxnSp macro="">
      <xdr:nvCxnSpPr>
        <xdr:cNvPr id="74" name="直線コネクタ 73"/>
        <xdr:cNvCxnSpPr/>
      </xdr:nvCxnSpPr>
      <xdr:spPr>
        <a:xfrm>
          <a:off x="3225800" y="70539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42635</xdr:rowOff>
    </xdr:from>
    <xdr:to>
      <xdr:col>19</xdr:col>
      <xdr:colOff>184150</xdr:colOff>
      <xdr:row>41</xdr:row>
      <xdr:rowOff>144235</xdr:rowOff>
    </xdr:to>
    <xdr:sp macro="" textlink="">
      <xdr:nvSpPr>
        <xdr:cNvPr id="75" name="フローチャート: 判断 74"/>
        <xdr:cNvSpPr/>
      </xdr:nvSpPr>
      <xdr:spPr>
        <a:xfrm>
          <a:off x="4064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129012</xdr:rowOff>
    </xdr:from>
    <xdr:ext cx="736600" cy="259045"/>
    <xdr:sp macro="" textlink="">
      <xdr:nvSpPr>
        <xdr:cNvPr id="76" name="テキスト ボックス 75"/>
        <xdr:cNvSpPr txBox="1"/>
      </xdr:nvSpPr>
      <xdr:spPr>
        <a:xfrm>
          <a:off x="3733800" y="7158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24493</xdr:rowOff>
    </xdr:from>
    <xdr:to>
      <xdr:col>15</xdr:col>
      <xdr:colOff>82550</xdr:colOff>
      <xdr:row>41</xdr:row>
      <xdr:rowOff>24493</xdr:rowOff>
    </xdr:to>
    <xdr:cxnSp macro="">
      <xdr:nvCxnSpPr>
        <xdr:cNvPr id="77" name="直線コネクタ 76"/>
        <xdr:cNvCxnSpPr/>
      </xdr:nvCxnSpPr>
      <xdr:spPr>
        <a:xfrm>
          <a:off x="2336800" y="70539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77107</xdr:rowOff>
    </xdr:from>
    <xdr:to>
      <xdr:col>15</xdr:col>
      <xdr:colOff>133350</xdr:colOff>
      <xdr:row>42</xdr:row>
      <xdr:rowOff>7257</xdr:rowOff>
    </xdr:to>
    <xdr:sp macro="" textlink="">
      <xdr:nvSpPr>
        <xdr:cNvPr id="78" name="フローチャート: 判断 77"/>
        <xdr:cNvSpPr/>
      </xdr:nvSpPr>
      <xdr:spPr>
        <a:xfrm>
          <a:off x="3175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163484</xdr:rowOff>
    </xdr:from>
    <xdr:ext cx="762000" cy="259045"/>
    <xdr:sp macro="" textlink="">
      <xdr:nvSpPr>
        <xdr:cNvPr id="79" name="テキスト ボックス 78"/>
        <xdr:cNvSpPr txBox="1"/>
      </xdr:nvSpPr>
      <xdr:spPr>
        <a:xfrm>
          <a:off x="2844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24493</xdr:rowOff>
    </xdr:from>
    <xdr:to>
      <xdr:col>11</xdr:col>
      <xdr:colOff>31750</xdr:colOff>
      <xdr:row>41</xdr:row>
      <xdr:rowOff>24493</xdr:rowOff>
    </xdr:to>
    <xdr:cxnSp macro="">
      <xdr:nvCxnSpPr>
        <xdr:cNvPr id="80" name="直線コネクタ 79"/>
        <xdr:cNvCxnSpPr/>
      </xdr:nvCxnSpPr>
      <xdr:spPr>
        <a:xfrm>
          <a:off x="1447800" y="70539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9072</xdr:rowOff>
    </xdr:from>
    <xdr:to>
      <xdr:col>11</xdr:col>
      <xdr:colOff>82550</xdr:colOff>
      <xdr:row>42</xdr:row>
      <xdr:rowOff>110672</xdr:rowOff>
    </xdr:to>
    <xdr:sp macro="" textlink="">
      <xdr:nvSpPr>
        <xdr:cNvPr id="81" name="フローチャート: 判断 80"/>
        <xdr:cNvSpPr/>
      </xdr:nvSpPr>
      <xdr:spPr>
        <a:xfrm>
          <a:off x="2286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95449</xdr:rowOff>
    </xdr:from>
    <xdr:ext cx="762000" cy="259045"/>
    <xdr:sp macro="" textlink="">
      <xdr:nvSpPr>
        <xdr:cNvPr id="82" name="テキスト ボックス 81"/>
        <xdr:cNvSpPr txBox="1"/>
      </xdr:nvSpPr>
      <xdr:spPr>
        <a:xfrm>
          <a:off x="1955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9072</xdr:rowOff>
    </xdr:from>
    <xdr:to>
      <xdr:col>7</xdr:col>
      <xdr:colOff>31750</xdr:colOff>
      <xdr:row>42</xdr:row>
      <xdr:rowOff>110672</xdr:rowOff>
    </xdr:to>
    <xdr:sp macro="" textlink="">
      <xdr:nvSpPr>
        <xdr:cNvPr id="83" name="フローチャート: 判断 82"/>
        <xdr:cNvSpPr/>
      </xdr:nvSpPr>
      <xdr:spPr>
        <a:xfrm>
          <a:off x="1397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95449</xdr:rowOff>
    </xdr:from>
    <xdr:ext cx="762000" cy="259045"/>
    <xdr:sp macro="" textlink="">
      <xdr:nvSpPr>
        <xdr:cNvPr id="84" name="テキスト ボックス 83"/>
        <xdr:cNvSpPr txBox="1"/>
      </xdr:nvSpPr>
      <xdr:spPr>
        <a:xfrm>
          <a:off x="1066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162378</xdr:rowOff>
    </xdr:from>
    <xdr:to>
      <xdr:col>23</xdr:col>
      <xdr:colOff>184150</xdr:colOff>
      <xdr:row>41</xdr:row>
      <xdr:rowOff>92528</xdr:rowOff>
    </xdr:to>
    <xdr:sp macro="" textlink="">
      <xdr:nvSpPr>
        <xdr:cNvPr id="90" name="楕円 89"/>
        <xdr:cNvSpPr/>
      </xdr:nvSpPr>
      <xdr:spPr>
        <a:xfrm>
          <a:off x="4902200" y="702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7455</xdr:rowOff>
    </xdr:from>
    <xdr:ext cx="762000" cy="259045"/>
    <xdr:sp macro="" textlink="">
      <xdr:nvSpPr>
        <xdr:cNvPr id="91" name="財政力該当値テキスト"/>
        <xdr:cNvSpPr txBox="1"/>
      </xdr:nvSpPr>
      <xdr:spPr>
        <a:xfrm>
          <a:off x="5041900" y="6865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145143</xdr:rowOff>
    </xdr:from>
    <xdr:to>
      <xdr:col>19</xdr:col>
      <xdr:colOff>184150</xdr:colOff>
      <xdr:row>41</xdr:row>
      <xdr:rowOff>75293</xdr:rowOff>
    </xdr:to>
    <xdr:sp macro="" textlink="">
      <xdr:nvSpPr>
        <xdr:cNvPr id="92" name="楕円 91"/>
        <xdr:cNvSpPr/>
      </xdr:nvSpPr>
      <xdr:spPr>
        <a:xfrm>
          <a:off x="4064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85470</xdr:rowOff>
    </xdr:from>
    <xdr:ext cx="736600" cy="259045"/>
    <xdr:sp macro="" textlink="">
      <xdr:nvSpPr>
        <xdr:cNvPr id="93" name="テキスト ボックス 92"/>
        <xdr:cNvSpPr txBox="1"/>
      </xdr:nvSpPr>
      <xdr:spPr>
        <a:xfrm>
          <a:off x="3733800" y="677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145143</xdr:rowOff>
    </xdr:from>
    <xdr:to>
      <xdr:col>15</xdr:col>
      <xdr:colOff>133350</xdr:colOff>
      <xdr:row>41</xdr:row>
      <xdr:rowOff>75293</xdr:rowOff>
    </xdr:to>
    <xdr:sp macro="" textlink="">
      <xdr:nvSpPr>
        <xdr:cNvPr id="94" name="楕円 93"/>
        <xdr:cNvSpPr/>
      </xdr:nvSpPr>
      <xdr:spPr>
        <a:xfrm>
          <a:off x="3175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85470</xdr:rowOff>
    </xdr:from>
    <xdr:ext cx="762000" cy="259045"/>
    <xdr:sp macro="" textlink="">
      <xdr:nvSpPr>
        <xdr:cNvPr id="95" name="テキスト ボックス 94"/>
        <xdr:cNvSpPr txBox="1"/>
      </xdr:nvSpPr>
      <xdr:spPr>
        <a:xfrm>
          <a:off x="2844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145143</xdr:rowOff>
    </xdr:from>
    <xdr:to>
      <xdr:col>11</xdr:col>
      <xdr:colOff>82550</xdr:colOff>
      <xdr:row>41</xdr:row>
      <xdr:rowOff>75293</xdr:rowOff>
    </xdr:to>
    <xdr:sp macro="" textlink="">
      <xdr:nvSpPr>
        <xdr:cNvPr id="96" name="楕円 95"/>
        <xdr:cNvSpPr/>
      </xdr:nvSpPr>
      <xdr:spPr>
        <a:xfrm>
          <a:off x="2286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85470</xdr:rowOff>
    </xdr:from>
    <xdr:ext cx="762000" cy="259045"/>
    <xdr:sp macro="" textlink="">
      <xdr:nvSpPr>
        <xdr:cNvPr id="97" name="テキスト ボックス 96"/>
        <xdr:cNvSpPr txBox="1"/>
      </xdr:nvSpPr>
      <xdr:spPr>
        <a:xfrm>
          <a:off x="1955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145143</xdr:rowOff>
    </xdr:from>
    <xdr:to>
      <xdr:col>7</xdr:col>
      <xdr:colOff>31750</xdr:colOff>
      <xdr:row>41</xdr:row>
      <xdr:rowOff>75293</xdr:rowOff>
    </xdr:to>
    <xdr:sp macro="" textlink="">
      <xdr:nvSpPr>
        <xdr:cNvPr id="98" name="楕円 97"/>
        <xdr:cNvSpPr/>
      </xdr:nvSpPr>
      <xdr:spPr>
        <a:xfrm>
          <a:off x="1397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85470</xdr:rowOff>
    </xdr:from>
    <xdr:ext cx="762000" cy="259045"/>
    <xdr:sp macro="" textlink="">
      <xdr:nvSpPr>
        <xdr:cNvPr id="99" name="テキスト ボックス 98"/>
        <xdr:cNvSpPr txBox="1"/>
      </xdr:nvSpPr>
      <xdr:spPr>
        <a:xfrm>
          <a:off x="1066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改善</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した要因は、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主に物件費・補助費等の減少があり、経常的な一般財源を充当した歳出額が微減となったことに加え、</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景気の動向等により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地方消費税交付金等の各種交付金や市税等の経常的な一般財源、並びに臨時財政対策債が増加したことによるものである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。類似団体平均より高い比率となっているのは、公債費（</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19.4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％）と補助費等（</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15.6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％）の割合が高いためである。公債費は、地方債元金償還金、病院事業債元金償還金等や、補助費等は、下水道整備推進に伴う下水道事業会計繰出金等が大きいことが主な要因である。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今後も扶助費や公債費の増加が見込まれるため、行財政改革への取組を継続し、経常経費の削減に努める。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6" name="直線コネクタ 115"/>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7" name="テキスト ボックス 116"/>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20" name="直線コネクタ 119"/>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1" name="テキスト ボックス 120"/>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46038</xdr:rowOff>
    </xdr:from>
    <xdr:to>
      <xdr:col>23</xdr:col>
      <xdr:colOff>133350</xdr:colOff>
      <xdr:row>66</xdr:row>
      <xdr:rowOff>64453</xdr:rowOff>
    </xdr:to>
    <xdr:cxnSp macro="">
      <xdr:nvCxnSpPr>
        <xdr:cNvPr id="125" name="直線コネクタ 124"/>
        <xdr:cNvCxnSpPr/>
      </xdr:nvCxnSpPr>
      <xdr:spPr>
        <a:xfrm flipV="1">
          <a:off x="4953000" y="10161588"/>
          <a:ext cx="0" cy="12185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36530</xdr:rowOff>
    </xdr:from>
    <xdr:ext cx="762000" cy="259045"/>
    <xdr:sp macro="" textlink="">
      <xdr:nvSpPr>
        <xdr:cNvPr id="126" name="財政構造の弾力性最小値テキスト"/>
        <xdr:cNvSpPr txBox="1"/>
      </xdr:nvSpPr>
      <xdr:spPr>
        <a:xfrm>
          <a:off x="5041900" y="11352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64453</xdr:rowOff>
    </xdr:from>
    <xdr:to>
      <xdr:col>24</xdr:col>
      <xdr:colOff>12700</xdr:colOff>
      <xdr:row>66</xdr:row>
      <xdr:rowOff>64453</xdr:rowOff>
    </xdr:to>
    <xdr:cxnSp macro="">
      <xdr:nvCxnSpPr>
        <xdr:cNvPr id="127" name="直線コネクタ 126"/>
        <xdr:cNvCxnSpPr/>
      </xdr:nvCxnSpPr>
      <xdr:spPr>
        <a:xfrm>
          <a:off x="4864100" y="1138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132415</xdr:rowOff>
    </xdr:from>
    <xdr:ext cx="762000" cy="259045"/>
    <xdr:sp macro="" textlink="">
      <xdr:nvSpPr>
        <xdr:cNvPr id="128" name="財政構造の弾力性最大値テキスト"/>
        <xdr:cNvSpPr txBox="1"/>
      </xdr:nvSpPr>
      <xdr:spPr>
        <a:xfrm>
          <a:off x="5041900" y="9905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46038</xdr:rowOff>
    </xdr:from>
    <xdr:to>
      <xdr:col>24</xdr:col>
      <xdr:colOff>12700</xdr:colOff>
      <xdr:row>59</xdr:row>
      <xdr:rowOff>46038</xdr:rowOff>
    </xdr:to>
    <xdr:cxnSp macro="">
      <xdr:nvCxnSpPr>
        <xdr:cNvPr id="129" name="直線コネクタ 128"/>
        <xdr:cNvCxnSpPr/>
      </xdr:nvCxnSpPr>
      <xdr:spPr>
        <a:xfrm>
          <a:off x="4864100" y="10161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139382</xdr:rowOff>
    </xdr:from>
    <xdr:to>
      <xdr:col>23</xdr:col>
      <xdr:colOff>133350</xdr:colOff>
      <xdr:row>66</xdr:row>
      <xdr:rowOff>34290</xdr:rowOff>
    </xdr:to>
    <xdr:cxnSp macro="">
      <xdr:nvCxnSpPr>
        <xdr:cNvPr id="130" name="直線コネクタ 129"/>
        <xdr:cNvCxnSpPr/>
      </xdr:nvCxnSpPr>
      <xdr:spPr>
        <a:xfrm flipV="1">
          <a:off x="4114800" y="11283632"/>
          <a:ext cx="838200" cy="6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124795</xdr:rowOff>
    </xdr:from>
    <xdr:ext cx="762000" cy="259045"/>
    <xdr:sp macro="" textlink="">
      <xdr:nvSpPr>
        <xdr:cNvPr id="131" name="財政構造の弾力性平均値テキスト"/>
        <xdr:cNvSpPr txBox="1"/>
      </xdr:nvSpPr>
      <xdr:spPr>
        <a:xfrm>
          <a:off x="5041900" y="105832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108268</xdr:rowOff>
    </xdr:from>
    <xdr:to>
      <xdr:col>23</xdr:col>
      <xdr:colOff>184150</xdr:colOff>
      <xdr:row>63</xdr:row>
      <xdr:rowOff>38418</xdr:rowOff>
    </xdr:to>
    <xdr:sp macro="" textlink="">
      <xdr:nvSpPr>
        <xdr:cNvPr id="132" name="フローチャート: 判断 131"/>
        <xdr:cNvSpPr/>
      </xdr:nvSpPr>
      <xdr:spPr>
        <a:xfrm>
          <a:off x="49022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79057</xdr:rowOff>
    </xdr:from>
    <xdr:to>
      <xdr:col>19</xdr:col>
      <xdr:colOff>133350</xdr:colOff>
      <xdr:row>66</xdr:row>
      <xdr:rowOff>34290</xdr:rowOff>
    </xdr:to>
    <xdr:cxnSp macro="">
      <xdr:nvCxnSpPr>
        <xdr:cNvPr id="133" name="直線コネクタ 132"/>
        <xdr:cNvCxnSpPr/>
      </xdr:nvCxnSpPr>
      <xdr:spPr>
        <a:xfrm>
          <a:off x="3225800" y="11223307"/>
          <a:ext cx="889000" cy="126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138430</xdr:rowOff>
    </xdr:from>
    <xdr:to>
      <xdr:col>19</xdr:col>
      <xdr:colOff>184150</xdr:colOff>
      <xdr:row>63</xdr:row>
      <xdr:rowOff>68580</xdr:rowOff>
    </xdr:to>
    <xdr:sp macro="" textlink="">
      <xdr:nvSpPr>
        <xdr:cNvPr id="134" name="フローチャート: 判断 133"/>
        <xdr:cNvSpPr/>
      </xdr:nvSpPr>
      <xdr:spPr>
        <a:xfrm>
          <a:off x="4064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78757</xdr:rowOff>
    </xdr:from>
    <xdr:ext cx="736600" cy="259045"/>
    <xdr:sp macro="" textlink="">
      <xdr:nvSpPr>
        <xdr:cNvPr id="135" name="テキスト ボックス 134"/>
        <xdr:cNvSpPr txBox="1"/>
      </xdr:nvSpPr>
      <xdr:spPr>
        <a:xfrm>
          <a:off x="3733800" y="1053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79057</xdr:rowOff>
    </xdr:from>
    <xdr:to>
      <xdr:col>15</xdr:col>
      <xdr:colOff>82550</xdr:colOff>
      <xdr:row>66</xdr:row>
      <xdr:rowOff>64453</xdr:rowOff>
    </xdr:to>
    <xdr:cxnSp macro="">
      <xdr:nvCxnSpPr>
        <xdr:cNvPr id="136" name="直線コネクタ 135"/>
        <xdr:cNvCxnSpPr/>
      </xdr:nvCxnSpPr>
      <xdr:spPr>
        <a:xfrm flipV="1">
          <a:off x="2336800" y="11223307"/>
          <a:ext cx="889000" cy="156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159068</xdr:rowOff>
    </xdr:from>
    <xdr:to>
      <xdr:col>15</xdr:col>
      <xdr:colOff>133350</xdr:colOff>
      <xdr:row>62</xdr:row>
      <xdr:rowOff>89218</xdr:rowOff>
    </xdr:to>
    <xdr:sp macro="" textlink="">
      <xdr:nvSpPr>
        <xdr:cNvPr id="137" name="フローチャート: 判断 136"/>
        <xdr:cNvSpPr/>
      </xdr:nvSpPr>
      <xdr:spPr>
        <a:xfrm>
          <a:off x="3175000" y="1061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99395</xdr:rowOff>
    </xdr:from>
    <xdr:ext cx="762000" cy="259045"/>
    <xdr:sp macro="" textlink="">
      <xdr:nvSpPr>
        <xdr:cNvPr id="138" name="テキスト ボックス 137"/>
        <xdr:cNvSpPr txBox="1"/>
      </xdr:nvSpPr>
      <xdr:spPr>
        <a:xfrm>
          <a:off x="2844800" y="10386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121285</xdr:rowOff>
    </xdr:from>
    <xdr:to>
      <xdr:col>11</xdr:col>
      <xdr:colOff>31750</xdr:colOff>
      <xdr:row>66</xdr:row>
      <xdr:rowOff>64453</xdr:rowOff>
    </xdr:to>
    <xdr:cxnSp macro="">
      <xdr:nvCxnSpPr>
        <xdr:cNvPr id="139" name="直線コネクタ 138"/>
        <xdr:cNvCxnSpPr/>
      </xdr:nvCxnSpPr>
      <xdr:spPr>
        <a:xfrm>
          <a:off x="1447800" y="11265535"/>
          <a:ext cx="889000" cy="11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162560</xdr:rowOff>
    </xdr:from>
    <xdr:to>
      <xdr:col>11</xdr:col>
      <xdr:colOff>82550</xdr:colOff>
      <xdr:row>63</xdr:row>
      <xdr:rowOff>92710</xdr:rowOff>
    </xdr:to>
    <xdr:sp macro="" textlink="">
      <xdr:nvSpPr>
        <xdr:cNvPr id="140" name="フローチャート: 判断 139"/>
        <xdr:cNvSpPr/>
      </xdr:nvSpPr>
      <xdr:spPr>
        <a:xfrm>
          <a:off x="2286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102887</xdr:rowOff>
    </xdr:from>
    <xdr:ext cx="762000" cy="259045"/>
    <xdr:sp macro="" textlink="">
      <xdr:nvSpPr>
        <xdr:cNvPr id="141" name="テキスト ボックス 140"/>
        <xdr:cNvSpPr txBox="1"/>
      </xdr:nvSpPr>
      <xdr:spPr>
        <a:xfrm>
          <a:off x="1955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84138</xdr:rowOff>
    </xdr:from>
    <xdr:to>
      <xdr:col>7</xdr:col>
      <xdr:colOff>31750</xdr:colOff>
      <xdr:row>63</xdr:row>
      <xdr:rowOff>14288</xdr:rowOff>
    </xdr:to>
    <xdr:sp macro="" textlink="">
      <xdr:nvSpPr>
        <xdr:cNvPr id="142" name="フローチャート: 判断 141"/>
        <xdr:cNvSpPr/>
      </xdr:nvSpPr>
      <xdr:spPr>
        <a:xfrm>
          <a:off x="1397000" y="1071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24465</xdr:rowOff>
    </xdr:from>
    <xdr:ext cx="762000" cy="259045"/>
    <xdr:sp macro="" textlink="">
      <xdr:nvSpPr>
        <xdr:cNvPr id="143" name="テキスト ボックス 142"/>
        <xdr:cNvSpPr txBox="1"/>
      </xdr:nvSpPr>
      <xdr:spPr>
        <a:xfrm>
          <a:off x="1066800" y="10482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88582</xdr:rowOff>
    </xdr:from>
    <xdr:to>
      <xdr:col>23</xdr:col>
      <xdr:colOff>184150</xdr:colOff>
      <xdr:row>66</xdr:row>
      <xdr:rowOff>18732</xdr:rowOff>
    </xdr:to>
    <xdr:sp macro="" textlink="">
      <xdr:nvSpPr>
        <xdr:cNvPr id="149" name="楕円 148"/>
        <xdr:cNvSpPr/>
      </xdr:nvSpPr>
      <xdr:spPr>
        <a:xfrm>
          <a:off x="4902200" y="1123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155909</xdr:rowOff>
    </xdr:from>
    <xdr:ext cx="762000" cy="259045"/>
    <xdr:sp macro="" textlink="">
      <xdr:nvSpPr>
        <xdr:cNvPr id="150" name="財政構造の弾力性該当値テキスト"/>
        <xdr:cNvSpPr txBox="1"/>
      </xdr:nvSpPr>
      <xdr:spPr>
        <a:xfrm>
          <a:off x="5041900" y="11128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154940</xdr:rowOff>
    </xdr:from>
    <xdr:to>
      <xdr:col>19</xdr:col>
      <xdr:colOff>184150</xdr:colOff>
      <xdr:row>66</xdr:row>
      <xdr:rowOff>85090</xdr:rowOff>
    </xdr:to>
    <xdr:sp macro="" textlink="">
      <xdr:nvSpPr>
        <xdr:cNvPr id="151" name="楕円 150"/>
        <xdr:cNvSpPr/>
      </xdr:nvSpPr>
      <xdr:spPr>
        <a:xfrm>
          <a:off x="4064000" y="1129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69867</xdr:rowOff>
    </xdr:from>
    <xdr:ext cx="736600" cy="259045"/>
    <xdr:sp macro="" textlink="">
      <xdr:nvSpPr>
        <xdr:cNvPr id="152" name="テキスト ボックス 151"/>
        <xdr:cNvSpPr txBox="1"/>
      </xdr:nvSpPr>
      <xdr:spPr>
        <a:xfrm>
          <a:off x="3733800" y="11385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28257</xdr:rowOff>
    </xdr:from>
    <xdr:to>
      <xdr:col>15</xdr:col>
      <xdr:colOff>133350</xdr:colOff>
      <xdr:row>65</xdr:row>
      <xdr:rowOff>129857</xdr:rowOff>
    </xdr:to>
    <xdr:sp macro="" textlink="">
      <xdr:nvSpPr>
        <xdr:cNvPr id="153" name="楕円 152"/>
        <xdr:cNvSpPr/>
      </xdr:nvSpPr>
      <xdr:spPr>
        <a:xfrm>
          <a:off x="3175000" y="1117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114634</xdr:rowOff>
    </xdr:from>
    <xdr:ext cx="762000" cy="259045"/>
    <xdr:sp macro="" textlink="">
      <xdr:nvSpPr>
        <xdr:cNvPr id="154" name="テキスト ボックス 153"/>
        <xdr:cNvSpPr txBox="1"/>
      </xdr:nvSpPr>
      <xdr:spPr>
        <a:xfrm>
          <a:off x="2844800" y="11258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13653</xdr:rowOff>
    </xdr:from>
    <xdr:to>
      <xdr:col>11</xdr:col>
      <xdr:colOff>82550</xdr:colOff>
      <xdr:row>66</xdr:row>
      <xdr:rowOff>115253</xdr:rowOff>
    </xdr:to>
    <xdr:sp macro="" textlink="">
      <xdr:nvSpPr>
        <xdr:cNvPr id="155" name="楕円 154"/>
        <xdr:cNvSpPr/>
      </xdr:nvSpPr>
      <xdr:spPr>
        <a:xfrm>
          <a:off x="2286000" y="1132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100030</xdr:rowOff>
    </xdr:from>
    <xdr:ext cx="762000" cy="259045"/>
    <xdr:sp macro="" textlink="">
      <xdr:nvSpPr>
        <xdr:cNvPr id="156" name="テキスト ボックス 155"/>
        <xdr:cNvSpPr txBox="1"/>
      </xdr:nvSpPr>
      <xdr:spPr>
        <a:xfrm>
          <a:off x="1955800" y="11415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70485</xdr:rowOff>
    </xdr:from>
    <xdr:to>
      <xdr:col>7</xdr:col>
      <xdr:colOff>31750</xdr:colOff>
      <xdr:row>66</xdr:row>
      <xdr:rowOff>635</xdr:rowOff>
    </xdr:to>
    <xdr:sp macro="" textlink="">
      <xdr:nvSpPr>
        <xdr:cNvPr id="157" name="楕円 156"/>
        <xdr:cNvSpPr/>
      </xdr:nvSpPr>
      <xdr:spPr>
        <a:xfrm>
          <a:off x="1397000" y="1121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156862</xdr:rowOff>
    </xdr:from>
    <xdr:ext cx="762000" cy="259045"/>
    <xdr:sp macro="" textlink="">
      <xdr:nvSpPr>
        <xdr:cNvPr id="158" name="テキスト ボックス 157"/>
        <xdr:cNvSpPr txBox="1"/>
      </xdr:nvSpPr>
      <xdr:spPr>
        <a:xfrm>
          <a:off x="1066800" y="11301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[111,215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人件費については、職員数が毎年減少し（</a:t>
          </a:r>
          <a:r>
            <a:rPr kumimoji="1" lang="en-US" altLang="ja-JP" sz="1300">
              <a:latin typeface="ＭＳ Ｐゴシック" panose="020B0600070205080204" pitchFamily="50" charset="-128"/>
              <a:ea typeface="ＭＳ Ｐゴシック" panose="020B0600070205080204" pitchFamily="50" charset="-128"/>
            </a:rPr>
            <a:t>H22</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1,197</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H30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1,101</a:t>
          </a:r>
          <a:r>
            <a:rPr kumimoji="1" lang="ja-JP" altLang="en-US" sz="1300">
              <a:latin typeface="ＭＳ Ｐゴシック" panose="020B0600070205080204" pitchFamily="50" charset="-128"/>
              <a:ea typeface="ＭＳ Ｐゴシック" panose="020B0600070205080204" pitchFamily="50" charset="-128"/>
            </a:rPr>
            <a:t>人）、退職金のピークも過ぎており、平成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年度から職員の昇給を１号抑制していることから、今後も漸減していくと見込まれる。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また、物件費については、</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事業や施設の統合・共有、多機能化・複合化、事業の見直しなど、従来の手法・考え方から新たな視点を取り入</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れ</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ることで、「スマートな自治体への転換」を進め</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る</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今後も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人件費については、適正な職員配置と、より簡素で効率的な行政体制の整備に努める。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16425</xdr:rowOff>
    </xdr:from>
    <xdr:to>
      <xdr:col>23</xdr:col>
      <xdr:colOff>133350</xdr:colOff>
      <xdr:row>89</xdr:row>
      <xdr:rowOff>142515</xdr:rowOff>
    </xdr:to>
    <xdr:cxnSp macro="">
      <xdr:nvCxnSpPr>
        <xdr:cNvPr id="190" name="直線コネクタ 189"/>
        <xdr:cNvCxnSpPr/>
      </xdr:nvCxnSpPr>
      <xdr:spPr>
        <a:xfrm flipV="1">
          <a:off x="4953000" y="13732425"/>
          <a:ext cx="0" cy="16691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114592</xdr:rowOff>
    </xdr:from>
    <xdr:ext cx="762000" cy="259045"/>
    <xdr:sp macro="" textlink="">
      <xdr:nvSpPr>
        <xdr:cNvPr id="191" name="人件費・物件費等の状況最小値テキスト"/>
        <xdr:cNvSpPr txBox="1"/>
      </xdr:nvSpPr>
      <xdr:spPr>
        <a:xfrm>
          <a:off x="5041900" y="15373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142515</xdr:rowOff>
    </xdr:from>
    <xdr:to>
      <xdr:col>24</xdr:col>
      <xdr:colOff>12700</xdr:colOff>
      <xdr:row>89</xdr:row>
      <xdr:rowOff>142515</xdr:rowOff>
    </xdr:to>
    <xdr:cxnSp macro="">
      <xdr:nvCxnSpPr>
        <xdr:cNvPr id="192" name="直線コネクタ 191"/>
        <xdr:cNvCxnSpPr/>
      </xdr:nvCxnSpPr>
      <xdr:spPr>
        <a:xfrm>
          <a:off x="4864100" y="15401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102802</xdr:rowOff>
    </xdr:from>
    <xdr:ext cx="762000" cy="259045"/>
    <xdr:sp macro="" textlink="">
      <xdr:nvSpPr>
        <xdr:cNvPr id="193" name="人件費・物件費等の状況最大値テキスト"/>
        <xdr:cNvSpPr txBox="1"/>
      </xdr:nvSpPr>
      <xdr:spPr>
        <a:xfrm>
          <a:off x="5041900" y="13475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16425</xdr:rowOff>
    </xdr:from>
    <xdr:to>
      <xdr:col>24</xdr:col>
      <xdr:colOff>12700</xdr:colOff>
      <xdr:row>80</xdr:row>
      <xdr:rowOff>16425</xdr:rowOff>
    </xdr:to>
    <xdr:cxnSp macro="">
      <xdr:nvCxnSpPr>
        <xdr:cNvPr id="194" name="直線コネクタ 193"/>
        <xdr:cNvCxnSpPr/>
      </xdr:nvCxnSpPr>
      <xdr:spPr>
        <a:xfrm>
          <a:off x="4864100" y="13732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50878</xdr:rowOff>
    </xdr:from>
    <xdr:to>
      <xdr:col>23</xdr:col>
      <xdr:colOff>133350</xdr:colOff>
      <xdr:row>83</xdr:row>
      <xdr:rowOff>59857</xdr:rowOff>
    </xdr:to>
    <xdr:cxnSp macro="">
      <xdr:nvCxnSpPr>
        <xdr:cNvPr id="195" name="直線コネクタ 194"/>
        <xdr:cNvCxnSpPr/>
      </xdr:nvCxnSpPr>
      <xdr:spPr>
        <a:xfrm flipV="1">
          <a:off x="4114800" y="14281228"/>
          <a:ext cx="838200" cy="8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159616</xdr:rowOff>
    </xdr:from>
    <xdr:ext cx="762000" cy="259045"/>
    <xdr:sp macro="" textlink="">
      <xdr:nvSpPr>
        <xdr:cNvPr id="196" name="人件費・物件費等の状況平均値テキスト"/>
        <xdr:cNvSpPr txBox="1"/>
      </xdr:nvSpPr>
      <xdr:spPr>
        <a:xfrm>
          <a:off x="5041900" y="142185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16089</xdr:rowOff>
    </xdr:from>
    <xdr:to>
      <xdr:col>23</xdr:col>
      <xdr:colOff>184150</xdr:colOff>
      <xdr:row>83</xdr:row>
      <xdr:rowOff>117689</xdr:rowOff>
    </xdr:to>
    <xdr:sp macro="" textlink="">
      <xdr:nvSpPr>
        <xdr:cNvPr id="197" name="フローチャート: 判断 196"/>
        <xdr:cNvSpPr/>
      </xdr:nvSpPr>
      <xdr:spPr>
        <a:xfrm>
          <a:off x="4902200" y="1424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59857</xdr:rowOff>
    </xdr:from>
    <xdr:to>
      <xdr:col>19</xdr:col>
      <xdr:colOff>133350</xdr:colOff>
      <xdr:row>83</xdr:row>
      <xdr:rowOff>78471</xdr:rowOff>
    </xdr:to>
    <xdr:cxnSp macro="">
      <xdr:nvCxnSpPr>
        <xdr:cNvPr id="198" name="直線コネクタ 197"/>
        <xdr:cNvCxnSpPr/>
      </xdr:nvCxnSpPr>
      <xdr:spPr>
        <a:xfrm flipV="1">
          <a:off x="3225800" y="14290207"/>
          <a:ext cx="889000" cy="18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22518</xdr:rowOff>
    </xdr:from>
    <xdr:to>
      <xdr:col>19</xdr:col>
      <xdr:colOff>184150</xdr:colOff>
      <xdr:row>83</xdr:row>
      <xdr:rowOff>124118</xdr:rowOff>
    </xdr:to>
    <xdr:sp macro="" textlink="">
      <xdr:nvSpPr>
        <xdr:cNvPr id="199" name="フローチャート: 判断 198"/>
        <xdr:cNvSpPr/>
      </xdr:nvSpPr>
      <xdr:spPr>
        <a:xfrm>
          <a:off x="4064000" y="14252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108895</xdr:rowOff>
    </xdr:from>
    <xdr:ext cx="736600" cy="259045"/>
    <xdr:sp macro="" textlink="">
      <xdr:nvSpPr>
        <xdr:cNvPr id="200" name="テキスト ボックス 199"/>
        <xdr:cNvSpPr txBox="1"/>
      </xdr:nvSpPr>
      <xdr:spPr>
        <a:xfrm>
          <a:off x="3733800" y="14339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78471</xdr:rowOff>
    </xdr:from>
    <xdr:to>
      <xdr:col>15</xdr:col>
      <xdr:colOff>82550</xdr:colOff>
      <xdr:row>83</xdr:row>
      <xdr:rowOff>115804</xdr:rowOff>
    </xdr:to>
    <xdr:cxnSp macro="">
      <xdr:nvCxnSpPr>
        <xdr:cNvPr id="201" name="直線コネクタ 200"/>
        <xdr:cNvCxnSpPr/>
      </xdr:nvCxnSpPr>
      <xdr:spPr>
        <a:xfrm flipV="1">
          <a:off x="2336800" y="14308821"/>
          <a:ext cx="889000" cy="37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133592</xdr:rowOff>
    </xdr:from>
    <xdr:to>
      <xdr:col>15</xdr:col>
      <xdr:colOff>133350</xdr:colOff>
      <xdr:row>83</xdr:row>
      <xdr:rowOff>63742</xdr:rowOff>
    </xdr:to>
    <xdr:sp macro="" textlink="">
      <xdr:nvSpPr>
        <xdr:cNvPr id="202" name="フローチャート: 判断 201"/>
        <xdr:cNvSpPr/>
      </xdr:nvSpPr>
      <xdr:spPr>
        <a:xfrm>
          <a:off x="3175000" y="1419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73919</xdr:rowOff>
    </xdr:from>
    <xdr:ext cx="762000" cy="259045"/>
    <xdr:sp macro="" textlink="">
      <xdr:nvSpPr>
        <xdr:cNvPr id="203" name="テキスト ボックス 202"/>
        <xdr:cNvSpPr txBox="1"/>
      </xdr:nvSpPr>
      <xdr:spPr>
        <a:xfrm>
          <a:off x="2844800" y="13961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63373</xdr:rowOff>
    </xdr:from>
    <xdr:to>
      <xdr:col>11</xdr:col>
      <xdr:colOff>31750</xdr:colOff>
      <xdr:row>83</xdr:row>
      <xdr:rowOff>115804</xdr:rowOff>
    </xdr:to>
    <xdr:cxnSp macro="">
      <xdr:nvCxnSpPr>
        <xdr:cNvPr id="204" name="直線コネクタ 203"/>
        <xdr:cNvCxnSpPr/>
      </xdr:nvCxnSpPr>
      <xdr:spPr>
        <a:xfrm>
          <a:off x="1447800" y="14293723"/>
          <a:ext cx="889000" cy="52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125819</xdr:rowOff>
    </xdr:from>
    <xdr:to>
      <xdr:col>11</xdr:col>
      <xdr:colOff>82550</xdr:colOff>
      <xdr:row>83</xdr:row>
      <xdr:rowOff>55969</xdr:rowOff>
    </xdr:to>
    <xdr:sp macro="" textlink="">
      <xdr:nvSpPr>
        <xdr:cNvPr id="205" name="フローチャート: 判断 204"/>
        <xdr:cNvSpPr/>
      </xdr:nvSpPr>
      <xdr:spPr>
        <a:xfrm>
          <a:off x="2286000" y="1418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66146</xdr:rowOff>
    </xdr:from>
    <xdr:ext cx="762000" cy="259045"/>
    <xdr:sp macro="" textlink="">
      <xdr:nvSpPr>
        <xdr:cNvPr id="206" name="テキスト ボックス 205"/>
        <xdr:cNvSpPr txBox="1"/>
      </xdr:nvSpPr>
      <xdr:spPr>
        <a:xfrm>
          <a:off x="1955800" y="13953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54566</xdr:rowOff>
    </xdr:from>
    <xdr:to>
      <xdr:col>7</xdr:col>
      <xdr:colOff>31750</xdr:colOff>
      <xdr:row>82</xdr:row>
      <xdr:rowOff>156166</xdr:rowOff>
    </xdr:to>
    <xdr:sp macro="" textlink="">
      <xdr:nvSpPr>
        <xdr:cNvPr id="207" name="フローチャート: 判断 206"/>
        <xdr:cNvSpPr/>
      </xdr:nvSpPr>
      <xdr:spPr>
        <a:xfrm>
          <a:off x="1397000" y="1411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166343</xdr:rowOff>
    </xdr:from>
    <xdr:ext cx="762000" cy="259045"/>
    <xdr:sp macro="" textlink="">
      <xdr:nvSpPr>
        <xdr:cNvPr id="208" name="テキスト ボックス 207"/>
        <xdr:cNvSpPr txBox="1"/>
      </xdr:nvSpPr>
      <xdr:spPr>
        <a:xfrm>
          <a:off x="1066800" y="13882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78</xdr:rowOff>
    </xdr:from>
    <xdr:to>
      <xdr:col>23</xdr:col>
      <xdr:colOff>184150</xdr:colOff>
      <xdr:row>83</xdr:row>
      <xdr:rowOff>101678</xdr:rowOff>
    </xdr:to>
    <xdr:sp macro="" textlink="">
      <xdr:nvSpPr>
        <xdr:cNvPr id="214" name="楕円 213"/>
        <xdr:cNvSpPr/>
      </xdr:nvSpPr>
      <xdr:spPr>
        <a:xfrm>
          <a:off x="4902200" y="142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16605</xdr:rowOff>
    </xdr:from>
    <xdr:ext cx="762000" cy="259045"/>
    <xdr:sp macro="" textlink="">
      <xdr:nvSpPr>
        <xdr:cNvPr id="215" name="人件費・物件費等の状況該当値テキスト"/>
        <xdr:cNvSpPr txBox="1"/>
      </xdr:nvSpPr>
      <xdr:spPr>
        <a:xfrm>
          <a:off x="5041900" y="1407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9057</xdr:rowOff>
    </xdr:from>
    <xdr:to>
      <xdr:col>19</xdr:col>
      <xdr:colOff>184150</xdr:colOff>
      <xdr:row>83</xdr:row>
      <xdr:rowOff>110657</xdr:rowOff>
    </xdr:to>
    <xdr:sp macro="" textlink="">
      <xdr:nvSpPr>
        <xdr:cNvPr id="216" name="楕円 215"/>
        <xdr:cNvSpPr/>
      </xdr:nvSpPr>
      <xdr:spPr>
        <a:xfrm>
          <a:off x="4064000" y="1423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120834</xdr:rowOff>
    </xdr:from>
    <xdr:ext cx="736600" cy="259045"/>
    <xdr:sp macro="" textlink="">
      <xdr:nvSpPr>
        <xdr:cNvPr id="217" name="テキスト ボックス 216"/>
        <xdr:cNvSpPr txBox="1"/>
      </xdr:nvSpPr>
      <xdr:spPr>
        <a:xfrm>
          <a:off x="3733800" y="14008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27671</xdr:rowOff>
    </xdr:from>
    <xdr:to>
      <xdr:col>15</xdr:col>
      <xdr:colOff>133350</xdr:colOff>
      <xdr:row>83</xdr:row>
      <xdr:rowOff>129271</xdr:rowOff>
    </xdr:to>
    <xdr:sp macro="" textlink="">
      <xdr:nvSpPr>
        <xdr:cNvPr id="218" name="楕円 217"/>
        <xdr:cNvSpPr/>
      </xdr:nvSpPr>
      <xdr:spPr>
        <a:xfrm>
          <a:off x="3175000" y="1425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114048</xdr:rowOff>
    </xdr:from>
    <xdr:ext cx="762000" cy="259045"/>
    <xdr:sp macro="" textlink="">
      <xdr:nvSpPr>
        <xdr:cNvPr id="219" name="テキスト ボックス 218"/>
        <xdr:cNvSpPr txBox="1"/>
      </xdr:nvSpPr>
      <xdr:spPr>
        <a:xfrm>
          <a:off x="2844800" y="14344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65004</xdr:rowOff>
    </xdr:from>
    <xdr:to>
      <xdr:col>11</xdr:col>
      <xdr:colOff>82550</xdr:colOff>
      <xdr:row>83</xdr:row>
      <xdr:rowOff>166604</xdr:rowOff>
    </xdr:to>
    <xdr:sp macro="" textlink="">
      <xdr:nvSpPr>
        <xdr:cNvPr id="220" name="楕円 219"/>
        <xdr:cNvSpPr/>
      </xdr:nvSpPr>
      <xdr:spPr>
        <a:xfrm>
          <a:off x="2286000" y="1429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151381</xdr:rowOff>
    </xdr:from>
    <xdr:ext cx="762000" cy="259045"/>
    <xdr:sp macro="" textlink="">
      <xdr:nvSpPr>
        <xdr:cNvPr id="221" name="テキスト ボックス 220"/>
        <xdr:cNvSpPr txBox="1"/>
      </xdr:nvSpPr>
      <xdr:spPr>
        <a:xfrm>
          <a:off x="1955800" y="14381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12573</xdr:rowOff>
    </xdr:from>
    <xdr:to>
      <xdr:col>7</xdr:col>
      <xdr:colOff>31750</xdr:colOff>
      <xdr:row>83</xdr:row>
      <xdr:rowOff>114173</xdr:rowOff>
    </xdr:to>
    <xdr:sp macro="" textlink="">
      <xdr:nvSpPr>
        <xdr:cNvPr id="222" name="楕円 221"/>
        <xdr:cNvSpPr/>
      </xdr:nvSpPr>
      <xdr:spPr>
        <a:xfrm>
          <a:off x="1397000" y="1424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98950</xdr:rowOff>
    </xdr:from>
    <xdr:ext cx="762000" cy="259045"/>
    <xdr:sp macro="" textlink="">
      <xdr:nvSpPr>
        <xdr:cNvPr id="223" name="テキスト ボックス 222"/>
        <xdr:cNvSpPr txBox="1"/>
      </xdr:nvSpPr>
      <xdr:spPr>
        <a:xfrm>
          <a:off x="1066800" y="1432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国家公務員の時限的な（２年間）給与改定特例法による措置が実施されて、相対的に上がった</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年度以降は、平均的に推移しており、引き続き給与水準の適正化に努めていく。</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104775</xdr:rowOff>
    </xdr:from>
    <xdr:to>
      <xdr:col>81</xdr:col>
      <xdr:colOff>44450</xdr:colOff>
      <xdr:row>88</xdr:row>
      <xdr:rowOff>40216</xdr:rowOff>
    </xdr:to>
    <xdr:cxnSp macro="">
      <xdr:nvCxnSpPr>
        <xdr:cNvPr id="252" name="直線コネクタ 251"/>
        <xdr:cNvCxnSpPr/>
      </xdr:nvCxnSpPr>
      <xdr:spPr>
        <a:xfrm flipV="1">
          <a:off x="17018000" y="13820775"/>
          <a:ext cx="0" cy="13070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12293</xdr:rowOff>
    </xdr:from>
    <xdr:ext cx="762000" cy="259045"/>
    <xdr:sp macro="" textlink="">
      <xdr:nvSpPr>
        <xdr:cNvPr id="253" name="給与水準   （国との比較）最小値テキスト"/>
        <xdr:cNvSpPr txBox="1"/>
      </xdr:nvSpPr>
      <xdr:spPr>
        <a:xfrm>
          <a:off x="17106900" y="1509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40216</xdr:rowOff>
    </xdr:from>
    <xdr:to>
      <xdr:col>81</xdr:col>
      <xdr:colOff>133350</xdr:colOff>
      <xdr:row>88</xdr:row>
      <xdr:rowOff>40216</xdr:rowOff>
    </xdr:to>
    <xdr:cxnSp macro="">
      <xdr:nvCxnSpPr>
        <xdr:cNvPr id="254" name="直線コネクタ 253"/>
        <xdr:cNvCxnSpPr/>
      </xdr:nvCxnSpPr>
      <xdr:spPr>
        <a:xfrm>
          <a:off x="16929100" y="15127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19702</xdr:rowOff>
    </xdr:from>
    <xdr:ext cx="762000" cy="259045"/>
    <xdr:sp macro="" textlink="">
      <xdr:nvSpPr>
        <xdr:cNvPr id="255" name="給与水準   （国との比較）最大値テキスト"/>
        <xdr:cNvSpPr txBox="1"/>
      </xdr:nvSpPr>
      <xdr:spPr>
        <a:xfrm>
          <a:off x="171069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104775</xdr:rowOff>
    </xdr:from>
    <xdr:to>
      <xdr:col>81</xdr:col>
      <xdr:colOff>133350</xdr:colOff>
      <xdr:row>80</xdr:row>
      <xdr:rowOff>104775</xdr:rowOff>
    </xdr:to>
    <xdr:cxnSp macro="">
      <xdr:nvCxnSpPr>
        <xdr:cNvPr id="256" name="直線コネクタ 255"/>
        <xdr:cNvCxnSpPr/>
      </xdr:nvCxnSpPr>
      <xdr:spPr>
        <a:xfrm>
          <a:off x="16929100" y="1382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152400</xdr:rowOff>
    </xdr:from>
    <xdr:to>
      <xdr:col>81</xdr:col>
      <xdr:colOff>44450</xdr:colOff>
      <xdr:row>85</xdr:row>
      <xdr:rowOff>152400</xdr:rowOff>
    </xdr:to>
    <xdr:cxnSp macro="">
      <xdr:nvCxnSpPr>
        <xdr:cNvPr id="257" name="直線コネクタ 256"/>
        <xdr:cNvCxnSpPr/>
      </xdr:nvCxnSpPr>
      <xdr:spPr>
        <a:xfrm>
          <a:off x="16179800" y="147256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148818</xdr:rowOff>
    </xdr:from>
    <xdr:ext cx="762000" cy="259045"/>
    <xdr:sp macro="" textlink="">
      <xdr:nvSpPr>
        <xdr:cNvPr id="258" name="給与水準   （国との比較）平均値テキスト"/>
        <xdr:cNvSpPr txBox="1"/>
      </xdr:nvSpPr>
      <xdr:spPr>
        <a:xfrm>
          <a:off x="17106900" y="143791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132291</xdr:rowOff>
    </xdr:from>
    <xdr:to>
      <xdr:col>81</xdr:col>
      <xdr:colOff>95250</xdr:colOff>
      <xdr:row>85</xdr:row>
      <xdr:rowOff>62441</xdr:rowOff>
    </xdr:to>
    <xdr:sp macro="" textlink="">
      <xdr:nvSpPr>
        <xdr:cNvPr id="259" name="フローチャート: 判断 258"/>
        <xdr:cNvSpPr/>
      </xdr:nvSpPr>
      <xdr:spPr>
        <a:xfrm>
          <a:off x="169672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152400</xdr:rowOff>
    </xdr:from>
    <xdr:to>
      <xdr:col>77</xdr:col>
      <xdr:colOff>44450</xdr:colOff>
      <xdr:row>86</xdr:row>
      <xdr:rowOff>41275</xdr:rowOff>
    </xdr:to>
    <xdr:cxnSp macro="">
      <xdr:nvCxnSpPr>
        <xdr:cNvPr id="260" name="直線コネクタ 259"/>
        <xdr:cNvCxnSpPr/>
      </xdr:nvCxnSpPr>
      <xdr:spPr>
        <a:xfrm flipV="1">
          <a:off x="15290800" y="1472565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92075</xdr:rowOff>
    </xdr:from>
    <xdr:to>
      <xdr:col>77</xdr:col>
      <xdr:colOff>95250</xdr:colOff>
      <xdr:row>85</xdr:row>
      <xdr:rowOff>22225</xdr:rowOff>
    </xdr:to>
    <xdr:sp macro="" textlink="">
      <xdr:nvSpPr>
        <xdr:cNvPr id="261" name="フローチャート: 判断 260"/>
        <xdr:cNvSpPr/>
      </xdr:nvSpPr>
      <xdr:spPr>
        <a:xfrm>
          <a:off x="161290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32402</xdr:rowOff>
    </xdr:from>
    <xdr:ext cx="736600" cy="259045"/>
    <xdr:sp macro="" textlink="">
      <xdr:nvSpPr>
        <xdr:cNvPr id="262" name="テキスト ボックス 261"/>
        <xdr:cNvSpPr txBox="1"/>
      </xdr:nvSpPr>
      <xdr:spPr>
        <a:xfrm>
          <a:off x="15798800" y="1426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41275</xdr:rowOff>
    </xdr:from>
    <xdr:to>
      <xdr:col>72</xdr:col>
      <xdr:colOff>203200</xdr:colOff>
      <xdr:row>86</xdr:row>
      <xdr:rowOff>101600</xdr:rowOff>
    </xdr:to>
    <xdr:cxnSp macro="">
      <xdr:nvCxnSpPr>
        <xdr:cNvPr id="263" name="直線コネクタ 262"/>
        <xdr:cNvCxnSpPr/>
      </xdr:nvCxnSpPr>
      <xdr:spPr>
        <a:xfrm flipV="1">
          <a:off x="14401800" y="1478597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112184</xdr:rowOff>
    </xdr:from>
    <xdr:to>
      <xdr:col>73</xdr:col>
      <xdr:colOff>44450</xdr:colOff>
      <xdr:row>85</xdr:row>
      <xdr:rowOff>42334</xdr:rowOff>
    </xdr:to>
    <xdr:sp macro="" textlink="">
      <xdr:nvSpPr>
        <xdr:cNvPr id="264" name="フローチャート: 判断 263"/>
        <xdr:cNvSpPr/>
      </xdr:nvSpPr>
      <xdr:spPr>
        <a:xfrm>
          <a:off x="15240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52511</xdr:rowOff>
    </xdr:from>
    <xdr:ext cx="762000" cy="259045"/>
    <xdr:sp macro="" textlink="">
      <xdr:nvSpPr>
        <xdr:cNvPr id="265" name="テキスト ボックス 264"/>
        <xdr:cNvSpPr txBox="1"/>
      </xdr:nvSpPr>
      <xdr:spPr>
        <a:xfrm>
          <a:off x="14909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61384</xdr:rowOff>
    </xdr:from>
    <xdr:to>
      <xdr:col>68</xdr:col>
      <xdr:colOff>152400</xdr:colOff>
      <xdr:row>86</xdr:row>
      <xdr:rowOff>101600</xdr:rowOff>
    </xdr:to>
    <xdr:cxnSp macro="">
      <xdr:nvCxnSpPr>
        <xdr:cNvPr id="266" name="直線コネクタ 265"/>
        <xdr:cNvCxnSpPr/>
      </xdr:nvCxnSpPr>
      <xdr:spPr>
        <a:xfrm>
          <a:off x="13512800" y="1480608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162984</xdr:rowOff>
    </xdr:from>
    <xdr:to>
      <xdr:col>68</xdr:col>
      <xdr:colOff>203200</xdr:colOff>
      <xdr:row>84</xdr:row>
      <xdr:rowOff>93134</xdr:rowOff>
    </xdr:to>
    <xdr:sp macro="" textlink="">
      <xdr:nvSpPr>
        <xdr:cNvPr id="267" name="フローチャート: 判断 266"/>
        <xdr:cNvSpPr/>
      </xdr:nvSpPr>
      <xdr:spPr>
        <a:xfrm>
          <a:off x="14351000" y="14393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103311</xdr:rowOff>
    </xdr:from>
    <xdr:ext cx="762000" cy="259045"/>
    <xdr:sp macro="" textlink="">
      <xdr:nvSpPr>
        <xdr:cNvPr id="268" name="テキスト ボックス 267"/>
        <xdr:cNvSpPr txBox="1"/>
      </xdr:nvSpPr>
      <xdr:spPr>
        <a:xfrm>
          <a:off x="14020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102659</xdr:rowOff>
    </xdr:from>
    <xdr:to>
      <xdr:col>64</xdr:col>
      <xdr:colOff>152400</xdr:colOff>
      <xdr:row>84</xdr:row>
      <xdr:rowOff>32809</xdr:rowOff>
    </xdr:to>
    <xdr:sp macro="" textlink="">
      <xdr:nvSpPr>
        <xdr:cNvPr id="269" name="フローチャート: 判断 268"/>
        <xdr:cNvSpPr/>
      </xdr:nvSpPr>
      <xdr:spPr>
        <a:xfrm>
          <a:off x="13462000" y="14333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42986</xdr:rowOff>
    </xdr:from>
    <xdr:ext cx="762000" cy="259045"/>
    <xdr:sp macro="" textlink="">
      <xdr:nvSpPr>
        <xdr:cNvPr id="270" name="テキスト ボックス 269"/>
        <xdr:cNvSpPr txBox="1"/>
      </xdr:nvSpPr>
      <xdr:spPr>
        <a:xfrm>
          <a:off x="13131800" y="14101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76" name="楕円 275"/>
        <xdr:cNvSpPr/>
      </xdr:nvSpPr>
      <xdr:spPr>
        <a:xfrm>
          <a:off x="169672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73677</xdr:rowOff>
    </xdr:from>
    <xdr:ext cx="762000" cy="259045"/>
    <xdr:sp macro="" textlink="">
      <xdr:nvSpPr>
        <xdr:cNvPr id="277" name="給与水準   （国との比較）該当値テキスト"/>
        <xdr:cNvSpPr txBox="1"/>
      </xdr:nvSpPr>
      <xdr:spPr>
        <a:xfrm>
          <a:off x="17106900" y="1464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101600</xdr:rowOff>
    </xdr:from>
    <xdr:to>
      <xdr:col>77</xdr:col>
      <xdr:colOff>95250</xdr:colOff>
      <xdr:row>86</xdr:row>
      <xdr:rowOff>31750</xdr:rowOff>
    </xdr:to>
    <xdr:sp macro="" textlink="">
      <xdr:nvSpPr>
        <xdr:cNvPr id="278" name="楕円 277"/>
        <xdr:cNvSpPr/>
      </xdr:nvSpPr>
      <xdr:spPr>
        <a:xfrm>
          <a:off x="16129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79" name="テキスト ボックス 278"/>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161925</xdr:rowOff>
    </xdr:from>
    <xdr:to>
      <xdr:col>73</xdr:col>
      <xdr:colOff>44450</xdr:colOff>
      <xdr:row>86</xdr:row>
      <xdr:rowOff>92075</xdr:rowOff>
    </xdr:to>
    <xdr:sp macro="" textlink="">
      <xdr:nvSpPr>
        <xdr:cNvPr id="280" name="楕円 279"/>
        <xdr:cNvSpPr/>
      </xdr:nvSpPr>
      <xdr:spPr>
        <a:xfrm>
          <a:off x="15240000" y="1473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76852</xdr:rowOff>
    </xdr:from>
    <xdr:ext cx="762000" cy="259045"/>
    <xdr:sp macro="" textlink="">
      <xdr:nvSpPr>
        <xdr:cNvPr id="281" name="テキスト ボックス 280"/>
        <xdr:cNvSpPr txBox="1"/>
      </xdr:nvSpPr>
      <xdr:spPr>
        <a:xfrm>
          <a:off x="14909800" y="1482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50800</xdr:rowOff>
    </xdr:from>
    <xdr:to>
      <xdr:col>68</xdr:col>
      <xdr:colOff>203200</xdr:colOff>
      <xdr:row>86</xdr:row>
      <xdr:rowOff>152400</xdr:rowOff>
    </xdr:to>
    <xdr:sp macro="" textlink="">
      <xdr:nvSpPr>
        <xdr:cNvPr id="282" name="楕円 281"/>
        <xdr:cNvSpPr/>
      </xdr:nvSpPr>
      <xdr:spPr>
        <a:xfrm>
          <a:off x="14351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83" name="テキスト ボックス 282"/>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10584</xdr:rowOff>
    </xdr:from>
    <xdr:to>
      <xdr:col>64</xdr:col>
      <xdr:colOff>152400</xdr:colOff>
      <xdr:row>86</xdr:row>
      <xdr:rowOff>112184</xdr:rowOff>
    </xdr:to>
    <xdr:sp macro="" textlink="">
      <xdr:nvSpPr>
        <xdr:cNvPr id="284" name="楕円 283"/>
        <xdr:cNvSpPr/>
      </xdr:nvSpPr>
      <xdr:spPr>
        <a:xfrm>
          <a:off x="13462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96961</xdr:rowOff>
    </xdr:from>
    <xdr:ext cx="762000" cy="259045"/>
    <xdr:sp macro="" textlink="">
      <xdr:nvSpPr>
        <xdr:cNvPr id="285" name="テキスト ボックス 284"/>
        <xdr:cNvSpPr txBox="1"/>
      </xdr:nvSpPr>
      <xdr:spPr>
        <a:xfrm>
          <a:off x="13131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定員適正化計画の遂行により大きな職員数の増減がなく、前年度より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0.01</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上昇</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引き続き、定員適正化計画にもとづき、適正な職員配置と、より簡素で効率的な行政体制の整備を進めていく。</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131021</xdr:rowOff>
    </xdr:from>
    <xdr:to>
      <xdr:col>81</xdr:col>
      <xdr:colOff>44450</xdr:colOff>
      <xdr:row>66</xdr:row>
      <xdr:rowOff>2117</xdr:rowOff>
    </xdr:to>
    <xdr:cxnSp macro="">
      <xdr:nvCxnSpPr>
        <xdr:cNvPr id="315" name="直線コネクタ 314"/>
        <xdr:cNvCxnSpPr/>
      </xdr:nvCxnSpPr>
      <xdr:spPr>
        <a:xfrm flipV="1">
          <a:off x="17018000" y="10075121"/>
          <a:ext cx="0" cy="12426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145644</xdr:rowOff>
    </xdr:from>
    <xdr:ext cx="762000" cy="259045"/>
    <xdr:sp macro="" textlink="">
      <xdr:nvSpPr>
        <xdr:cNvPr id="316" name="定員管理の状況最小値テキスト"/>
        <xdr:cNvSpPr txBox="1"/>
      </xdr:nvSpPr>
      <xdr:spPr>
        <a:xfrm>
          <a:off x="17106900" y="1128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2117</xdr:rowOff>
    </xdr:from>
    <xdr:to>
      <xdr:col>81</xdr:col>
      <xdr:colOff>133350</xdr:colOff>
      <xdr:row>66</xdr:row>
      <xdr:rowOff>2117</xdr:rowOff>
    </xdr:to>
    <xdr:cxnSp macro="">
      <xdr:nvCxnSpPr>
        <xdr:cNvPr id="317" name="直線コネクタ 316"/>
        <xdr:cNvCxnSpPr/>
      </xdr:nvCxnSpPr>
      <xdr:spPr>
        <a:xfrm>
          <a:off x="16929100" y="11317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45948</xdr:rowOff>
    </xdr:from>
    <xdr:ext cx="762000" cy="259045"/>
    <xdr:sp macro="" textlink="">
      <xdr:nvSpPr>
        <xdr:cNvPr id="318" name="定員管理の状況最大値テキスト"/>
        <xdr:cNvSpPr txBox="1"/>
      </xdr:nvSpPr>
      <xdr:spPr>
        <a:xfrm>
          <a:off x="17106900" y="9818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131021</xdr:rowOff>
    </xdr:from>
    <xdr:to>
      <xdr:col>81</xdr:col>
      <xdr:colOff>133350</xdr:colOff>
      <xdr:row>58</xdr:row>
      <xdr:rowOff>131021</xdr:rowOff>
    </xdr:to>
    <xdr:cxnSp macro="">
      <xdr:nvCxnSpPr>
        <xdr:cNvPr id="319" name="直線コネクタ 318"/>
        <xdr:cNvCxnSpPr/>
      </xdr:nvCxnSpPr>
      <xdr:spPr>
        <a:xfrm>
          <a:off x="16929100" y="1007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8255</xdr:rowOff>
    </xdr:from>
    <xdr:to>
      <xdr:col>81</xdr:col>
      <xdr:colOff>44450</xdr:colOff>
      <xdr:row>62</xdr:row>
      <xdr:rowOff>10266</xdr:rowOff>
    </xdr:to>
    <xdr:cxnSp macro="">
      <xdr:nvCxnSpPr>
        <xdr:cNvPr id="320" name="直線コネクタ 319"/>
        <xdr:cNvCxnSpPr/>
      </xdr:nvCxnSpPr>
      <xdr:spPr>
        <a:xfrm>
          <a:off x="16179800" y="10638155"/>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2663</xdr:rowOff>
    </xdr:from>
    <xdr:ext cx="762000" cy="259045"/>
    <xdr:sp macro="" textlink="">
      <xdr:nvSpPr>
        <xdr:cNvPr id="321" name="定員管理の状況平均値テキスト"/>
        <xdr:cNvSpPr txBox="1"/>
      </xdr:nvSpPr>
      <xdr:spPr>
        <a:xfrm>
          <a:off x="17106900" y="102896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157586</xdr:rowOff>
    </xdr:from>
    <xdr:to>
      <xdr:col>81</xdr:col>
      <xdr:colOff>95250</xdr:colOff>
      <xdr:row>61</xdr:row>
      <xdr:rowOff>87736</xdr:rowOff>
    </xdr:to>
    <xdr:sp macro="" textlink="">
      <xdr:nvSpPr>
        <xdr:cNvPr id="322" name="フローチャート: 判断 321"/>
        <xdr:cNvSpPr/>
      </xdr:nvSpPr>
      <xdr:spPr>
        <a:xfrm>
          <a:off x="169672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4233</xdr:rowOff>
    </xdr:from>
    <xdr:to>
      <xdr:col>77</xdr:col>
      <xdr:colOff>44450</xdr:colOff>
      <xdr:row>62</xdr:row>
      <xdr:rowOff>8255</xdr:rowOff>
    </xdr:to>
    <xdr:cxnSp macro="">
      <xdr:nvCxnSpPr>
        <xdr:cNvPr id="323" name="直線コネクタ 322"/>
        <xdr:cNvCxnSpPr/>
      </xdr:nvCxnSpPr>
      <xdr:spPr>
        <a:xfrm>
          <a:off x="15290800" y="10634133"/>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212</xdr:rowOff>
    </xdr:from>
    <xdr:to>
      <xdr:col>77</xdr:col>
      <xdr:colOff>95250</xdr:colOff>
      <xdr:row>61</xdr:row>
      <xdr:rowOff>101812</xdr:rowOff>
    </xdr:to>
    <xdr:sp macro="" textlink="">
      <xdr:nvSpPr>
        <xdr:cNvPr id="324" name="フローチャート: 判断 323"/>
        <xdr:cNvSpPr/>
      </xdr:nvSpPr>
      <xdr:spPr>
        <a:xfrm>
          <a:off x="16129000" y="1045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111989</xdr:rowOff>
    </xdr:from>
    <xdr:ext cx="736600" cy="259045"/>
    <xdr:sp macro="" textlink="">
      <xdr:nvSpPr>
        <xdr:cNvPr id="325" name="テキスト ボックス 324"/>
        <xdr:cNvSpPr txBox="1"/>
      </xdr:nvSpPr>
      <xdr:spPr>
        <a:xfrm>
          <a:off x="15798800" y="102275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4233</xdr:rowOff>
    </xdr:from>
    <xdr:to>
      <xdr:col>72</xdr:col>
      <xdr:colOff>203200</xdr:colOff>
      <xdr:row>62</xdr:row>
      <xdr:rowOff>10266</xdr:rowOff>
    </xdr:to>
    <xdr:cxnSp macro="">
      <xdr:nvCxnSpPr>
        <xdr:cNvPr id="326" name="直線コネクタ 325"/>
        <xdr:cNvCxnSpPr/>
      </xdr:nvCxnSpPr>
      <xdr:spPr>
        <a:xfrm flipV="1">
          <a:off x="14401800" y="10634133"/>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131445</xdr:rowOff>
    </xdr:from>
    <xdr:to>
      <xdr:col>73</xdr:col>
      <xdr:colOff>44450</xdr:colOff>
      <xdr:row>61</xdr:row>
      <xdr:rowOff>61595</xdr:rowOff>
    </xdr:to>
    <xdr:sp macro="" textlink="">
      <xdr:nvSpPr>
        <xdr:cNvPr id="327" name="フローチャート: 判断 326"/>
        <xdr:cNvSpPr/>
      </xdr:nvSpPr>
      <xdr:spPr>
        <a:xfrm>
          <a:off x="15240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71772</xdr:rowOff>
    </xdr:from>
    <xdr:ext cx="762000" cy="259045"/>
    <xdr:sp macro="" textlink="">
      <xdr:nvSpPr>
        <xdr:cNvPr id="328" name="テキスト ボックス 327"/>
        <xdr:cNvSpPr txBox="1"/>
      </xdr:nvSpPr>
      <xdr:spPr>
        <a:xfrm>
          <a:off x="14909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10266</xdr:rowOff>
    </xdr:from>
    <xdr:to>
      <xdr:col>68</xdr:col>
      <xdr:colOff>152400</xdr:colOff>
      <xdr:row>62</xdr:row>
      <xdr:rowOff>34396</xdr:rowOff>
    </xdr:to>
    <xdr:cxnSp macro="">
      <xdr:nvCxnSpPr>
        <xdr:cNvPr id="329" name="直線コネクタ 328"/>
        <xdr:cNvCxnSpPr/>
      </xdr:nvCxnSpPr>
      <xdr:spPr>
        <a:xfrm flipV="1">
          <a:off x="13512800" y="1064016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131445</xdr:rowOff>
    </xdr:from>
    <xdr:to>
      <xdr:col>68</xdr:col>
      <xdr:colOff>203200</xdr:colOff>
      <xdr:row>61</xdr:row>
      <xdr:rowOff>61595</xdr:rowOff>
    </xdr:to>
    <xdr:sp macro="" textlink="">
      <xdr:nvSpPr>
        <xdr:cNvPr id="330" name="フローチャート: 判断 329"/>
        <xdr:cNvSpPr/>
      </xdr:nvSpPr>
      <xdr:spPr>
        <a:xfrm>
          <a:off x="14351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71772</xdr:rowOff>
    </xdr:from>
    <xdr:ext cx="762000" cy="259045"/>
    <xdr:sp macro="" textlink="">
      <xdr:nvSpPr>
        <xdr:cNvPr id="331" name="テキスト ボックス 330"/>
        <xdr:cNvSpPr txBox="1"/>
      </xdr:nvSpPr>
      <xdr:spPr>
        <a:xfrm>
          <a:off x="14020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135467</xdr:rowOff>
    </xdr:from>
    <xdr:to>
      <xdr:col>64</xdr:col>
      <xdr:colOff>152400</xdr:colOff>
      <xdr:row>61</xdr:row>
      <xdr:rowOff>65617</xdr:rowOff>
    </xdr:to>
    <xdr:sp macro="" textlink="">
      <xdr:nvSpPr>
        <xdr:cNvPr id="332" name="フローチャート: 判断 331"/>
        <xdr:cNvSpPr/>
      </xdr:nvSpPr>
      <xdr:spPr>
        <a:xfrm>
          <a:off x="13462000" y="104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75794</xdr:rowOff>
    </xdr:from>
    <xdr:ext cx="762000" cy="259045"/>
    <xdr:sp macro="" textlink="">
      <xdr:nvSpPr>
        <xdr:cNvPr id="333" name="テキスト ボックス 332"/>
        <xdr:cNvSpPr txBox="1"/>
      </xdr:nvSpPr>
      <xdr:spPr>
        <a:xfrm>
          <a:off x="13131800" y="1019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130916</xdr:rowOff>
    </xdr:from>
    <xdr:to>
      <xdr:col>81</xdr:col>
      <xdr:colOff>95250</xdr:colOff>
      <xdr:row>62</xdr:row>
      <xdr:rowOff>61066</xdr:rowOff>
    </xdr:to>
    <xdr:sp macro="" textlink="">
      <xdr:nvSpPr>
        <xdr:cNvPr id="339" name="楕円 338"/>
        <xdr:cNvSpPr/>
      </xdr:nvSpPr>
      <xdr:spPr>
        <a:xfrm>
          <a:off x="16967200" y="10589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102993</xdr:rowOff>
    </xdr:from>
    <xdr:ext cx="762000" cy="259045"/>
    <xdr:sp macro="" textlink="">
      <xdr:nvSpPr>
        <xdr:cNvPr id="340" name="定員管理の状況該当値テキスト"/>
        <xdr:cNvSpPr txBox="1"/>
      </xdr:nvSpPr>
      <xdr:spPr>
        <a:xfrm>
          <a:off x="17106900" y="1056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128905</xdr:rowOff>
    </xdr:from>
    <xdr:to>
      <xdr:col>77</xdr:col>
      <xdr:colOff>95250</xdr:colOff>
      <xdr:row>62</xdr:row>
      <xdr:rowOff>59055</xdr:rowOff>
    </xdr:to>
    <xdr:sp macro="" textlink="">
      <xdr:nvSpPr>
        <xdr:cNvPr id="341" name="楕円 340"/>
        <xdr:cNvSpPr/>
      </xdr:nvSpPr>
      <xdr:spPr>
        <a:xfrm>
          <a:off x="16129000" y="1058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43832</xdr:rowOff>
    </xdr:from>
    <xdr:ext cx="736600" cy="259045"/>
    <xdr:sp macro="" textlink="">
      <xdr:nvSpPr>
        <xdr:cNvPr id="342" name="テキスト ボックス 341"/>
        <xdr:cNvSpPr txBox="1"/>
      </xdr:nvSpPr>
      <xdr:spPr>
        <a:xfrm>
          <a:off x="15798800" y="106737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124883</xdr:rowOff>
    </xdr:from>
    <xdr:to>
      <xdr:col>73</xdr:col>
      <xdr:colOff>44450</xdr:colOff>
      <xdr:row>62</xdr:row>
      <xdr:rowOff>55033</xdr:rowOff>
    </xdr:to>
    <xdr:sp macro="" textlink="">
      <xdr:nvSpPr>
        <xdr:cNvPr id="343" name="楕円 342"/>
        <xdr:cNvSpPr/>
      </xdr:nvSpPr>
      <xdr:spPr>
        <a:xfrm>
          <a:off x="15240000" y="1058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39810</xdr:rowOff>
    </xdr:from>
    <xdr:ext cx="762000" cy="259045"/>
    <xdr:sp macro="" textlink="">
      <xdr:nvSpPr>
        <xdr:cNvPr id="344" name="テキスト ボックス 343"/>
        <xdr:cNvSpPr txBox="1"/>
      </xdr:nvSpPr>
      <xdr:spPr>
        <a:xfrm>
          <a:off x="14909800" y="1066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130916</xdr:rowOff>
    </xdr:from>
    <xdr:to>
      <xdr:col>68</xdr:col>
      <xdr:colOff>203200</xdr:colOff>
      <xdr:row>62</xdr:row>
      <xdr:rowOff>61066</xdr:rowOff>
    </xdr:to>
    <xdr:sp macro="" textlink="">
      <xdr:nvSpPr>
        <xdr:cNvPr id="345" name="楕円 344"/>
        <xdr:cNvSpPr/>
      </xdr:nvSpPr>
      <xdr:spPr>
        <a:xfrm>
          <a:off x="14351000" y="10589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45843</xdr:rowOff>
    </xdr:from>
    <xdr:ext cx="762000" cy="259045"/>
    <xdr:sp macro="" textlink="">
      <xdr:nvSpPr>
        <xdr:cNvPr id="346" name="テキスト ボックス 345"/>
        <xdr:cNvSpPr txBox="1"/>
      </xdr:nvSpPr>
      <xdr:spPr>
        <a:xfrm>
          <a:off x="14020800" y="10675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155046</xdr:rowOff>
    </xdr:from>
    <xdr:to>
      <xdr:col>64</xdr:col>
      <xdr:colOff>152400</xdr:colOff>
      <xdr:row>62</xdr:row>
      <xdr:rowOff>85196</xdr:rowOff>
    </xdr:to>
    <xdr:sp macro="" textlink="">
      <xdr:nvSpPr>
        <xdr:cNvPr id="347" name="楕円 346"/>
        <xdr:cNvSpPr/>
      </xdr:nvSpPr>
      <xdr:spPr>
        <a:xfrm>
          <a:off x="13462000" y="1061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69973</xdr:rowOff>
    </xdr:from>
    <xdr:ext cx="762000" cy="259045"/>
    <xdr:sp macro="" textlink="">
      <xdr:nvSpPr>
        <xdr:cNvPr id="348" name="テキスト ボックス 347"/>
        <xdr:cNvSpPr txBox="1"/>
      </xdr:nvSpPr>
      <xdr:spPr>
        <a:xfrm>
          <a:off x="13131800" y="10699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ポイント改善している要因は、公債費は増加しているが、交付税算入率の高い合併特例事業債及び臨時財政対策債に係る償還金</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の増加によるもの</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一部事務組合である広域清掃事業組合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への組合負担</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額が減少したことによる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今後、大型事業の実施に伴い地方債の発行は増加する見通しであるため、交付税算入率が高い有利な起債を活用し、実質的な公債費負担の抑制に努める。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54187</xdr:rowOff>
    </xdr:from>
    <xdr:to>
      <xdr:col>81</xdr:col>
      <xdr:colOff>44450</xdr:colOff>
      <xdr:row>45</xdr:row>
      <xdr:rowOff>154517</xdr:rowOff>
    </xdr:to>
    <xdr:cxnSp macro="">
      <xdr:nvCxnSpPr>
        <xdr:cNvPr id="376" name="直線コネクタ 375"/>
        <xdr:cNvCxnSpPr/>
      </xdr:nvCxnSpPr>
      <xdr:spPr>
        <a:xfrm flipV="1">
          <a:off x="17018000" y="6397837"/>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126594</xdr:rowOff>
    </xdr:from>
    <xdr:ext cx="762000" cy="259045"/>
    <xdr:sp macro="" textlink="">
      <xdr:nvSpPr>
        <xdr:cNvPr id="377" name="公債費負担の状況最小値テキスト"/>
        <xdr:cNvSpPr txBox="1"/>
      </xdr:nvSpPr>
      <xdr:spPr>
        <a:xfrm>
          <a:off x="17106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154517</xdr:rowOff>
    </xdr:from>
    <xdr:to>
      <xdr:col>81</xdr:col>
      <xdr:colOff>133350</xdr:colOff>
      <xdr:row>45</xdr:row>
      <xdr:rowOff>154517</xdr:rowOff>
    </xdr:to>
    <xdr:cxnSp macro="">
      <xdr:nvCxnSpPr>
        <xdr:cNvPr id="378" name="直線コネクタ 377"/>
        <xdr:cNvCxnSpPr/>
      </xdr:nvCxnSpPr>
      <xdr:spPr>
        <a:xfrm>
          <a:off x="16929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140564</xdr:rowOff>
    </xdr:from>
    <xdr:ext cx="762000" cy="259045"/>
    <xdr:sp macro="" textlink="">
      <xdr:nvSpPr>
        <xdr:cNvPr id="379" name="公債費負担の状況最大値テキスト"/>
        <xdr:cNvSpPr txBox="1"/>
      </xdr:nvSpPr>
      <xdr:spPr>
        <a:xfrm>
          <a:off x="17106900" y="6141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54187</xdr:rowOff>
    </xdr:from>
    <xdr:to>
      <xdr:col>81</xdr:col>
      <xdr:colOff>133350</xdr:colOff>
      <xdr:row>37</xdr:row>
      <xdr:rowOff>54187</xdr:rowOff>
    </xdr:to>
    <xdr:cxnSp macro="">
      <xdr:nvCxnSpPr>
        <xdr:cNvPr id="380" name="直線コネクタ 379"/>
        <xdr:cNvCxnSpPr/>
      </xdr:nvCxnSpPr>
      <xdr:spPr>
        <a:xfrm>
          <a:off x="16929100" y="6397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55033</xdr:rowOff>
    </xdr:from>
    <xdr:to>
      <xdr:col>81</xdr:col>
      <xdr:colOff>44450</xdr:colOff>
      <xdr:row>43</xdr:row>
      <xdr:rowOff>87206</xdr:rowOff>
    </xdr:to>
    <xdr:cxnSp macro="">
      <xdr:nvCxnSpPr>
        <xdr:cNvPr id="381" name="直線コネクタ 380"/>
        <xdr:cNvCxnSpPr/>
      </xdr:nvCxnSpPr>
      <xdr:spPr>
        <a:xfrm flipV="1">
          <a:off x="16179800" y="7427383"/>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116857</xdr:rowOff>
    </xdr:from>
    <xdr:ext cx="762000" cy="259045"/>
    <xdr:sp macro="" textlink="">
      <xdr:nvSpPr>
        <xdr:cNvPr id="382" name="公債費負担の状況平均値テキスト"/>
        <xdr:cNvSpPr txBox="1"/>
      </xdr:nvSpPr>
      <xdr:spPr>
        <a:xfrm>
          <a:off x="17106900" y="68034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100330</xdr:rowOff>
    </xdr:from>
    <xdr:to>
      <xdr:col>81</xdr:col>
      <xdr:colOff>95250</xdr:colOff>
      <xdr:row>41</xdr:row>
      <xdr:rowOff>30480</xdr:rowOff>
    </xdr:to>
    <xdr:sp macro="" textlink="">
      <xdr:nvSpPr>
        <xdr:cNvPr id="383" name="フローチャート: 判断 382"/>
        <xdr:cNvSpPr/>
      </xdr:nvSpPr>
      <xdr:spPr>
        <a:xfrm>
          <a:off x="169672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87206</xdr:rowOff>
    </xdr:from>
    <xdr:to>
      <xdr:col>77</xdr:col>
      <xdr:colOff>44450</xdr:colOff>
      <xdr:row>43</xdr:row>
      <xdr:rowOff>119380</xdr:rowOff>
    </xdr:to>
    <xdr:cxnSp macro="">
      <xdr:nvCxnSpPr>
        <xdr:cNvPr id="384" name="直線コネクタ 383"/>
        <xdr:cNvCxnSpPr/>
      </xdr:nvCxnSpPr>
      <xdr:spPr>
        <a:xfrm flipV="1">
          <a:off x="15290800" y="745955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148590</xdr:rowOff>
    </xdr:from>
    <xdr:to>
      <xdr:col>77</xdr:col>
      <xdr:colOff>95250</xdr:colOff>
      <xdr:row>41</xdr:row>
      <xdr:rowOff>78740</xdr:rowOff>
    </xdr:to>
    <xdr:sp macro="" textlink="">
      <xdr:nvSpPr>
        <xdr:cNvPr id="385" name="フローチャート: 判断 384"/>
        <xdr:cNvSpPr/>
      </xdr:nvSpPr>
      <xdr:spPr>
        <a:xfrm>
          <a:off x="16129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88917</xdr:rowOff>
    </xdr:from>
    <xdr:ext cx="736600" cy="259045"/>
    <xdr:sp macro="" textlink="">
      <xdr:nvSpPr>
        <xdr:cNvPr id="386" name="テキスト ボックス 385"/>
        <xdr:cNvSpPr txBox="1"/>
      </xdr:nvSpPr>
      <xdr:spPr>
        <a:xfrm>
          <a:off x="15798800" y="6775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119380</xdr:rowOff>
    </xdr:from>
    <xdr:to>
      <xdr:col>72</xdr:col>
      <xdr:colOff>203200</xdr:colOff>
      <xdr:row>43</xdr:row>
      <xdr:rowOff>119380</xdr:rowOff>
    </xdr:to>
    <xdr:cxnSp macro="">
      <xdr:nvCxnSpPr>
        <xdr:cNvPr id="387" name="直線コネクタ 386"/>
        <xdr:cNvCxnSpPr/>
      </xdr:nvCxnSpPr>
      <xdr:spPr>
        <a:xfrm>
          <a:off x="14401800" y="74917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1270</xdr:rowOff>
    </xdr:from>
    <xdr:to>
      <xdr:col>73</xdr:col>
      <xdr:colOff>44450</xdr:colOff>
      <xdr:row>41</xdr:row>
      <xdr:rowOff>102870</xdr:rowOff>
    </xdr:to>
    <xdr:sp macro="" textlink="">
      <xdr:nvSpPr>
        <xdr:cNvPr id="388" name="フローチャート: 判断 387"/>
        <xdr:cNvSpPr/>
      </xdr:nvSpPr>
      <xdr:spPr>
        <a:xfrm>
          <a:off x="15240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113047</xdr:rowOff>
    </xdr:from>
    <xdr:ext cx="762000" cy="259045"/>
    <xdr:sp macro="" textlink="">
      <xdr:nvSpPr>
        <xdr:cNvPr id="389" name="テキスト ボックス 388"/>
        <xdr:cNvSpPr txBox="1"/>
      </xdr:nvSpPr>
      <xdr:spPr>
        <a:xfrm>
          <a:off x="14909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119380</xdr:rowOff>
    </xdr:from>
    <xdr:to>
      <xdr:col>68</xdr:col>
      <xdr:colOff>152400</xdr:colOff>
      <xdr:row>43</xdr:row>
      <xdr:rowOff>119380</xdr:rowOff>
    </xdr:to>
    <xdr:cxnSp macro="">
      <xdr:nvCxnSpPr>
        <xdr:cNvPr id="390" name="直線コネクタ 389"/>
        <xdr:cNvCxnSpPr/>
      </xdr:nvCxnSpPr>
      <xdr:spPr>
        <a:xfrm>
          <a:off x="13512800" y="74917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73660</xdr:rowOff>
    </xdr:from>
    <xdr:to>
      <xdr:col>68</xdr:col>
      <xdr:colOff>203200</xdr:colOff>
      <xdr:row>42</xdr:row>
      <xdr:rowOff>3810</xdr:rowOff>
    </xdr:to>
    <xdr:sp macro="" textlink="">
      <xdr:nvSpPr>
        <xdr:cNvPr id="391" name="フローチャート: 判断 390"/>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13987</xdr:rowOff>
    </xdr:from>
    <xdr:ext cx="762000" cy="259045"/>
    <xdr:sp macro="" textlink="">
      <xdr:nvSpPr>
        <xdr:cNvPr id="392" name="テキスト ボックス 391"/>
        <xdr:cNvSpPr txBox="1"/>
      </xdr:nvSpPr>
      <xdr:spPr>
        <a:xfrm>
          <a:off x="14020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138006</xdr:rowOff>
    </xdr:from>
    <xdr:to>
      <xdr:col>64</xdr:col>
      <xdr:colOff>152400</xdr:colOff>
      <xdr:row>42</xdr:row>
      <xdr:rowOff>68156</xdr:rowOff>
    </xdr:to>
    <xdr:sp macro="" textlink="">
      <xdr:nvSpPr>
        <xdr:cNvPr id="393" name="フローチャート: 判断 392"/>
        <xdr:cNvSpPr/>
      </xdr:nvSpPr>
      <xdr:spPr>
        <a:xfrm>
          <a:off x="13462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78333</xdr:rowOff>
    </xdr:from>
    <xdr:ext cx="762000" cy="259045"/>
    <xdr:sp macro="" textlink="">
      <xdr:nvSpPr>
        <xdr:cNvPr id="394" name="テキスト ボックス 393"/>
        <xdr:cNvSpPr txBox="1"/>
      </xdr:nvSpPr>
      <xdr:spPr>
        <a:xfrm>
          <a:off x="13131800" y="693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4233</xdr:rowOff>
    </xdr:from>
    <xdr:to>
      <xdr:col>81</xdr:col>
      <xdr:colOff>95250</xdr:colOff>
      <xdr:row>43</xdr:row>
      <xdr:rowOff>105833</xdr:rowOff>
    </xdr:to>
    <xdr:sp macro="" textlink="">
      <xdr:nvSpPr>
        <xdr:cNvPr id="400" name="楕円 399"/>
        <xdr:cNvSpPr/>
      </xdr:nvSpPr>
      <xdr:spPr>
        <a:xfrm>
          <a:off x="169672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147760</xdr:rowOff>
    </xdr:from>
    <xdr:ext cx="762000" cy="259045"/>
    <xdr:sp macro="" textlink="">
      <xdr:nvSpPr>
        <xdr:cNvPr id="401" name="公債費負担の状況該当値テキスト"/>
        <xdr:cNvSpPr txBox="1"/>
      </xdr:nvSpPr>
      <xdr:spPr>
        <a:xfrm>
          <a:off x="17106900" y="734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36406</xdr:rowOff>
    </xdr:from>
    <xdr:to>
      <xdr:col>77</xdr:col>
      <xdr:colOff>95250</xdr:colOff>
      <xdr:row>43</xdr:row>
      <xdr:rowOff>138006</xdr:rowOff>
    </xdr:to>
    <xdr:sp macro="" textlink="">
      <xdr:nvSpPr>
        <xdr:cNvPr id="402" name="楕円 401"/>
        <xdr:cNvSpPr/>
      </xdr:nvSpPr>
      <xdr:spPr>
        <a:xfrm>
          <a:off x="16129000" y="740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122783</xdr:rowOff>
    </xdr:from>
    <xdr:ext cx="736600" cy="259045"/>
    <xdr:sp macro="" textlink="">
      <xdr:nvSpPr>
        <xdr:cNvPr id="403" name="テキスト ボックス 402"/>
        <xdr:cNvSpPr txBox="1"/>
      </xdr:nvSpPr>
      <xdr:spPr>
        <a:xfrm>
          <a:off x="15798800" y="7495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68580</xdr:rowOff>
    </xdr:from>
    <xdr:to>
      <xdr:col>73</xdr:col>
      <xdr:colOff>44450</xdr:colOff>
      <xdr:row>43</xdr:row>
      <xdr:rowOff>170180</xdr:rowOff>
    </xdr:to>
    <xdr:sp macro="" textlink="">
      <xdr:nvSpPr>
        <xdr:cNvPr id="404" name="楕円 403"/>
        <xdr:cNvSpPr/>
      </xdr:nvSpPr>
      <xdr:spPr>
        <a:xfrm>
          <a:off x="15240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154957</xdr:rowOff>
    </xdr:from>
    <xdr:ext cx="762000" cy="259045"/>
    <xdr:sp macro="" textlink="">
      <xdr:nvSpPr>
        <xdr:cNvPr id="405" name="テキスト ボックス 404"/>
        <xdr:cNvSpPr txBox="1"/>
      </xdr:nvSpPr>
      <xdr:spPr>
        <a:xfrm>
          <a:off x="14909800" y="752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68580</xdr:rowOff>
    </xdr:from>
    <xdr:to>
      <xdr:col>68</xdr:col>
      <xdr:colOff>203200</xdr:colOff>
      <xdr:row>43</xdr:row>
      <xdr:rowOff>170180</xdr:rowOff>
    </xdr:to>
    <xdr:sp macro="" textlink="">
      <xdr:nvSpPr>
        <xdr:cNvPr id="406" name="楕円 405"/>
        <xdr:cNvSpPr/>
      </xdr:nvSpPr>
      <xdr:spPr>
        <a:xfrm>
          <a:off x="14351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154957</xdr:rowOff>
    </xdr:from>
    <xdr:ext cx="762000" cy="259045"/>
    <xdr:sp macro="" textlink="">
      <xdr:nvSpPr>
        <xdr:cNvPr id="407" name="テキスト ボックス 406"/>
        <xdr:cNvSpPr txBox="1"/>
      </xdr:nvSpPr>
      <xdr:spPr>
        <a:xfrm>
          <a:off x="14020800" y="752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68580</xdr:rowOff>
    </xdr:from>
    <xdr:to>
      <xdr:col>64</xdr:col>
      <xdr:colOff>152400</xdr:colOff>
      <xdr:row>43</xdr:row>
      <xdr:rowOff>170180</xdr:rowOff>
    </xdr:to>
    <xdr:sp macro="" textlink="">
      <xdr:nvSpPr>
        <xdr:cNvPr id="408" name="楕円 407"/>
        <xdr:cNvSpPr/>
      </xdr:nvSpPr>
      <xdr:spPr>
        <a:xfrm>
          <a:off x="13462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154957</xdr:rowOff>
    </xdr:from>
    <xdr:ext cx="762000" cy="259045"/>
    <xdr:sp macro="" textlink="">
      <xdr:nvSpPr>
        <xdr:cNvPr id="409" name="テキスト ボックス 408"/>
        <xdr:cNvSpPr txBox="1"/>
      </xdr:nvSpPr>
      <xdr:spPr>
        <a:xfrm>
          <a:off x="13131800" y="752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前年度より</a:t>
          </a:r>
          <a:r>
            <a:rPr kumimoji="1" lang="en-US" altLang="ja-JP"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ja-JP"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ポイント改善している要因は、地方債残</a:t>
          </a:r>
          <a:r>
            <a:rPr kumimoji="1" lang="ja-JP" altLang="en-US"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高等が新病院整備事業に伴う増</a:t>
          </a:r>
          <a:r>
            <a:rPr kumimoji="1" lang="ja-JP" altLang="en-US" sz="11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によって負担額が増加したものの、それ以上に充当可能財源等である基金等</a:t>
          </a:r>
          <a:r>
            <a:rPr kumimoji="1" lang="ja-JP" altLang="ja-JP" sz="11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が</a:t>
          </a:r>
          <a:r>
            <a:rPr kumimoji="1" lang="ja-JP" altLang="en-US" sz="11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1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した</a:t>
          </a:r>
          <a:r>
            <a:rPr kumimoji="1" lang="ja-JP" altLang="en-US" sz="11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ことや、</a:t>
          </a:r>
          <a:r>
            <a:rPr lang="ja-JP" altLang="ja-JP" sz="1150">
              <a:solidFill>
                <a:sysClr val="windowText" lastClr="000000"/>
              </a:solidFill>
              <a:effectLst/>
              <a:latin typeface="ＭＳ Ｐゴシック" panose="020B0600070205080204" pitchFamily="50" charset="-128"/>
              <a:ea typeface="ＭＳ Ｐゴシック" panose="020B0600070205080204" pitchFamily="50" charset="-128"/>
              <a:cs typeface="+mn-cs"/>
            </a:rPr>
            <a:t>標準財政規模</a:t>
          </a:r>
          <a:r>
            <a:rPr lang="ja-JP" altLang="en-US" sz="1150">
              <a:solidFill>
                <a:sysClr val="windowText" lastClr="000000"/>
              </a:solidFill>
              <a:effectLst/>
              <a:latin typeface="ＭＳ Ｐゴシック" panose="020B0600070205080204" pitchFamily="50" charset="-128"/>
              <a:ea typeface="ＭＳ Ｐゴシック" panose="020B0600070205080204" pitchFamily="50" charset="-128"/>
              <a:cs typeface="+mn-cs"/>
            </a:rPr>
            <a:t>の減少</a:t>
          </a:r>
          <a:r>
            <a:rPr lang="ja-JP" altLang="ja-JP" sz="1150">
              <a:solidFill>
                <a:sysClr val="windowText" lastClr="000000"/>
              </a:solidFill>
              <a:effectLst/>
              <a:latin typeface="ＭＳ Ｐゴシック" panose="020B0600070205080204" pitchFamily="50" charset="-128"/>
              <a:ea typeface="ＭＳ Ｐゴシック" panose="020B0600070205080204" pitchFamily="50" charset="-128"/>
              <a:cs typeface="+mn-cs"/>
            </a:rPr>
            <a:t>に対して</a:t>
          </a:r>
          <a:r>
            <a:rPr lang="ja-JP" altLang="en-US" sz="1150">
              <a:solidFill>
                <a:sysClr val="windowText" lastClr="000000"/>
              </a:solidFill>
              <a:effectLst/>
              <a:latin typeface="ＭＳ Ｐゴシック" panose="020B0600070205080204" pitchFamily="50" charset="-128"/>
              <a:ea typeface="ＭＳ Ｐゴシック" panose="020B0600070205080204" pitchFamily="50" charset="-128"/>
              <a:cs typeface="+mn-cs"/>
            </a:rPr>
            <a:t>、それ以上に</a:t>
          </a:r>
          <a:r>
            <a:rPr lang="ja-JP" altLang="ja-JP" sz="1150">
              <a:solidFill>
                <a:sysClr val="windowText" lastClr="000000"/>
              </a:solidFill>
              <a:effectLst/>
              <a:latin typeface="ＭＳ Ｐゴシック" panose="020B0600070205080204" pitchFamily="50" charset="-128"/>
              <a:ea typeface="ＭＳ Ｐゴシック" panose="020B0600070205080204" pitchFamily="50" charset="-128"/>
              <a:cs typeface="+mn-cs"/>
            </a:rPr>
            <a:t>控除される算入公債費等</a:t>
          </a:r>
          <a:r>
            <a:rPr lang="ja-JP" altLang="en-US" sz="1150">
              <a:solidFill>
                <a:sysClr val="windowText" lastClr="000000"/>
              </a:solidFill>
              <a:effectLst/>
              <a:latin typeface="ＭＳ Ｐゴシック" panose="020B0600070205080204" pitchFamily="50" charset="-128"/>
              <a:ea typeface="ＭＳ Ｐゴシック" panose="020B0600070205080204" pitchFamily="50" charset="-128"/>
              <a:cs typeface="+mn-cs"/>
            </a:rPr>
            <a:t>が増加したことによる。</a:t>
          </a:r>
          <a:endParaRPr lang="en-US" altLang="ja-JP" sz="115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lang="ja-JP" altLang="ja-JP" sz="1150">
              <a:solidFill>
                <a:sysClr val="windowText" lastClr="000000"/>
              </a:solidFill>
              <a:effectLst/>
              <a:latin typeface="ＭＳ Ｐゴシック" panose="020B0600070205080204" pitchFamily="50" charset="-128"/>
              <a:ea typeface="ＭＳ Ｐゴシック" panose="020B0600070205080204" pitchFamily="50" charset="-128"/>
              <a:cs typeface="+mn-cs"/>
            </a:rPr>
            <a:t>公営企業や一部事務組合に対する負担は減少傾向にあ</a:t>
          </a:r>
          <a:r>
            <a:rPr lang="ja-JP" altLang="en-US" sz="1150">
              <a:solidFill>
                <a:sysClr val="windowText" lastClr="000000"/>
              </a:solidFill>
              <a:effectLst/>
              <a:latin typeface="ＭＳ Ｐゴシック" panose="020B0600070205080204" pitchFamily="50" charset="-128"/>
              <a:ea typeface="ＭＳ Ｐゴシック" panose="020B0600070205080204" pitchFamily="50" charset="-128"/>
              <a:cs typeface="+mn-cs"/>
            </a:rPr>
            <a:t>る</a:t>
          </a:r>
          <a:r>
            <a:rPr lang="ja-JP" altLang="ja-JP" sz="1150">
              <a:solidFill>
                <a:sysClr val="windowText" lastClr="000000"/>
              </a:solidFill>
              <a:effectLst/>
              <a:latin typeface="ＭＳ Ｐゴシック" panose="020B0600070205080204" pitchFamily="50" charset="-128"/>
              <a:ea typeface="ＭＳ Ｐゴシック" panose="020B0600070205080204" pitchFamily="50" charset="-128"/>
              <a:cs typeface="+mn-cs"/>
            </a:rPr>
            <a:t>が、今後予定される投資的事業に伴う地方債の発行増も見込まれることから、下げ幅も小さいと</a:t>
          </a:r>
          <a:r>
            <a:rPr lang="ja-JP" altLang="en-US" sz="1150">
              <a:solidFill>
                <a:sysClr val="windowText" lastClr="000000"/>
              </a:solidFill>
              <a:effectLst/>
              <a:latin typeface="ＭＳ Ｐゴシック" panose="020B0600070205080204" pitchFamily="50" charset="-128"/>
              <a:ea typeface="ＭＳ Ｐゴシック" panose="020B0600070205080204" pitchFamily="50" charset="-128"/>
              <a:cs typeface="+mn-cs"/>
            </a:rPr>
            <a:t>想定</a:t>
          </a:r>
          <a:r>
            <a:rPr lang="ja-JP" altLang="ja-JP" sz="1150">
              <a:solidFill>
                <a:sysClr val="windowText" lastClr="000000"/>
              </a:solidFill>
              <a:effectLst/>
              <a:latin typeface="ＭＳ Ｐゴシック" panose="020B0600070205080204" pitchFamily="50" charset="-128"/>
              <a:ea typeface="ＭＳ Ｐゴシック" panose="020B0600070205080204" pitchFamily="50" charset="-128"/>
              <a:cs typeface="+mn-cs"/>
            </a:rPr>
            <a:t>されるところであり</a:t>
          </a:r>
          <a:r>
            <a:rPr lang="ja-JP" altLang="en-US" sz="115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交付税算入率が高い有利な起債を活用し、実質的な負担の抑制に努めていく。</a:t>
          </a:r>
          <a:endParaRPr kumimoji="1" lang="en-US" altLang="ja-JP" sz="11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算定誤りによる数値訂正　</a:t>
          </a:r>
          <a:r>
            <a:rPr kumimoji="1" lang="en-US" altLang="ja-JP" sz="11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1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ja-JP" sz="11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 ： （誤）</a:t>
          </a:r>
          <a:r>
            <a:rPr kumimoji="1" lang="en-US" altLang="ja-JP" sz="11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97.6%</a:t>
          </a:r>
          <a:r>
            <a:rPr kumimoji="1" lang="ja-JP" altLang="ja-JP" sz="11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　（正）</a:t>
          </a:r>
          <a:r>
            <a:rPr kumimoji="1" lang="en-US" altLang="ja-JP" sz="11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97.7% 】</a:t>
          </a:r>
          <a:endParaRPr kumimoji="0" lang="ja-JP" altLang="ja-JP" sz="11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71374</xdr:rowOff>
    </xdr:to>
    <xdr:cxnSp macro="">
      <xdr:nvCxnSpPr>
        <xdr:cNvPr id="436" name="直線コネクタ 435"/>
        <xdr:cNvCxnSpPr/>
      </xdr:nvCxnSpPr>
      <xdr:spPr>
        <a:xfrm flipV="1">
          <a:off x="17018000" y="2451100"/>
          <a:ext cx="0" cy="15636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43451</xdr:rowOff>
    </xdr:from>
    <xdr:ext cx="762000" cy="259045"/>
    <xdr:sp macro="" textlink="">
      <xdr:nvSpPr>
        <xdr:cNvPr id="437" name="将来負担の状況最小値テキスト"/>
        <xdr:cNvSpPr txBox="1"/>
      </xdr:nvSpPr>
      <xdr:spPr>
        <a:xfrm>
          <a:off x="17106900" y="398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71374</xdr:rowOff>
    </xdr:from>
    <xdr:to>
      <xdr:col>81</xdr:col>
      <xdr:colOff>133350</xdr:colOff>
      <xdr:row>23</xdr:row>
      <xdr:rowOff>71374</xdr:rowOff>
    </xdr:to>
    <xdr:cxnSp macro="">
      <xdr:nvCxnSpPr>
        <xdr:cNvPr id="438" name="直線コネクタ 437"/>
        <xdr:cNvCxnSpPr/>
      </xdr:nvCxnSpPr>
      <xdr:spPr>
        <a:xfrm>
          <a:off x="16929100" y="401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63449</xdr:rowOff>
    </xdr:from>
    <xdr:to>
      <xdr:col>81</xdr:col>
      <xdr:colOff>44450</xdr:colOff>
      <xdr:row>17</xdr:row>
      <xdr:rowOff>80823</xdr:rowOff>
    </xdr:to>
    <xdr:cxnSp macro="">
      <xdr:nvCxnSpPr>
        <xdr:cNvPr id="441" name="直線コネクタ 440"/>
        <xdr:cNvCxnSpPr/>
      </xdr:nvCxnSpPr>
      <xdr:spPr>
        <a:xfrm flipV="1">
          <a:off x="16179800" y="2978099"/>
          <a:ext cx="8382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80027</xdr:rowOff>
    </xdr:from>
    <xdr:ext cx="762000" cy="259045"/>
    <xdr:sp macro="" textlink="">
      <xdr:nvSpPr>
        <xdr:cNvPr id="442" name="将来負担の状況平均値テキスト"/>
        <xdr:cNvSpPr txBox="1"/>
      </xdr:nvSpPr>
      <xdr:spPr>
        <a:xfrm>
          <a:off x="17106900" y="2308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55982</xdr:rowOff>
    </xdr:from>
    <xdr:to>
      <xdr:col>81</xdr:col>
      <xdr:colOff>95250</xdr:colOff>
      <xdr:row>14</xdr:row>
      <xdr:rowOff>157582</xdr:rowOff>
    </xdr:to>
    <xdr:sp macro="" textlink="">
      <xdr:nvSpPr>
        <xdr:cNvPr id="443" name="フローチャート: 判断 442"/>
        <xdr:cNvSpPr/>
      </xdr:nvSpPr>
      <xdr:spPr>
        <a:xfrm>
          <a:off x="16967200" y="2456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80823</xdr:rowOff>
    </xdr:from>
    <xdr:to>
      <xdr:col>77</xdr:col>
      <xdr:colOff>44450</xdr:colOff>
      <xdr:row>18</xdr:row>
      <xdr:rowOff>13614</xdr:rowOff>
    </xdr:to>
    <xdr:cxnSp macro="">
      <xdr:nvCxnSpPr>
        <xdr:cNvPr id="444" name="直線コネクタ 443"/>
        <xdr:cNvCxnSpPr/>
      </xdr:nvCxnSpPr>
      <xdr:spPr>
        <a:xfrm flipV="1">
          <a:off x="15290800" y="2995473"/>
          <a:ext cx="889000" cy="104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62738</xdr:rowOff>
    </xdr:from>
    <xdr:to>
      <xdr:col>77</xdr:col>
      <xdr:colOff>95250</xdr:colOff>
      <xdr:row>14</xdr:row>
      <xdr:rowOff>164338</xdr:rowOff>
    </xdr:to>
    <xdr:sp macro="" textlink="">
      <xdr:nvSpPr>
        <xdr:cNvPr id="445" name="フローチャート: 判断 444"/>
        <xdr:cNvSpPr/>
      </xdr:nvSpPr>
      <xdr:spPr>
        <a:xfrm>
          <a:off x="16129000" y="246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3065</xdr:rowOff>
    </xdr:from>
    <xdr:ext cx="736600" cy="259045"/>
    <xdr:sp macro="" textlink="">
      <xdr:nvSpPr>
        <xdr:cNvPr id="446" name="テキスト ボックス 445"/>
        <xdr:cNvSpPr txBox="1"/>
      </xdr:nvSpPr>
      <xdr:spPr>
        <a:xfrm>
          <a:off x="15798800" y="22319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13614</xdr:rowOff>
    </xdr:from>
    <xdr:to>
      <xdr:col>72</xdr:col>
      <xdr:colOff>203200</xdr:colOff>
      <xdr:row>19</xdr:row>
      <xdr:rowOff>54508</xdr:rowOff>
    </xdr:to>
    <xdr:cxnSp macro="">
      <xdr:nvCxnSpPr>
        <xdr:cNvPr id="447" name="直線コネクタ 446"/>
        <xdr:cNvCxnSpPr/>
      </xdr:nvCxnSpPr>
      <xdr:spPr>
        <a:xfrm flipV="1">
          <a:off x="14401800" y="3099714"/>
          <a:ext cx="889000" cy="2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152502</xdr:rowOff>
    </xdr:from>
    <xdr:to>
      <xdr:col>73</xdr:col>
      <xdr:colOff>44450</xdr:colOff>
      <xdr:row>15</xdr:row>
      <xdr:rowOff>82652</xdr:rowOff>
    </xdr:to>
    <xdr:sp macro="" textlink="">
      <xdr:nvSpPr>
        <xdr:cNvPr id="448" name="フローチャート: 判断 447"/>
        <xdr:cNvSpPr/>
      </xdr:nvSpPr>
      <xdr:spPr>
        <a:xfrm>
          <a:off x="15240000" y="2552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92829</xdr:rowOff>
    </xdr:from>
    <xdr:ext cx="762000" cy="259045"/>
    <xdr:sp macro="" textlink="">
      <xdr:nvSpPr>
        <xdr:cNvPr id="449" name="テキスト ボックス 448"/>
        <xdr:cNvSpPr txBox="1"/>
      </xdr:nvSpPr>
      <xdr:spPr>
        <a:xfrm>
          <a:off x="14909800" y="2321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54508</xdr:rowOff>
    </xdr:from>
    <xdr:to>
      <xdr:col>68</xdr:col>
      <xdr:colOff>152400</xdr:colOff>
      <xdr:row>19</xdr:row>
      <xdr:rowOff>135585</xdr:rowOff>
    </xdr:to>
    <xdr:cxnSp macro="">
      <xdr:nvCxnSpPr>
        <xdr:cNvPr id="450" name="直線コネクタ 449"/>
        <xdr:cNvCxnSpPr/>
      </xdr:nvCxnSpPr>
      <xdr:spPr>
        <a:xfrm flipV="1">
          <a:off x="13512800" y="3312058"/>
          <a:ext cx="889000" cy="8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154788</xdr:rowOff>
    </xdr:from>
    <xdr:to>
      <xdr:col>68</xdr:col>
      <xdr:colOff>203200</xdr:colOff>
      <xdr:row>16</xdr:row>
      <xdr:rowOff>84938</xdr:rowOff>
    </xdr:to>
    <xdr:sp macro="" textlink="">
      <xdr:nvSpPr>
        <xdr:cNvPr id="451" name="フローチャート: 判断 450"/>
        <xdr:cNvSpPr/>
      </xdr:nvSpPr>
      <xdr:spPr>
        <a:xfrm>
          <a:off x="14351000" y="2726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95115</xdr:rowOff>
    </xdr:from>
    <xdr:ext cx="762000" cy="259045"/>
    <xdr:sp macro="" textlink="">
      <xdr:nvSpPr>
        <xdr:cNvPr id="452" name="テキスト ボックス 451"/>
        <xdr:cNvSpPr txBox="1"/>
      </xdr:nvSpPr>
      <xdr:spPr>
        <a:xfrm>
          <a:off x="14020800" y="2495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20015</xdr:rowOff>
    </xdr:from>
    <xdr:to>
      <xdr:col>64</xdr:col>
      <xdr:colOff>152400</xdr:colOff>
      <xdr:row>16</xdr:row>
      <xdr:rowOff>121615</xdr:rowOff>
    </xdr:to>
    <xdr:sp macro="" textlink="">
      <xdr:nvSpPr>
        <xdr:cNvPr id="453" name="フローチャート: 判断 452"/>
        <xdr:cNvSpPr/>
      </xdr:nvSpPr>
      <xdr:spPr>
        <a:xfrm>
          <a:off x="13462000" y="276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131792</xdr:rowOff>
    </xdr:from>
    <xdr:ext cx="762000" cy="259045"/>
    <xdr:sp macro="" textlink="">
      <xdr:nvSpPr>
        <xdr:cNvPr id="454" name="テキスト ボックス 453"/>
        <xdr:cNvSpPr txBox="1"/>
      </xdr:nvSpPr>
      <xdr:spPr>
        <a:xfrm>
          <a:off x="13131800" y="253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12649</xdr:rowOff>
    </xdr:from>
    <xdr:to>
      <xdr:col>81</xdr:col>
      <xdr:colOff>95250</xdr:colOff>
      <xdr:row>17</xdr:row>
      <xdr:rowOff>114249</xdr:rowOff>
    </xdr:to>
    <xdr:sp macro="" textlink="">
      <xdr:nvSpPr>
        <xdr:cNvPr id="460" name="楕円 459"/>
        <xdr:cNvSpPr/>
      </xdr:nvSpPr>
      <xdr:spPr>
        <a:xfrm>
          <a:off x="16967200" y="292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156176</xdr:rowOff>
    </xdr:from>
    <xdr:ext cx="762000" cy="259045"/>
    <xdr:sp macro="" textlink="">
      <xdr:nvSpPr>
        <xdr:cNvPr id="461" name="将来負担の状況該当値テキスト"/>
        <xdr:cNvSpPr txBox="1"/>
      </xdr:nvSpPr>
      <xdr:spPr>
        <a:xfrm>
          <a:off x="17106900" y="2899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30023</xdr:rowOff>
    </xdr:from>
    <xdr:to>
      <xdr:col>77</xdr:col>
      <xdr:colOff>95250</xdr:colOff>
      <xdr:row>17</xdr:row>
      <xdr:rowOff>131623</xdr:rowOff>
    </xdr:to>
    <xdr:sp macro="" textlink="">
      <xdr:nvSpPr>
        <xdr:cNvPr id="462" name="楕円 461"/>
        <xdr:cNvSpPr/>
      </xdr:nvSpPr>
      <xdr:spPr>
        <a:xfrm>
          <a:off x="16129000" y="294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116400</xdr:rowOff>
    </xdr:from>
    <xdr:ext cx="736600" cy="259045"/>
    <xdr:sp macro="" textlink="">
      <xdr:nvSpPr>
        <xdr:cNvPr id="463" name="テキスト ボックス 462"/>
        <xdr:cNvSpPr txBox="1"/>
      </xdr:nvSpPr>
      <xdr:spPr>
        <a:xfrm>
          <a:off x="15798800" y="30310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134264</xdr:rowOff>
    </xdr:from>
    <xdr:to>
      <xdr:col>73</xdr:col>
      <xdr:colOff>44450</xdr:colOff>
      <xdr:row>18</xdr:row>
      <xdr:rowOff>64414</xdr:rowOff>
    </xdr:to>
    <xdr:sp macro="" textlink="">
      <xdr:nvSpPr>
        <xdr:cNvPr id="464" name="楕円 463"/>
        <xdr:cNvSpPr/>
      </xdr:nvSpPr>
      <xdr:spPr>
        <a:xfrm>
          <a:off x="15240000" y="304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49191</xdr:rowOff>
    </xdr:from>
    <xdr:ext cx="762000" cy="259045"/>
    <xdr:sp macro="" textlink="">
      <xdr:nvSpPr>
        <xdr:cNvPr id="465" name="テキスト ボックス 464"/>
        <xdr:cNvSpPr txBox="1"/>
      </xdr:nvSpPr>
      <xdr:spPr>
        <a:xfrm>
          <a:off x="14909800" y="313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3708</xdr:rowOff>
    </xdr:from>
    <xdr:to>
      <xdr:col>68</xdr:col>
      <xdr:colOff>203200</xdr:colOff>
      <xdr:row>19</xdr:row>
      <xdr:rowOff>105308</xdr:rowOff>
    </xdr:to>
    <xdr:sp macro="" textlink="">
      <xdr:nvSpPr>
        <xdr:cNvPr id="466" name="楕円 465"/>
        <xdr:cNvSpPr/>
      </xdr:nvSpPr>
      <xdr:spPr>
        <a:xfrm>
          <a:off x="14351000" y="3261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90085</xdr:rowOff>
    </xdr:from>
    <xdr:ext cx="762000" cy="259045"/>
    <xdr:sp macro="" textlink="">
      <xdr:nvSpPr>
        <xdr:cNvPr id="467" name="テキスト ボックス 466"/>
        <xdr:cNvSpPr txBox="1"/>
      </xdr:nvSpPr>
      <xdr:spPr>
        <a:xfrm>
          <a:off x="14020800" y="3347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84785</xdr:rowOff>
    </xdr:from>
    <xdr:to>
      <xdr:col>64</xdr:col>
      <xdr:colOff>152400</xdr:colOff>
      <xdr:row>20</xdr:row>
      <xdr:rowOff>14935</xdr:rowOff>
    </xdr:to>
    <xdr:sp macro="" textlink="">
      <xdr:nvSpPr>
        <xdr:cNvPr id="468" name="楕円 467"/>
        <xdr:cNvSpPr/>
      </xdr:nvSpPr>
      <xdr:spPr>
        <a:xfrm>
          <a:off x="13462000" y="334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171162</xdr:rowOff>
    </xdr:from>
    <xdr:ext cx="762000" cy="259045"/>
    <xdr:sp macro="" textlink="">
      <xdr:nvSpPr>
        <xdr:cNvPr id="469" name="テキスト ボックス 468"/>
        <xdr:cNvSpPr txBox="1"/>
      </xdr:nvSpPr>
      <xdr:spPr>
        <a:xfrm>
          <a:off x="13131800" y="3428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三重県桑名市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142,930
139,214
136.68
64,053,910
62,321,821
1,607,276
30,219,981
68,704,919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54.6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高</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くなり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25.1</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％となった要因は、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人事院勧告により期末勤勉手当</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したためである。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類似団体に比べ比率が高い要因は、合併により職員数が増加したことや、旧市内の各小学校に幼稚園を併設したことにより教育職数が多くなったことなどによるものである。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定員適正化計画にもとづく適正な職員配置</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を進めて行く。</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165100</xdr:rowOff>
    </xdr:from>
    <xdr:to>
      <xdr:col>24</xdr:col>
      <xdr:colOff>25400</xdr:colOff>
      <xdr:row>42</xdr:row>
      <xdr:rowOff>38100</xdr:rowOff>
    </xdr:to>
    <xdr:cxnSp macro="">
      <xdr:nvCxnSpPr>
        <xdr:cNvPr id="61" name="直線コネクタ 60"/>
        <xdr:cNvCxnSpPr/>
      </xdr:nvCxnSpPr>
      <xdr:spPr>
        <a:xfrm flipV="1">
          <a:off x="4826000" y="5651500"/>
          <a:ext cx="0" cy="1587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10177</xdr:rowOff>
    </xdr:from>
    <xdr:ext cx="762000" cy="259045"/>
    <xdr:sp macro="" textlink="">
      <xdr:nvSpPr>
        <xdr:cNvPr id="62" name="人件費最小値テキスト"/>
        <xdr:cNvSpPr txBox="1"/>
      </xdr:nvSpPr>
      <xdr:spPr>
        <a:xfrm>
          <a:off x="4914900" y="721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38100</xdr:rowOff>
    </xdr:from>
    <xdr:to>
      <xdr:col>24</xdr:col>
      <xdr:colOff>114300</xdr:colOff>
      <xdr:row>42</xdr:row>
      <xdr:rowOff>38100</xdr:rowOff>
    </xdr:to>
    <xdr:cxnSp macro="">
      <xdr:nvCxnSpPr>
        <xdr:cNvPr id="63" name="直線コネクタ 62"/>
        <xdr:cNvCxnSpPr/>
      </xdr:nvCxnSpPr>
      <xdr:spPr>
        <a:xfrm>
          <a:off x="47371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80027</xdr:rowOff>
    </xdr:from>
    <xdr:ext cx="762000" cy="259045"/>
    <xdr:sp macro="" textlink="">
      <xdr:nvSpPr>
        <xdr:cNvPr id="64" name="人件費最大値テキスト"/>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165100</xdr:rowOff>
    </xdr:from>
    <xdr:to>
      <xdr:col>24</xdr:col>
      <xdr:colOff>114300</xdr:colOff>
      <xdr:row>32</xdr:row>
      <xdr:rowOff>165100</xdr:rowOff>
    </xdr:to>
    <xdr:cxnSp macro="">
      <xdr:nvCxnSpPr>
        <xdr:cNvPr id="65" name="直線コネクタ 64"/>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12700</xdr:rowOff>
    </xdr:from>
    <xdr:to>
      <xdr:col>24</xdr:col>
      <xdr:colOff>25400</xdr:colOff>
      <xdr:row>38</xdr:row>
      <xdr:rowOff>38100</xdr:rowOff>
    </xdr:to>
    <xdr:cxnSp macro="">
      <xdr:nvCxnSpPr>
        <xdr:cNvPr id="66" name="直線コネクタ 65"/>
        <xdr:cNvCxnSpPr/>
      </xdr:nvCxnSpPr>
      <xdr:spPr>
        <a:xfrm>
          <a:off x="3987800" y="65278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3827</xdr:rowOff>
    </xdr:from>
    <xdr:ext cx="762000" cy="259045"/>
    <xdr:sp macro="" textlink="">
      <xdr:nvSpPr>
        <xdr:cNvPr id="67" name="人件費平均値テキスト"/>
        <xdr:cNvSpPr txBox="1"/>
      </xdr:nvSpPr>
      <xdr:spPr>
        <a:xfrm>
          <a:off x="4914900" y="6004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158750</xdr:rowOff>
    </xdr:from>
    <xdr:to>
      <xdr:col>24</xdr:col>
      <xdr:colOff>76200</xdr:colOff>
      <xdr:row>36</xdr:row>
      <xdr:rowOff>88900</xdr:rowOff>
    </xdr:to>
    <xdr:sp macro="" textlink="">
      <xdr:nvSpPr>
        <xdr:cNvPr id="68" name="フローチャート: 判断 67"/>
        <xdr:cNvSpPr/>
      </xdr:nvSpPr>
      <xdr:spPr>
        <a:xfrm>
          <a:off x="47752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120650</xdr:rowOff>
    </xdr:from>
    <xdr:to>
      <xdr:col>19</xdr:col>
      <xdr:colOff>187325</xdr:colOff>
      <xdr:row>38</xdr:row>
      <xdr:rowOff>12700</xdr:rowOff>
    </xdr:to>
    <xdr:cxnSp macro="">
      <xdr:nvCxnSpPr>
        <xdr:cNvPr id="69" name="直線コネクタ 68"/>
        <xdr:cNvCxnSpPr/>
      </xdr:nvCxnSpPr>
      <xdr:spPr>
        <a:xfrm>
          <a:off x="3098800" y="64643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146050</xdr:rowOff>
    </xdr:from>
    <xdr:to>
      <xdr:col>20</xdr:col>
      <xdr:colOff>38100</xdr:colOff>
      <xdr:row>36</xdr:row>
      <xdr:rowOff>76200</xdr:rowOff>
    </xdr:to>
    <xdr:sp macro="" textlink="">
      <xdr:nvSpPr>
        <xdr:cNvPr id="70" name="フローチャート: 判断 69"/>
        <xdr:cNvSpPr/>
      </xdr:nvSpPr>
      <xdr:spPr>
        <a:xfrm>
          <a:off x="39370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86377</xdr:rowOff>
    </xdr:from>
    <xdr:ext cx="736600" cy="259045"/>
    <xdr:sp macro="" textlink="">
      <xdr:nvSpPr>
        <xdr:cNvPr id="71" name="テキスト ボックス 70"/>
        <xdr:cNvSpPr txBox="1"/>
      </xdr:nvSpPr>
      <xdr:spPr>
        <a:xfrm>
          <a:off x="3606800" y="591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120650</xdr:rowOff>
    </xdr:from>
    <xdr:to>
      <xdr:col>15</xdr:col>
      <xdr:colOff>98425</xdr:colOff>
      <xdr:row>39</xdr:row>
      <xdr:rowOff>120650</xdr:rowOff>
    </xdr:to>
    <xdr:cxnSp macro="">
      <xdr:nvCxnSpPr>
        <xdr:cNvPr id="72" name="直線コネクタ 71"/>
        <xdr:cNvCxnSpPr/>
      </xdr:nvCxnSpPr>
      <xdr:spPr>
        <a:xfrm flipV="1">
          <a:off x="2209800" y="646430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146050</xdr:rowOff>
    </xdr:from>
    <xdr:to>
      <xdr:col>15</xdr:col>
      <xdr:colOff>149225</xdr:colOff>
      <xdr:row>36</xdr:row>
      <xdr:rowOff>76200</xdr:rowOff>
    </xdr:to>
    <xdr:sp macro="" textlink="">
      <xdr:nvSpPr>
        <xdr:cNvPr id="73" name="フローチャート: 判断 72"/>
        <xdr:cNvSpPr/>
      </xdr:nvSpPr>
      <xdr:spPr>
        <a:xfrm>
          <a:off x="30480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86377</xdr:rowOff>
    </xdr:from>
    <xdr:ext cx="762000" cy="259045"/>
    <xdr:sp macro="" textlink="">
      <xdr:nvSpPr>
        <xdr:cNvPr id="74" name="テキスト ボックス 73"/>
        <xdr:cNvSpPr txBox="1"/>
      </xdr:nvSpPr>
      <xdr:spPr>
        <a:xfrm>
          <a:off x="2717800" y="591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139700</xdr:rowOff>
    </xdr:from>
    <xdr:to>
      <xdr:col>11</xdr:col>
      <xdr:colOff>9525</xdr:colOff>
      <xdr:row>39</xdr:row>
      <xdr:rowOff>120650</xdr:rowOff>
    </xdr:to>
    <xdr:cxnSp macro="">
      <xdr:nvCxnSpPr>
        <xdr:cNvPr id="75" name="直線コネクタ 74"/>
        <xdr:cNvCxnSpPr/>
      </xdr:nvCxnSpPr>
      <xdr:spPr>
        <a:xfrm>
          <a:off x="1320800" y="66548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6350</xdr:rowOff>
    </xdr:from>
    <xdr:to>
      <xdr:col>11</xdr:col>
      <xdr:colOff>60325</xdr:colOff>
      <xdr:row>37</xdr:row>
      <xdr:rowOff>107950</xdr:rowOff>
    </xdr:to>
    <xdr:sp macro="" textlink="">
      <xdr:nvSpPr>
        <xdr:cNvPr id="76" name="フローチャート: 判断 75"/>
        <xdr:cNvSpPr/>
      </xdr:nvSpPr>
      <xdr:spPr>
        <a:xfrm>
          <a:off x="21590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118127</xdr:rowOff>
    </xdr:from>
    <xdr:ext cx="762000" cy="259045"/>
    <xdr:sp macro="" textlink="">
      <xdr:nvSpPr>
        <xdr:cNvPr id="77" name="テキスト ボックス 76"/>
        <xdr:cNvSpPr txBox="1"/>
      </xdr:nvSpPr>
      <xdr:spPr>
        <a:xfrm>
          <a:off x="18288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6350</xdr:rowOff>
    </xdr:from>
    <xdr:to>
      <xdr:col>6</xdr:col>
      <xdr:colOff>171450</xdr:colOff>
      <xdr:row>37</xdr:row>
      <xdr:rowOff>107950</xdr:rowOff>
    </xdr:to>
    <xdr:sp macro="" textlink="">
      <xdr:nvSpPr>
        <xdr:cNvPr id="78" name="フローチャート: 判断 77"/>
        <xdr:cNvSpPr/>
      </xdr:nvSpPr>
      <xdr:spPr>
        <a:xfrm>
          <a:off x="12700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118127</xdr:rowOff>
    </xdr:from>
    <xdr:ext cx="762000" cy="259045"/>
    <xdr:sp macro="" textlink="">
      <xdr:nvSpPr>
        <xdr:cNvPr id="79" name="テキスト ボックス 78"/>
        <xdr:cNvSpPr txBox="1"/>
      </xdr:nvSpPr>
      <xdr:spPr>
        <a:xfrm>
          <a:off x="9398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158750</xdr:rowOff>
    </xdr:from>
    <xdr:to>
      <xdr:col>24</xdr:col>
      <xdr:colOff>76200</xdr:colOff>
      <xdr:row>38</xdr:row>
      <xdr:rowOff>88900</xdr:rowOff>
    </xdr:to>
    <xdr:sp macro="" textlink="">
      <xdr:nvSpPr>
        <xdr:cNvPr id="85" name="楕円 84"/>
        <xdr:cNvSpPr/>
      </xdr:nvSpPr>
      <xdr:spPr>
        <a:xfrm>
          <a:off x="47752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130827</xdr:rowOff>
    </xdr:from>
    <xdr:ext cx="762000" cy="259045"/>
    <xdr:sp macro="" textlink="">
      <xdr:nvSpPr>
        <xdr:cNvPr id="86" name="人件費該当値テキスト"/>
        <xdr:cNvSpPr txBox="1"/>
      </xdr:nvSpPr>
      <xdr:spPr>
        <a:xfrm>
          <a:off x="4914900" y="647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133350</xdr:rowOff>
    </xdr:from>
    <xdr:to>
      <xdr:col>20</xdr:col>
      <xdr:colOff>38100</xdr:colOff>
      <xdr:row>38</xdr:row>
      <xdr:rowOff>63500</xdr:rowOff>
    </xdr:to>
    <xdr:sp macro="" textlink="">
      <xdr:nvSpPr>
        <xdr:cNvPr id="87" name="楕円 86"/>
        <xdr:cNvSpPr/>
      </xdr:nvSpPr>
      <xdr:spPr>
        <a:xfrm>
          <a:off x="3937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48277</xdr:rowOff>
    </xdr:from>
    <xdr:ext cx="736600" cy="259045"/>
    <xdr:sp macro="" textlink="">
      <xdr:nvSpPr>
        <xdr:cNvPr id="88" name="テキスト ボックス 87"/>
        <xdr:cNvSpPr txBox="1"/>
      </xdr:nvSpPr>
      <xdr:spPr>
        <a:xfrm>
          <a:off x="3606800" y="656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69850</xdr:rowOff>
    </xdr:from>
    <xdr:to>
      <xdr:col>15</xdr:col>
      <xdr:colOff>149225</xdr:colOff>
      <xdr:row>38</xdr:row>
      <xdr:rowOff>0</xdr:rowOff>
    </xdr:to>
    <xdr:sp macro="" textlink="">
      <xdr:nvSpPr>
        <xdr:cNvPr id="89" name="楕円 88"/>
        <xdr:cNvSpPr/>
      </xdr:nvSpPr>
      <xdr:spPr>
        <a:xfrm>
          <a:off x="3048000" y="641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156227</xdr:rowOff>
    </xdr:from>
    <xdr:ext cx="762000" cy="259045"/>
    <xdr:sp macro="" textlink="">
      <xdr:nvSpPr>
        <xdr:cNvPr id="90" name="テキスト ボックス 89"/>
        <xdr:cNvSpPr txBox="1"/>
      </xdr:nvSpPr>
      <xdr:spPr>
        <a:xfrm>
          <a:off x="2717800" y="649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69850</xdr:rowOff>
    </xdr:from>
    <xdr:to>
      <xdr:col>11</xdr:col>
      <xdr:colOff>60325</xdr:colOff>
      <xdr:row>40</xdr:row>
      <xdr:rowOff>0</xdr:rowOff>
    </xdr:to>
    <xdr:sp macro="" textlink="">
      <xdr:nvSpPr>
        <xdr:cNvPr id="91" name="楕円 90"/>
        <xdr:cNvSpPr/>
      </xdr:nvSpPr>
      <xdr:spPr>
        <a:xfrm>
          <a:off x="2159000" y="675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156227</xdr:rowOff>
    </xdr:from>
    <xdr:ext cx="762000" cy="259045"/>
    <xdr:sp macro="" textlink="">
      <xdr:nvSpPr>
        <xdr:cNvPr id="92" name="テキスト ボックス 91"/>
        <xdr:cNvSpPr txBox="1"/>
      </xdr:nvSpPr>
      <xdr:spPr>
        <a:xfrm>
          <a:off x="18288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88900</xdr:rowOff>
    </xdr:from>
    <xdr:to>
      <xdr:col>6</xdr:col>
      <xdr:colOff>171450</xdr:colOff>
      <xdr:row>39</xdr:row>
      <xdr:rowOff>19050</xdr:rowOff>
    </xdr:to>
    <xdr:sp macro="" textlink="">
      <xdr:nvSpPr>
        <xdr:cNvPr id="93" name="楕円 92"/>
        <xdr:cNvSpPr/>
      </xdr:nvSpPr>
      <xdr:spPr>
        <a:xfrm>
          <a:off x="12700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3827</xdr:rowOff>
    </xdr:from>
    <xdr:ext cx="762000" cy="259045"/>
    <xdr:sp macro="" textlink="">
      <xdr:nvSpPr>
        <xdr:cNvPr id="94" name="テキスト ボックス 93"/>
        <xdr:cNvSpPr txBox="1"/>
      </xdr:nvSpPr>
      <xdr:spPr>
        <a:xfrm>
          <a:off x="939800" y="669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低</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くなり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17.4</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主な</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要因は、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前年度で完了した地方創生加速化交付金事業及び情報セキュリティ強化対策事業費の皆減によるものである。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今後は、施設の老朽化に伴う修繕料等が増加していく見通しであるため、施設の統廃合を進め、委託料や修繕料などの維持管理経費を圧縮していく。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97282</xdr:rowOff>
    </xdr:from>
    <xdr:to>
      <xdr:col>82</xdr:col>
      <xdr:colOff>107950</xdr:colOff>
      <xdr:row>21</xdr:row>
      <xdr:rowOff>97282</xdr:rowOff>
    </xdr:to>
    <xdr:cxnSp macro="">
      <xdr:nvCxnSpPr>
        <xdr:cNvPr id="120" name="直線コネクタ 119"/>
        <xdr:cNvCxnSpPr/>
      </xdr:nvCxnSpPr>
      <xdr:spPr>
        <a:xfrm flipV="1">
          <a:off x="16510000" y="2326132"/>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69359</xdr:rowOff>
    </xdr:from>
    <xdr:ext cx="762000" cy="259045"/>
    <xdr:sp macro="" textlink="">
      <xdr:nvSpPr>
        <xdr:cNvPr id="121" name="物件費最小値テキスト"/>
        <xdr:cNvSpPr txBox="1"/>
      </xdr:nvSpPr>
      <xdr:spPr>
        <a:xfrm>
          <a:off x="16598900" y="366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97282</xdr:rowOff>
    </xdr:from>
    <xdr:to>
      <xdr:col>82</xdr:col>
      <xdr:colOff>196850</xdr:colOff>
      <xdr:row>21</xdr:row>
      <xdr:rowOff>97282</xdr:rowOff>
    </xdr:to>
    <xdr:cxnSp macro="">
      <xdr:nvCxnSpPr>
        <xdr:cNvPr id="122" name="直線コネクタ 121"/>
        <xdr:cNvCxnSpPr/>
      </xdr:nvCxnSpPr>
      <xdr:spPr>
        <a:xfrm>
          <a:off x="16421100" y="3697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12209</xdr:rowOff>
    </xdr:from>
    <xdr:ext cx="762000" cy="259045"/>
    <xdr:sp macro="" textlink="">
      <xdr:nvSpPr>
        <xdr:cNvPr id="123" name="物件費最大値テキスト"/>
        <xdr:cNvSpPr txBox="1"/>
      </xdr:nvSpPr>
      <xdr:spPr>
        <a:xfrm>
          <a:off x="16598900" y="2069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97282</xdr:rowOff>
    </xdr:from>
    <xdr:to>
      <xdr:col>82</xdr:col>
      <xdr:colOff>196850</xdr:colOff>
      <xdr:row>13</xdr:row>
      <xdr:rowOff>97282</xdr:rowOff>
    </xdr:to>
    <xdr:cxnSp macro="">
      <xdr:nvCxnSpPr>
        <xdr:cNvPr id="124" name="直線コネクタ 123"/>
        <xdr:cNvCxnSpPr/>
      </xdr:nvCxnSpPr>
      <xdr:spPr>
        <a:xfrm>
          <a:off x="16421100" y="232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60706</xdr:rowOff>
    </xdr:from>
    <xdr:to>
      <xdr:col>82</xdr:col>
      <xdr:colOff>107950</xdr:colOff>
      <xdr:row>17</xdr:row>
      <xdr:rowOff>115570</xdr:rowOff>
    </xdr:to>
    <xdr:cxnSp macro="">
      <xdr:nvCxnSpPr>
        <xdr:cNvPr id="125" name="直線コネクタ 124"/>
        <xdr:cNvCxnSpPr/>
      </xdr:nvCxnSpPr>
      <xdr:spPr>
        <a:xfrm flipV="1">
          <a:off x="15671800" y="2975356"/>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143019</xdr:rowOff>
    </xdr:from>
    <xdr:ext cx="762000" cy="259045"/>
    <xdr:sp macro="" textlink="">
      <xdr:nvSpPr>
        <xdr:cNvPr id="126" name="物件費平均値テキスト"/>
        <xdr:cNvSpPr txBox="1"/>
      </xdr:nvSpPr>
      <xdr:spPr>
        <a:xfrm>
          <a:off x="16598900" y="2714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126492</xdr:rowOff>
    </xdr:from>
    <xdr:to>
      <xdr:col>82</xdr:col>
      <xdr:colOff>158750</xdr:colOff>
      <xdr:row>17</xdr:row>
      <xdr:rowOff>56642</xdr:rowOff>
    </xdr:to>
    <xdr:sp macro="" textlink="">
      <xdr:nvSpPr>
        <xdr:cNvPr id="127" name="フローチャート: 判断 126"/>
        <xdr:cNvSpPr/>
      </xdr:nvSpPr>
      <xdr:spPr>
        <a:xfrm>
          <a:off x="164592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69850</xdr:rowOff>
    </xdr:from>
    <xdr:to>
      <xdr:col>78</xdr:col>
      <xdr:colOff>69850</xdr:colOff>
      <xdr:row>17</xdr:row>
      <xdr:rowOff>115570</xdr:rowOff>
    </xdr:to>
    <xdr:cxnSp macro="">
      <xdr:nvCxnSpPr>
        <xdr:cNvPr id="128" name="直線コネクタ 127"/>
        <xdr:cNvCxnSpPr/>
      </xdr:nvCxnSpPr>
      <xdr:spPr>
        <a:xfrm>
          <a:off x="14782800" y="29845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108204</xdr:rowOff>
    </xdr:from>
    <xdr:to>
      <xdr:col>78</xdr:col>
      <xdr:colOff>120650</xdr:colOff>
      <xdr:row>17</xdr:row>
      <xdr:rowOff>38354</xdr:rowOff>
    </xdr:to>
    <xdr:sp macro="" textlink="">
      <xdr:nvSpPr>
        <xdr:cNvPr id="129" name="フローチャート: 判断 128"/>
        <xdr:cNvSpPr/>
      </xdr:nvSpPr>
      <xdr:spPr>
        <a:xfrm>
          <a:off x="15621000" y="2851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48531</xdr:rowOff>
    </xdr:from>
    <xdr:ext cx="736600" cy="259045"/>
    <xdr:sp macro="" textlink="">
      <xdr:nvSpPr>
        <xdr:cNvPr id="130" name="テキスト ボックス 129"/>
        <xdr:cNvSpPr txBox="1"/>
      </xdr:nvSpPr>
      <xdr:spPr>
        <a:xfrm>
          <a:off x="15290800" y="2620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69850</xdr:rowOff>
    </xdr:from>
    <xdr:to>
      <xdr:col>73</xdr:col>
      <xdr:colOff>180975</xdr:colOff>
      <xdr:row>17</xdr:row>
      <xdr:rowOff>124714</xdr:rowOff>
    </xdr:to>
    <xdr:cxnSp macro="">
      <xdr:nvCxnSpPr>
        <xdr:cNvPr id="131" name="直線コネクタ 130"/>
        <xdr:cNvCxnSpPr/>
      </xdr:nvCxnSpPr>
      <xdr:spPr>
        <a:xfrm flipV="1">
          <a:off x="13893800" y="298450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44196</xdr:rowOff>
    </xdr:from>
    <xdr:to>
      <xdr:col>74</xdr:col>
      <xdr:colOff>31750</xdr:colOff>
      <xdr:row>16</xdr:row>
      <xdr:rowOff>145796</xdr:rowOff>
    </xdr:to>
    <xdr:sp macro="" textlink="">
      <xdr:nvSpPr>
        <xdr:cNvPr id="132" name="フローチャート: 判断 131"/>
        <xdr:cNvSpPr/>
      </xdr:nvSpPr>
      <xdr:spPr>
        <a:xfrm>
          <a:off x="147320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155973</xdr:rowOff>
    </xdr:from>
    <xdr:ext cx="762000" cy="259045"/>
    <xdr:sp macro="" textlink="">
      <xdr:nvSpPr>
        <xdr:cNvPr id="133" name="テキスト ボックス 132"/>
        <xdr:cNvSpPr txBox="1"/>
      </xdr:nvSpPr>
      <xdr:spPr>
        <a:xfrm>
          <a:off x="14401800" y="2556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106426</xdr:rowOff>
    </xdr:from>
    <xdr:to>
      <xdr:col>69</xdr:col>
      <xdr:colOff>92075</xdr:colOff>
      <xdr:row>17</xdr:row>
      <xdr:rowOff>124714</xdr:rowOff>
    </xdr:to>
    <xdr:cxnSp macro="">
      <xdr:nvCxnSpPr>
        <xdr:cNvPr id="134" name="直線コネクタ 133"/>
        <xdr:cNvCxnSpPr/>
      </xdr:nvCxnSpPr>
      <xdr:spPr>
        <a:xfrm>
          <a:off x="13004800" y="302107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25908</xdr:rowOff>
    </xdr:from>
    <xdr:to>
      <xdr:col>69</xdr:col>
      <xdr:colOff>142875</xdr:colOff>
      <xdr:row>16</xdr:row>
      <xdr:rowOff>127508</xdr:rowOff>
    </xdr:to>
    <xdr:sp macro="" textlink="">
      <xdr:nvSpPr>
        <xdr:cNvPr id="135" name="フローチャート: 判断 134"/>
        <xdr:cNvSpPr/>
      </xdr:nvSpPr>
      <xdr:spPr>
        <a:xfrm>
          <a:off x="13843000" y="276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137685</xdr:rowOff>
    </xdr:from>
    <xdr:ext cx="762000" cy="259045"/>
    <xdr:sp macro="" textlink="">
      <xdr:nvSpPr>
        <xdr:cNvPr id="136" name="テキスト ボックス 135"/>
        <xdr:cNvSpPr txBox="1"/>
      </xdr:nvSpPr>
      <xdr:spPr>
        <a:xfrm>
          <a:off x="13512800" y="2537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37" name="フローチャート: 判断 136"/>
        <xdr:cNvSpPr/>
      </xdr:nvSpPr>
      <xdr:spPr>
        <a:xfrm>
          <a:off x="12954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73677</xdr:rowOff>
    </xdr:from>
    <xdr:ext cx="762000" cy="259045"/>
    <xdr:sp macro="" textlink="">
      <xdr:nvSpPr>
        <xdr:cNvPr id="138" name="テキスト ボックス 137"/>
        <xdr:cNvSpPr txBox="1"/>
      </xdr:nvSpPr>
      <xdr:spPr>
        <a:xfrm>
          <a:off x="12623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9906</xdr:rowOff>
    </xdr:from>
    <xdr:to>
      <xdr:col>82</xdr:col>
      <xdr:colOff>158750</xdr:colOff>
      <xdr:row>17</xdr:row>
      <xdr:rowOff>111506</xdr:rowOff>
    </xdr:to>
    <xdr:sp macro="" textlink="">
      <xdr:nvSpPr>
        <xdr:cNvPr id="144" name="楕円 143"/>
        <xdr:cNvSpPr/>
      </xdr:nvSpPr>
      <xdr:spPr>
        <a:xfrm>
          <a:off x="16459200" y="292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153433</xdr:rowOff>
    </xdr:from>
    <xdr:ext cx="762000" cy="259045"/>
    <xdr:sp macro="" textlink="">
      <xdr:nvSpPr>
        <xdr:cNvPr id="145" name="物件費該当値テキスト"/>
        <xdr:cNvSpPr txBox="1"/>
      </xdr:nvSpPr>
      <xdr:spPr>
        <a:xfrm>
          <a:off x="16598900" y="2896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64770</xdr:rowOff>
    </xdr:from>
    <xdr:to>
      <xdr:col>78</xdr:col>
      <xdr:colOff>120650</xdr:colOff>
      <xdr:row>17</xdr:row>
      <xdr:rowOff>166370</xdr:rowOff>
    </xdr:to>
    <xdr:sp macro="" textlink="">
      <xdr:nvSpPr>
        <xdr:cNvPr id="146" name="楕円 145"/>
        <xdr:cNvSpPr/>
      </xdr:nvSpPr>
      <xdr:spPr>
        <a:xfrm>
          <a:off x="15621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151147</xdr:rowOff>
    </xdr:from>
    <xdr:ext cx="736600" cy="259045"/>
    <xdr:sp macro="" textlink="">
      <xdr:nvSpPr>
        <xdr:cNvPr id="147" name="テキスト ボックス 146"/>
        <xdr:cNvSpPr txBox="1"/>
      </xdr:nvSpPr>
      <xdr:spPr>
        <a:xfrm>
          <a:off x="15290800" y="306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19050</xdr:rowOff>
    </xdr:from>
    <xdr:to>
      <xdr:col>74</xdr:col>
      <xdr:colOff>31750</xdr:colOff>
      <xdr:row>17</xdr:row>
      <xdr:rowOff>120650</xdr:rowOff>
    </xdr:to>
    <xdr:sp macro="" textlink="">
      <xdr:nvSpPr>
        <xdr:cNvPr id="148" name="楕円 147"/>
        <xdr:cNvSpPr/>
      </xdr:nvSpPr>
      <xdr:spPr>
        <a:xfrm>
          <a:off x="14732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105427</xdr:rowOff>
    </xdr:from>
    <xdr:ext cx="762000" cy="259045"/>
    <xdr:sp macro="" textlink="">
      <xdr:nvSpPr>
        <xdr:cNvPr id="149" name="テキスト ボックス 148"/>
        <xdr:cNvSpPr txBox="1"/>
      </xdr:nvSpPr>
      <xdr:spPr>
        <a:xfrm>
          <a:off x="14401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73914</xdr:rowOff>
    </xdr:from>
    <xdr:to>
      <xdr:col>69</xdr:col>
      <xdr:colOff>142875</xdr:colOff>
      <xdr:row>18</xdr:row>
      <xdr:rowOff>4064</xdr:rowOff>
    </xdr:to>
    <xdr:sp macro="" textlink="">
      <xdr:nvSpPr>
        <xdr:cNvPr id="150" name="楕円 149"/>
        <xdr:cNvSpPr/>
      </xdr:nvSpPr>
      <xdr:spPr>
        <a:xfrm>
          <a:off x="13843000" y="298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160291</xdr:rowOff>
    </xdr:from>
    <xdr:ext cx="762000" cy="259045"/>
    <xdr:sp macro="" textlink="">
      <xdr:nvSpPr>
        <xdr:cNvPr id="151" name="テキスト ボックス 150"/>
        <xdr:cNvSpPr txBox="1"/>
      </xdr:nvSpPr>
      <xdr:spPr>
        <a:xfrm>
          <a:off x="13512800" y="3074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55626</xdr:rowOff>
    </xdr:from>
    <xdr:to>
      <xdr:col>65</xdr:col>
      <xdr:colOff>53975</xdr:colOff>
      <xdr:row>17</xdr:row>
      <xdr:rowOff>157226</xdr:rowOff>
    </xdr:to>
    <xdr:sp macro="" textlink="">
      <xdr:nvSpPr>
        <xdr:cNvPr id="152" name="楕円 151"/>
        <xdr:cNvSpPr/>
      </xdr:nvSpPr>
      <xdr:spPr>
        <a:xfrm>
          <a:off x="12954000" y="297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142003</xdr:rowOff>
    </xdr:from>
    <xdr:ext cx="762000" cy="259045"/>
    <xdr:sp macro="" textlink="">
      <xdr:nvSpPr>
        <xdr:cNvPr id="153" name="テキスト ボックス 152"/>
        <xdr:cNvSpPr txBox="1"/>
      </xdr:nvSpPr>
      <xdr:spPr>
        <a:xfrm>
          <a:off x="12623800" y="305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扶助費</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は、医療費助成の窓口無料化をしていないので、類似団体内と比較し優位にある。</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歳出決算額は、</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生活保護費</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等により前年度</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比</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の減少となり</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、経常収支比率として</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、経常経費充当一般財源が</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したことにより、前年度</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比より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ポイント低くなり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今後も、少子高齢化が進</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むことや</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窓口無料化の実施等による</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扶助費の増加が見込まれることから、市単独事業については、事業の見直しにより、適度なサービス水準と経費のバランスに留意していく。</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12700</xdr:rowOff>
    </xdr:from>
    <xdr:to>
      <xdr:col>24</xdr:col>
      <xdr:colOff>25400</xdr:colOff>
      <xdr:row>60</xdr:row>
      <xdr:rowOff>50800</xdr:rowOff>
    </xdr:to>
    <xdr:cxnSp macro="">
      <xdr:nvCxnSpPr>
        <xdr:cNvPr id="181" name="直線コネクタ 180"/>
        <xdr:cNvCxnSpPr/>
      </xdr:nvCxnSpPr>
      <xdr:spPr>
        <a:xfrm flipV="1">
          <a:off x="4826000" y="9271000"/>
          <a:ext cx="0" cy="1066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22877</xdr:rowOff>
    </xdr:from>
    <xdr:ext cx="762000" cy="259045"/>
    <xdr:sp macro="" textlink="">
      <xdr:nvSpPr>
        <xdr:cNvPr id="182" name="扶助費最小値テキスト"/>
        <xdr:cNvSpPr txBox="1"/>
      </xdr:nvSpPr>
      <xdr:spPr>
        <a:xfrm>
          <a:off x="49149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50800</xdr:rowOff>
    </xdr:from>
    <xdr:to>
      <xdr:col>24</xdr:col>
      <xdr:colOff>114300</xdr:colOff>
      <xdr:row>60</xdr:row>
      <xdr:rowOff>50800</xdr:rowOff>
    </xdr:to>
    <xdr:cxnSp macro="">
      <xdr:nvCxnSpPr>
        <xdr:cNvPr id="183" name="直線コネクタ 182"/>
        <xdr:cNvCxnSpPr/>
      </xdr:nvCxnSpPr>
      <xdr:spPr>
        <a:xfrm>
          <a:off x="4737100" y="1033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99077</xdr:rowOff>
    </xdr:from>
    <xdr:ext cx="762000" cy="259045"/>
    <xdr:sp macro="" textlink="">
      <xdr:nvSpPr>
        <xdr:cNvPr id="184" name="扶助費最大値テキスト"/>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12700</xdr:rowOff>
    </xdr:from>
    <xdr:to>
      <xdr:col>24</xdr:col>
      <xdr:colOff>114300</xdr:colOff>
      <xdr:row>54</xdr:row>
      <xdr:rowOff>12700</xdr:rowOff>
    </xdr:to>
    <xdr:cxnSp macro="">
      <xdr:nvCxnSpPr>
        <xdr:cNvPr id="185" name="直線コネクタ 184"/>
        <xdr:cNvCxnSpPr/>
      </xdr:nvCxnSpPr>
      <xdr:spPr>
        <a:xfrm>
          <a:off x="4737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31750</xdr:rowOff>
    </xdr:from>
    <xdr:to>
      <xdr:col>24</xdr:col>
      <xdr:colOff>25400</xdr:colOff>
      <xdr:row>55</xdr:row>
      <xdr:rowOff>69850</xdr:rowOff>
    </xdr:to>
    <xdr:cxnSp macro="">
      <xdr:nvCxnSpPr>
        <xdr:cNvPr id="186" name="直線コネクタ 185"/>
        <xdr:cNvCxnSpPr/>
      </xdr:nvCxnSpPr>
      <xdr:spPr>
        <a:xfrm flipV="1">
          <a:off x="3987800" y="94615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105427</xdr:rowOff>
    </xdr:from>
    <xdr:ext cx="762000" cy="259045"/>
    <xdr:sp macro="" textlink="">
      <xdr:nvSpPr>
        <xdr:cNvPr id="187" name="扶助費平均値テキスト"/>
        <xdr:cNvSpPr txBox="1"/>
      </xdr:nvSpPr>
      <xdr:spPr>
        <a:xfrm>
          <a:off x="4914900" y="9706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133350</xdr:rowOff>
    </xdr:from>
    <xdr:to>
      <xdr:col>24</xdr:col>
      <xdr:colOff>76200</xdr:colOff>
      <xdr:row>57</xdr:row>
      <xdr:rowOff>63500</xdr:rowOff>
    </xdr:to>
    <xdr:sp macro="" textlink="">
      <xdr:nvSpPr>
        <xdr:cNvPr id="188" name="フローチャート: 判断 187"/>
        <xdr:cNvSpPr/>
      </xdr:nvSpPr>
      <xdr:spPr>
        <a:xfrm>
          <a:off x="47752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88900</xdr:rowOff>
    </xdr:from>
    <xdr:to>
      <xdr:col>19</xdr:col>
      <xdr:colOff>187325</xdr:colOff>
      <xdr:row>55</xdr:row>
      <xdr:rowOff>69850</xdr:rowOff>
    </xdr:to>
    <xdr:cxnSp macro="">
      <xdr:nvCxnSpPr>
        <xdr:cNvPr id="189" name="直線コネクタ 188"/>
        <xdr:cNvCxnSpPr/>
      </xdr:nvCxnSpPr>
      <xdr:spPr>
        <a:xfrm>
          <a:off x="3098800" y="93472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0" name="フローチャート: 判断 189"/>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162577</xdr:rowOff>
    </xdr:from>
    <xdr:ext cx="736600" cy="259045"/>
    <xdr:sp macro="" textlink="">
      <xdr:nvSpPr>
        <xdr:cNvPr id="191" name="テキスト ボックス 190"/>
        <xdr:cNvSpPr txBox="1"/>
      </xdr:nvSpPr>
      <xdr:spPr>
        <a:xfrm>
          <a:off x="3606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88900</xdr:rowOff>
    </xdr:from>
    <xdr:to>
      <xdr:col>15</xdr:col>
      <xdr:colOff>98425</xdr:colOff>
      <xdr:row>54</xdr:row>
      <xdr:rowOff>88900</xdr:rowOff>
    </xdr:to>
    <xdr:cxnSp macro="">
      <xdr:nvCxnSpPr>
        <xdr:cNvPr id="192" name="直線コネクタ 191"/>
        <xdr:cNvCxnSpPr/>
      </xdr:nvCxnSpPr>
      <xdr:spPr>
        <a:xfrm>
          <a:off x="2209800" y="9347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19050</xdr:rowOff>
    </xdr:from>
    <xdr:to>
      <xdr:col>15</xdr:col>
      <xdr:colOff>149225</xdr:colOff>
      <xdr:row>56</xdr:row>
      <xdr:rowOff>120650</xdr:rowOff>
    </xdr:to>
    <xdr:sp macro="" textlink="">
      <xdr:nvSpPr>
        <xdr:cNvPr id="193" name="フローチャート: 判断 192"/>
        <xdr:cNvSpPr/>
      </xdr:nvSpPr>
      <xdr:spPr>
        <a:xfrm>
          <a:off x="3048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105427</xdr:rowOff>
    </xdr:from>
    <xdr:ext cx="762000" cy="259045"/>
    <xdr:sp macro="" textlink="">
      <xdr:nvSpPr>
        <xdr:cNvPr id="194" name="テキスト ボックス 193"/>
        <xdr:cNvSpPr txBox="1"/>
      </xdr:nvSpPr>
      <xdr:spPr>
        <a:xfrm>
          <a:off x="2717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50800</xdr:rowOff>
    </xdr:from>
    <xdr:to>
      <xdr:col>11</xdr:col>
      <xdr:colOff>9525</xdr:colOff>
      <xdr:row>54</xdr:row>
      <xdr:rowOff>88900</xdr:rowOff>
    </xdr:to>
    <xdr:cxnSp macro="">
      <xdr:nvCxnSpPr>
        <xdr:cNvPr id="195" name="直線コネクタ 194"/>
        <xdr:cNvCxnSpPr/>
      </xdr:nvCxnSpPr>
      <xdr:spPr>
        <a:xfrm>
          <a:off x="1320800" y="9309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95250</xdr:rowOff>
    </xdr:from>
    <xdr:to>
      <xdr:col>11</xdr:col>
      <xdr:colOff>60325</xdr:colOff>
      <xdr:row>57</xdr:row>
      <xdr:rowOff>25400</xdr:rowOff>
    </xdr:to>
    <xdr:sp macro="" textlink="">
      <xdr:nvSpPr>
        <xdr:cNvPr id="196" name="フローチャート: 判断 195"/>
        <xdr:cNvSpPr/>
      </xdr:nvSpPr>
      <xdr:spPr>
        <a:xfrm>
          <a:off x="2159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10177</xdr:rowOff>
    </xdr:from>
    <xdr:ext cx="762000" cy="259045"/>
    <xdr:sp macro="" textlink="">
      <xdr:nvSpPr>
        <xdr:cNvPr id="197" name="テキスト ボックス 196"/>
        <xdr:cNvSpPr txBox="1"/>
      </xdr:nvSpPr>
      <xdr:spPr>
        <a:xfrm>
          <a:off x="1828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198" name="フローチャート: 判断 197"/>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105427</xdr:rowOff>
    </xdr:from>
    <xdr:ext cx="762000" cy="259045"/>
    <xdr:sp macro="" textlink="">
      <xdr:nvSpPr>
        <xdr:cNvPr id="199" name="テキスト ボックス 198"/>
        <xdr:cNvSpPr txBox="1"/>
      </xdr:nvSpPr>
      <xdr:spPr>
        <a:xfrm>
          <a:off x="939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205" name="楕円 204"/>
        <xdr:cNvSpPr/>
      </xdr:nvSpPr>
      <xdr:spPr>
        <a:xfrm>
          <a:off x="4775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168927</xdr:rowOff>
    </xdr:from>
    <xdr:ext cx="762000" cy="259045"/>
    <xdr:sp macro="" textlink="">
      <xdr:nvSpPr>
        <xdr:cNvPr id="206" name="扶助費該当値テキスト"/>
        <xdr:cNvSpPr txBox="1"/>
      </xdr:nvSpPr>
      <xdr:spPr>
        <a:xfrm>
          <a:off x="49149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19050</xdr:rowOff>
    </xdr:from>
    <xdr:to>
      <xdr:col>20</xdr:col>
      <xdr:colOff>38100</xdr:colOff>
      <xdr:row>55</xdr:row>
      <xdr:rowOff>120650</xdr:rowOff>
    </xdr:to>
    <xdr:sp macro="" textlink="">
      <xdr:nvSpPr>
        <xdr:cNvPr id="207" name="楕円 206"/>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208" name="テキスト ボックス 207"/>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38100</xdr:rowOff>
    </xdr:from>
    <xdr:to>
      <xdr:col>15</xdr:col>
      <xdr:colOff>149225</xdr:colOff>
      <xdr:row>54</xdr:row>
      <xdr:rowOff>139700</xdr:rowOff>
    </xdr:to>
    <xdr:sp macro="" textlink="">
      <xdr:nvSpPr>
        <xdr:cNvPr id="209" name="楕円 208"/>
        <xdr:cNvSpPr/>
      </xdr:nvSpPr>
      <xdr:spPr>
        <a:xfrm>
          <a:off x="3048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149877</xdr:rowOff>
    </xdr:from>
    <xdr:ext cx="762000" cy="259045"/>
    <xdr:sp macro="" textlink="">
      <xdr:nvSpPr>
        <xdr:cNvPr id="210" name="テキスト ボックス 209"/>
        <xdr:cNvSpPr txBox="1"/>
      </xdr:nvSpPr>
      <xdr:spPr>
        <a:xfrm>
          <a:off x="2717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38100</xdr:rowOff>
    </xdr:from>
    <xdr:to>
      <xdr:col>11</xdr:col>
      <xdr:colOff>60325</xdr:colOff>
      <xdr:row>54</xdr:row>
      <xdr:rowOff>139700</xdr:rowOff>
    </xdr:to>
    <xdr:sp macro="" textlink="">
      <xdr:nvSpPr>
        <xdr:cNvPr id="211" name="楕円 210"/>
        <xdr:cNvSpPr/>
      </xdr:nvSpPr>
      <xdr:spPr>
        <a:xfrm>
          <a:off x="2159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149877</xdr:rowOff>
    </xdr:from>
    <xdr:ext cx="762000" cy="259045"/>
    <xdr:sp macro="" textlink="">
      <xdr:nvSpPr>
        <xdr:cNvPr id="212" name="テキスト ボックス 211"/>
        <xdr:cNvSpPr txBox="1"/>
      </xdr:nvSpPr>
      <xdr:spPr>
        <a:xfrm>
          <a:off x="1828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0</xdr:rowOff>
    </xdr:from>
    <xdr:to>
      <xdr:col>6</xdr:col>
      <xdr:colOff>171450</xdr:colOff>
      <xdr:row>54</xdr:row>
      <xdr:rowOff>101600</xdr:rowOff>
    </xdr:to>
    <xdr:sp macro="" textlink="">
      <xdr:nvSpPr>
        <xdr:cNvPr id="213" name="楕円 212"/>
        <xdr:cNvSpPr/>
      </xdr:nvSpPr>
      <xdr:spPr>
        <a:xfrm>
          <a:off x="1270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111777</xdr:rowOff>
    </xdr:from>
    <xdr:ext cx="762000" cy="259045"/>
    <xdr:sp macro="" textlink="">
      <xdr:nvSpPr>
        <xdr:cNvPr id="214" name="テキスト ボックス 213"/>
        <xdr:cNvSpPr txBox="1"/>
      </xdr:nvSpPr>
      <xdr:spPr>
        <a:xfrm>
          <a:off x="939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歳出決算額としては、国民健康保険事業特別会計等への繰出金が増加し、経常経費充当一般財源が増加したことにより、</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経常収支比率としては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ポイント高くなり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一方で、スポーツ施設等に係る維持補修費は減少しており、</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公共施設マネジメントを推進し</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維持補修費の</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圧縮</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努めていく。</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xdr:rowOff>
    </xdr:from>
    <xdr:to>
      <xdr:col>82</xdr:col>
      <xdr:colOff>107950</xdr:colOff>
      <xdr:row>60</xdr:row>
      <xdr:rowOff>165100</xdr:rowOff>
    </xdr:to>
    <xdr:cxnSp macro="">
      <xdr:nvCxnSpPr>
        <xdr:cNvPr id="244" name="直線コネクタ 243"/>
        <xdr:cNvCxnSpPr/>
      </xdr:nvCxnSpPr>
      <xdr:spPr>
        <a:xfrm flipV="1">
          <a:off x="16510000" y="89281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5" name="その他最小値テキスト"/>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46" name="直線コネクタ 245"/>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99077</xdr:rowOff>
    </xdr:from>
    <xdr:ext cx="762000" cy="259045"/>
    <xdr:sp macro="" textlink="">
      <xdr:nvSpPr>
        <xdr:cNvPr id="247" name="その他最大値テキスト"/>
        <xdr:cNvSpPr txBox="1"/>
      </xdr:nvSpPr>
      <xdr:spPr>
        <a:xfrm>
          <a:off x="16598900" y="867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xdr:rowOff>
    </xdr:from>
    <xdr:to>
      <xdr:col>82</xdr:col>
      <xdr:colOff>196850</xdr:colOff>
      <xdr:row>52</xdr:row>
      <xdr:rowOff>12700</xdr:rowOff>
    </xdr:to>
    <xdr:cxnSp macro="">
      <xdr:nvCxnSpPr>
        <xdr:cNvPr id="248" name="直線コネクタ 247"/>
        <xdr:cNvCxnSpPr/>
      </xdr:nvCxnSpPr>
      <xdr:spPr>
        <a:xfrm>
          <a:off x="16421100" y="892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26307</xdr:rowOff>
    </xdr:from>
    <xdr:to>
      <xdr:col>82</xdr:col>
      <xdr:colOff>107950</xdr:colOff>
      <xdr:row>53</xdr:row>
      <xdr:rowOff>113393</xdr:rowOff>
    </xdr:to>
    <xdr:cxnSp macro="">
      <xdr:nvCxnSpPr>
        <xdr:cNvPr id="249" name="直線コネクタ 248"/>
        <xdr:cNvCxnSpPr/>
      </xdr:nvCxnSpPr>
      <xdr:spPr>
        <a:xfrm>
          <a:off x="15671800" y="9113157"/>
          <a:ext cx="8382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29227</xdr:rowOff>
    </xdr:from>
    <xdr:ext cx="762000" cy="259045"/>
    <xdr:sp macro="" textlink="">
      <xdr:nvSpPr>
        <xdr:cNvPr id="250" name="その他平均値テキスト"/>
        <xdr:cNvSpPr txBox="1"/>
      </xdr:nvSpPr>
      <xdr:spPr>
        <a:xfrm>
          <a:off x="16598900" y="945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57150</xdr:rowOff>
    </xdr:from>
    <xdr:to>
      <xdr:col>82</xdr:col>
      <xdr:colOff>158750</xdr:colOff>
      <xdr:row>55</xdr:row>
      <xdr:rowOff>158750</xdr:rowOff>
    </xdr:to>
    <xdr:sp macro="" textlink="">
      <xdr:nvSpPr>
        <xdr:cNvPr id="251" name="フローチャート: 判断 250"/>
        <xdr:cNvSpPr/>
      </xdr:nvSpPr>
      <xdr:spPr>
        <a:xfrm>
          <a:off x="16459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26307</xdr:rowOff>
    </xdr:from>
    <xdr:to>
      <xdr:col>78</xdr:col>
      <xdr:colOff>69850</xdr:colOff>
      <xdr:row>53</xdr:row>
      <xdr:rowOff>80735</xdr:rowOff>
    </xdr:to>
    <xdr:cxnSp macro="">
      <xdr:nvCxnSpPr>
        <xdr:cNvPr id="252" name="直線コネクタ 251"/>
        <xdr:cNvCxnSpPr/>
      </xdr:nvCxnSpPr>
      <xdr:spPr>
        <a:xfrm flipV="1">
          <a:off x="14782800" y="9113157"/>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133350</xdr:rowOff>
    </xdr:from>
    <xdr:to>
      <xdr:col>78</xdr:col>
      <xdr:colOff>120650</xdr:colOff>
      <xdr:row>56</xdr:row>
      <xdr:rowOff>63500</xdr:rowOff>
    </xdr:to>
    <xdr:sp macro="" textlink="">
      <xdr:nvSpPr>
        <xdr:cNvPr id="253" name="フローチャート: 判断 252"/>
        <xdr:cNvSpPr/>
      </xdr:nvSpPr>
      <xdr:spPr>
        <a:xfrm>
          <a:off x="15621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48277</xdr:rowOff>
    </xdr:from>
    <xdr:ext cx="736600" cy="259045"/>
    <xdr:sp macro="" textlink="">
      <xdr:nvSpPr>
        <xdr:cNvPr id="254" name="テキスト ボックス 253"/>
        <xdr:cNvSpPr txBox="1"/>
      </xdr:nvSpPr>
      <xdr:spPr>
        <a:xfrm>
          <a:off x="15290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80735</xdr:rowOff>
    </xdr:from>
    <xdr:to>
      <xdr:col>73</xdr:col>
      <xdr:colOff>180975</xdr:colOff>
      <xdr:row>53</xdr:row>
      <xdr:rowOff>91622</xdr:rowOff>
    </xdr:to>
    <xdr:cxnSp macro="">
      <xdr:nvCxnSpPr>
        <xdr:cNvPr id="255" name="直線コネクタ 254"/>
        <xdr:cNvCxnSpPr/>
      </xdr:nvCxnSpPr>
      <xdr:spPr>
        <a:xfrm flipV="1">
          <a:off x="13893800" y="91675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89807</xdr:rowOff>
    </xdr:from>
    <xdr:to>
      <xdr:col>74</xdr:col>
      <xdr:colOff>31750</xdr:colOff>
      <xdr:row>56</xdr:row>
      <xdr:rowOff>19957</xdr:rowOff>
    </xdr:to>
    <xdr:sp macro="" textlink="">
      <xdr:nvSpPr>
        <xdr:cNvPr id="256" name="フローチャート: 判断 255"/>
        <xdr:cNvSpPr/>
      </xdr:nvSpPr>
      <xdr:spPr>
        <a:xfrm>
          <a:off x="14732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4734</xdr:rowOff>
    </xdr:from>
    <xdr:ext cx="762000" cy="259045"/>
    <xdr:sp macro="" textlink="">
      <xdr:nvSpPr>
        <xdr:cNvPr id="257" name="テキスト ボックス 256"/>
        <xdr:cNvSpPr txBox="1"/>
      </xdr:nvSpPr>
      <xdr:spPr>
        <a:xfrm>
          <a:off x="14401800" y="960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26307</xdr:rowOff>
    </xdr:from>
    <xdr:to>
      <xdr:col>69</xdr:col>
      <xdr:colOff>92075</xdr:colOff>
      <xdr:row>53</xdr:row>
      <xdr:rowOff>91622</xdr:rowOff>
    </xdr:to>
    <xdr:cxnSp macro="">
      <xdr:nvCxnSpPr>
        <xdr:cNvPr id="258" name="直線コネクタ 257"/>
        <xdr:cNvCxnSpPr/>
      </xdr:nvCxnSpPr>
      <xdr:spPr>
        <a:xfrm>
          <a:off x="13004800" y="91131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100693</xdr:rowOff>
    </xdr:from>
    <xdr:to>
      <xdr:col>69</xdr:col>
      <xdr:colOff>142875</xdr:colOff>
      <xdr:row>56</xdr:row>
      <xdr:rowOff>30843</xdr:rowOff>
    </xdr:to>
    <xdr:sp macro="" textlink="">
      <xdr:nvSpPr>
        <xdr:cNvPr id="259" name="フローチャート: 判断 258"/>
        <xdr:cNvSpPr/>
      </xdr:nvSpPr>
      <xdr:spPr>
        <a:xfrm>
          <a:off x="13843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15620</xdr:rowOff>
    </xdr:from>
    <xdr:ext cx="762000" cy="259045"/>
    <xdr:sp macro="" textlink="">
      <xdr:nvSpPr>
        <xdr:cNvPr id="260" name="テキスト ボックス 259"/>
        <xdr:cNvSpPr txBox="1"/>
      </xdr:nvSpPr>
      <xdr:spPr>
        <a:xfrm>
          <a:off x="135128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57150</xdr:rowOff>
    </xdr:from>
    <xdr:to>
      <xdr:col>65</xdr:col>
      <xdr:colOff>53975</xdr:colOff>
      <xdr:row>55</xdr:row>
      <xdr:rowOff>158750</xdr:rowOff>
    </xdr:to>
    <xdr:sp macro="" textlink="">
      <xdr:nvSpPr>
        <xdr:cNvPr id="261" name="フローチャート: 判断 260"/>
        <xdr:cNvSpPr/>
      </xdr:nvSpPr>
      <xdr:spPr>
        <a:xfrm>
          <a:off x="12954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143527</xdr:rowOff>
    </xdr:from>
    <xdr:ext cx="762000" cy="259045"/>
    <xdr:sp macro="" textlink="">
      <xdr:nvSpPr>
        <xdr:cNvPr id="262" name="テキスト ボックス 261"/>
        <xdr:cNvSpPr txBox="1"/>
      </xdr:nvSpPr>
      <xdr:spPr>
        <a:xfrm>
          <a:off x="12623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62593</xdr:rowOff>
    </xdr:from>
    <xdr:to>
      <xdr:col>82</xdr:col>
      <xdr:colOff>158750</xdr:colOff>
      <xdr:row>53</xdr:row>
      <xdr:rowOff>164193</xdr:rowOff>
    </xdr:to>
    <xdr:sp macro="" textlink="">
      <xdr:nvSpPr>
        <xdr:cNvPr id="268" name="楕円 267"/>
        <xdr:cNvSpPr/>
      </xdr:nvSpPr>
      <xdr:spPr>
        <a:xfrm>
          <a:off x="16459200" y="914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79120</xdr:rowOff>
    </xdr:from>
    <xdr:ext cx="762000" cy="259045"/>
    <xdr:sp macro="" textlink="">
      <xdr:nvSpPr>
        <xdr:cNvPr id="269" name="その他該当値テキスト"/>
        <xdr:cNvSpPr txBox="1"/>
      </xdr:nvSpPr>
      <xdr:spPr>
        <a:xfrm>
          <a:off x="16598900" y="899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52</xdr:row>
      <xdr:rowOff>146957</xdr:rowOff>
    </xdr:from>
    <xdr:to>
      <xdr:col>78</xdr:col>
      <xdr:colOff>120650</xdr:colOff>
      <xdr:row>53</xdr:row>
      <xdr:rowOff>77107</xdr:rowOff>
    </xdr:to>
    <xdr:sp macro="" textlink="">
      <xdr:nvSpPr>
        <xdr:cNvPr id="270" name="楕円 269"/>
        <xdr:cNvSpPr/>
      </xdr:nvSpPr>
      <xdr:spPr>
        <a:xfrm>
          <a:off x="15621000" y="906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51</xdr:row>
      <xdr:rowOff>87284</xdr:rowOff>
    </xdr:from>
    <xdr:ext cx="736600" cy="259045"/>
    <xdr:sp macro="" textlink="">
      <xdr:nvSpPr>
        <xdr:cNvPr id="271" name="テキスト ボックス 270"/>
        <xdr:cNvSpPr txBox="1"/>
      </xdr:nvSpPr>
      <xdr:spPr>
        <a:xfrm>
          <a:off x="15290800" y="8831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29935</xdr:rowOff>
    </xdr:from>
    <xdr:to>
      <xdr:col>74</xdr:col>
      <xdr:colOff>31750</xdr:colOff>
      <xdr:row>53</xdr:row>
      <xdr:rowOff>131535</xdr:rowOff>
    </xdr:to>
    <xdr:sp macro="" textlink="">
      <xdr:nvSpPr>
        <xdr:cNvPr id="272" name="楕円 271"/>
        <xdr:cNvSpPr/>
      </xdr:nvSpPr>
      <xdr:spPr>
        <a:xfrm>
          <a:off x="14732000" y="911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51</xdr:row>
      <xdr:rowOff>141712</xdr:rowOff>
    </xdr:from>
    <xdr:ext cx="762000" cy="259045"/>
    <xdr:sp macro="" textlink="">
      <xdr:nvSpPr>
        <xdr:cNvPr id="273" name="テキスト ボックス 272"/>
        <xdr:cNvSpPr txBox="1"/>
      </xdr:nvSpPr>
      <xdr:spPr>
        <a:xfrm>
          <a:off x="14401800" y="888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40822</xdr:rowOff>
    </xdr:from>
    <xdr:to>
      <xdr:col>69</xdr:col>
      <xdr:colOff>142875</xdr:colOff>
      <xdr:row>53</xdr:row>
      <xdr:rowOff>142422</xdr:rowOff>
    </xdr:to>
    <xdr:sp macro="" textlink="">
      <xdr:nvSpPr>
        <xdr:cNvPr id="274" name="楕円 273"/>
        <xdr:cNvSpPr/>
      </xdr:nvSpPr>
      <xdr:spPr>
        <a:xfrm>
          <a:off x="13843000" y="912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51</xdr:row>
      <xdr:rowOff>152599</xdr:rowOff>
    </xdr:from>
    <xdr:ext cx="762000" cy="259045"/>
    <xdr:sp macro="" textlink="">
      <xdr:nvSpPr>
        <xdr:cNvPr id="275" name="テキスト ボックス 274"/>
        <xdr:cNvSpPr txBox="1"/>
      </xdr:nvSpPr>
      <xdr:spPr>
        <a:xfrm>
          <a:off x="13512800" y="889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52</xdr:row>
      <xdr:rowOff>146957</xdr:rowOff>
    </xdr:from>
    <xdr:to>
      <xdr:col>65</xdr:col>
      <xdr:colOff>53975</xdr:colOff>
      <xdr:row>53</xdr:row>
      <xdr:rowOff>77107</xdr:rowOff>
    </xdr:to>
    <xdr:sp macro="" textlink="">
      <xdr:nvSpPr>
        <xdr:cNvPr id="276" name="楕円 275"/>
        <xdr:cNvSpPr/>
      </xdr:nvSpPr>
      <xdr:spPr>
        <a:xfrm>
          <a:off x="12954000" y="906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51</xdr:row>
      <xdr:rowOff>87284</xdr:rowOff>
    </xdr:from>
    <xdr:ext cx="762000" cy="259045"/>
    <xdr:sp macro="" textlink="">
      <xdr:nvSpPr>
        <xdr:cNvPr id="277" name="テキスト ボックス 276"/>
        <xdr:cNvSpPr txBox="1"/>
      </xdr:nvSpPr>
      <xdr:spPr>
        <a:xfrm>
          <a:off x="12623800" y="8831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前年度より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低</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くなり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15.6</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％となった要因は、</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土地開発公社解散代位弁済費の皆減や、一部事務組合への負担金の減少等</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によるものである。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類似団体平均より高い比率となっているのは、汚水処理や内水排除のため下水道整備を推進したこと、一部事務組合で行っているごみ処理のＲＤＦ化</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費用</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、病院事業の統合に伴う運営費負担の増加が大きく影響している。公営企業等については、効率的な経営を図るよう働きかけ、補助費等の圧縮に努めていく。</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77470</xdr:rowOff>
    </xdr:from>
    <xdr:to>
      <xdr:col>82</xdr:col>
      <xdr:colOff>107950</xdr:colOff>
      <xdr:row>40</xdr:row>
      <xdr:rowOff>127000</xdr:rowOff>
    </xdr:to>
    <xdr:cxnSp macro="">
      <xdr:nvCxnSpPr>
        <xdr:cNvPr id="304" name="直線コネクタ 303"/>
        <xdr:cNvCxnSpPr/>
      </xdr:nvCxnSpPr>
      <xdr:spPr>
        <a:xfrm flipV="1">
          <a:off x="16510000" y="573532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99077</xdr:rowOff>
    </xdr:from>
    <xdr:ext cx="762000" cy="259045"/>
    <xdr:sp macro="" textlink="">
      <xdr:nvSpPr>
        <xdr:cNvPr id="305" name="補助費等最小値テキスト"/>
        <xdr:cNvSpPr txBox="1"/>
      </xdr:nvSpPr>
      <xdr:spPr>
        <a:xfrm>
          <a:off x="16598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127000</xdr:rowOff>
    </xdr:from>
    <xdr:to>
      <xdr:col>82</xdr:col>
      <xdr:colOff>196850</xdr:colOff>
      <xdr:row>40</xdr:row>
      <xdr:rowOff>127000</xdr:rowOff>
    </xdr:to>
    <xdr:cxnSp macro="">
      <xdr:nvCxnSpPr>
        <xdr:cNvPr id="306" name="直線コネクタ 305"/>
        <xdr:cNvCxnSpPr/>
      </xdr:nvCxnSpPr>
      <xdr:spPr>
        <a:xfrm>
          <a:off x="16421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163847</xdr:rowOff>
    </xdr:from>
    <xdr:ext cx="762000" cy="259045"/>
    <xdr:sp macro="" textlink="">
      <xdr:nvSpPr>
        <xdr:cNvPr id="307" name="補助費等最大値テキスト"/>
        <xdr:cNvSpPr txBox="1"/>
      </xdr:nvSpPr>
      <xdr:spPr>
        <a:xfrm>
          <a:off x="16598900" y="547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77470</xdr:rowOff>
    </xdr:from>
    <xdr:to>
      <xdr:col>82</xdr:col>
      <xdr:colOff>196850</xdr:colOff>
      <xdr:row>33</xdr:row>
      <xdr:rowOff>77470</xdr:rowOff>
    </xdr:to>
    <xdr:cxnSp macro="">
      <xdr:nvCxnSpPr>
        <xdr:cNvPr id="308" name="直線コネクタ 307"/>
        <xdr:cNvCxnSpPr/>
      </xdr:nvCxnSpPr>
      <xdr:spPr>
        <a:xfrm>
          <a:off x="16421100" y="5735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153670</xdr:rowOff>
    </xdr:from>
    <xdr:to>
      <xdr:col>82</xdr:col>
      <xdr:colOff>107950</xdr:colOff>
      <xdr:row>40</xdr:row>
      <xdr:rowOff>134620</xdr:rowOff>
    </xdr:to>
    <xdr:cxnSp macro="">
      <xdr:nvCxnSpPr>
        <xdr:cNvPr id="309" name="直線コネクタ 308"/>
        <xdr:cNvCxnSpPr/>
      </xdr:nvCxnSpPr>
      <xdr:spPr>
        <a:xfrm flipV="1">
          <a:off x="15671800" y="684022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43197</xdr:rowOff>
    </xdr:from>
    <xdr:ext cx="762000" cy="259045"/>
    <xdr:sp macro="" textlink="">
      <xdr:nvSpPr>
        <xdr:cNvPr id="310" name="補助費等平均値テキスト"/>
        <xdr:cNvSpPr txBox="1"/>
      </xdr:nvSpPr>
      <xdr:spPr>
        <a:xfrm>
          <a:off x="16598900" y="6215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26670</xdr:rowOff>
    </xdr:from>
    <xdr:to>
      <xdr:col>82</xdr:col>
      <xdr:colOff>158750</xdr:colOff>
      <xdr:row>37</xdr:row>
      <xdr:rowOff>128270</xdr:rowOff>
    </xdr:to>
    <xdr:sp macro="" textlink="">
      <xdr:nvSpPr>
        <xdr:cNvPr id="311" name="フローチャート: 判断 310"/>
        <xdr:cNvSpPr/>
      </xdr:nvSpPr>
      <xdr:spPr>
        <a:xfrm>
          <a:off x="164592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40</xdr:row>
      <xdr:rowOff>134620</xdr:rowOff>
    </xdr:from>
    <xdr:to>
      <xdr:col>78</xdr:col>
      <xdr:colOff>69850</xdr:colOff>
      <xdr:row>40</xdr:row>
      <xdr:rowOff>157480</xdr:rowOff>
    </xdr:to>
    <xdr:cxnSp macro="">
      <xdr:nvCxnSpPr>
        <xdr:cNvPr id="312" name="直線コネクタ 311"/>
        <xdr:cNvCxnSpPr/>
      </xdr:nvCxnSpPr>
      <xdr:spPr>
        <a:xfrm flipV="1">
          <a:off x="14782800" y="69926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41910</xdr:rowOff>
    </xdr:from>
    <xdr:to>
      <xdr:col>78</xdr:col>
      <xdr:colOff>120650</xdr:colOff>
      <xdr:row>37</xdr:row>
      <xdr:rowOff>143510</xdr:rowOff>
    </xdr:to>
    <xdr:sp macro="" textlink="">
      <xdr:nvSpPr>
        <xdr:cNvPr id="313" name="フローチャート: 判断 312"/>
        <xdr:cNvSpPr/>
      </xdr:nvSpPr>
      <xdr:spPr>
        <a:xfrm>
          <a:off x="15621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153687</xdr:rowOff>
    </xdr:from>
    <xdr:ext cx="736600" cy="259045"/>
    <xdr:sp macro="" textlink="">
      <xdr:nvSpPr>
        <xdr:cNvPr id="314" name="テキスト ボックス 313"/>
        <xdr:cNvSpPr txBox="1"/>
      </xdr:nvSpPr>
      <xdr:spPr>
        <a:xfrm>
          <a:off x="15290800" y="6154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40</xdr:row>
      <xdr:rowOff>88900</xdr:rowOff>
    </xdr:from>
    <xdr:to>
      <xdr:col>73</xdr:col>
      <xdr:colOff>180975</xdr:colOff>
      <xdr:row>40</xdr:row>
      <xdr:rowOff>157480</xdr:rowOff>
    </xdr:to>
    <xdr:cxnSp macro="">
      <xdr:nvCxnSpPr>
        <xdr:cNvPr id="315" name="直線コネクタ 314"/>
        <xdr:cNvCxnSpPr/>
      </xdr:nvCxnSpPr>
      <xdr:spPr>
        <a:xfrm>
          <a:off x="13893800" y="69469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129540</xdr:rowOff>
    </xdr:from>
    <xdr:to>
      <xdr:col>74</xdr:col>
      <xdr:colOff>31750</xdr:colOff>
      <xdr:row>37</xdr:row>
      <xdr:rowOff>59690</xdr:rowOff>
    </xdr:to>
    <xdr:sp macro="" textlink="">
      <xdr:nvSpPr>
        <xdr:cNvPr id="316" name="フローチャート: 判断 315"/>
        <xdr:cNvSpPr/>
      </xdr:nvSpPr>
      <xdr:spPr>
        <a:xfrm>
          <a:off x="14732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69867</xdr:rowOff>
    </xdr:from>
    <xdr:ext cx="762000" cy="259045"/>
    <xdr:sp macro="" textlink="">
      <xdr:nvSpPr>
        <xdr:cNvPr id="317" name="テキスト ボックス 316"/>
        <xdr:cNvSpPr txBox="1"/>
      </xdr:nvSpPr>
      <xdr:spPr>
        <a:xfrm>
          <a:off x="14401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40</xdr:row>
      <xdr:rowOff>88900</xdr:rowOff>
    </xdr:from>
    <xdr:to>
      <xdr:col>69</xdr:col>
      <xdr:colOff>92075</xdr:colOff>
      <xdr:row>40</xdr:row>
      <xdr:rowOff>142240</xdr:rowOff>
    </xdr:to>
    <xdr:cxnSp macro="">
      <xdr:nvCxnSpPr>
        <xdr:cNvPr id="318" name="直線コネクタ 317"/>
        <xdr:cNvCxnSpPr/>
      </xdr:nvCxnSpPr>
      <xdr:spPr>
        <a:xfrm flipV="1">
          <a:off x="13004800" y="69469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114300</xdr:rowOff>
    </xdr:from>
    <xdr:to>
      <xdr:col>69</xdr:col>
      <xdr:colOff>142875</xdr:colOff>
      <xdr:row>37</xdr:row>
      <xdr:rowOff>44450</xdr:rowOff>
    </xdr:to>
    <xdr:sp macro="" textlink="">
      <xdr:nvSpPr>
        <xdr:cNvPr id="319" name="フローチャート: 判断 318"/>
        <xdr:cNvSpPr/>
      </xdr:nvSpPr>
      <xdr:spPr>
        <a:xfrm>
          <a:off x="13843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54627</xdr:rowOff>
    </xdr:from>
    <xdr:ext cx="762000" cy="259045"/>
    <xdr:sp macro="" textlink="">
      <xdr:nvSpPr>
        <xdr:cNvPr id="320" name="テキスト ボックス 319"/>
        <xdr:cNvSpPr txBox="1"/>
      </xdr:nvSpPr>
      <xdr:spPr>
        <a:xfrm>
          <a:off x="13512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106680</xdr:rowOff>
    </xdr:from>
    <xdr:to>
      <xdr:col>65</xdr:col>
      <xdr:colOff>53975</xdr:colOff>
      <xdr:row>37</xdr:row>
      <xdr:rowOff>36830</xdr:rowOff>
    </xdr:to>
    <xdr:sp macro="" textlink="">
      <xdr:nvSpPr>
        <xdr:cNvPr id="321" name="フローチャート: 判断 320"/>
        <xdr:cNvSpPr/>
      </xdr:nvSpPr>
      <xdr:spPr>
        <a:xfrm>
          <a:off x="12954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47007</xdr:rowOff>
    </xdr:from>
    <xdr:ext cx="762000" cy="259045"/>
    <xdr:sp macro="" textlink="">
      <xdr:nvSpPr>
        <xdr:cNvPr id="322" name="テキスト ボックス 321"/>
        <xdr:cNvSpPr txBox="1"/>
      </xdr:nvSpPr>
      <xdr:spPr>
        <a:xfrm>
          <a:off x="12623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102870</xdr:rowOff>
    </xdr:from>
    <xdr:to>
      <xdr:col>82</xdr:col>
      <xdr:colOff>158750</xdr:colOff>
      <xdr:row>40</xdr:row>
      <xdr:rowOff>33020</xdr:rowOff>
    </xdr:to>
    <xdr:sp macro="" textlink="">
      <xdr:nvSpPr>
        <xdr:cNvPr id="328" name="楕円 327"/>
        <xdr:cNvSpPr/>
      </xdr:nvSpPr>
      <xdr:spPr>
        <a:xfrm>
          <a:off x="164592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74947</xdr:rowOff>
    </xdr:from>
    <xdr:ext cx="762000" cy="259045"/>
    <xdr:sp macro="" textlink="">
      <xdr:nvSpPr>
        <xdr:cNvPr id="329" name="補助費等該当値テキスト"/>
        <xdr:cNvSpPr txBox="1"/>
      </xdr:nvSpPr>
      <xdr:spPr>
        <a:xfrm>
          <a:off x="16598900" y="676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40</xdr:row>
      <xdr:rowOff>83820</xdr:rowOff>
    </xdr:from>
    <xdr:to>
      <xdr:col>78</xdr:col>
      <xdr:colOff>120650</xdr:colOff>
      <xdr:row>41</xdr:row>
      <xdr:rowOff>13970</xdr:rowOff>
    </xdr:to>
    <xdr:sp macro="" textlink="">
      <xdr:nvSpPr>
        <xdr:cNvPr id="330" name="楕円 329"/>
        <xdr:cNvSpPr/>
      </xdr:nvSpPr>
      <xdr:spPr>
        <a:xfrm>
          <a:off x="15621000" y="694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170197</xdr:rowOff>
    </xdr:from>
    <xdr:ext cx="736600" cy="259045"/>
    <xdr:sp macro="" textlink="">
      <xdr:nvSpPr>
        <xdr:cNvPr id="331" name="テキスト ボックス 330"/>
        <xdr:cNvSpPr txBox="1"/>
      </xdr:nvSpPr>
      <xdr:spPr>
        <a:xfrm>
          <a:off x="15290800" y="7028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40</xdr:row>
      <xdr:rowOff>106680</xdr:rowOff>
    </xdr:from>
    <xdr:to>
      <xdr:col>74</xdr:col>
      <xdr:colOff>31750</xdr:colOff>
      <xdr:row>41</xdr:row>
      <xdr:rowOff>36830</xdr:rowOff>
    </xdr:to>
    <xdr:sp macro="" textlink="">
      <xdr:nvSpPr>
        <xdr:cNvPr id="332" name="楕円 331"/>
        <xdr:cNvSpPr/>
      </xdr:nvSpPr>
      <xdr:spPr>
        <a:xfrm>
          <a:off x="14732000" y="696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41</xdr:row>
      <xdr:rowOff>21607</xdr:rowOff>
    </xdr:from>
    <xdr:ext cx="762000" cy="259045"/>
    <xdr:sp macro="" textlink="">
      <xdr:nvSpPr>
        <xdr:cNvPr id="333" name="テキスト ボックス 332"/>
        <xdr:cNvSpPr txBox="1"/>
      </xdr:nvSpPr>
      <xdr:spPr>
        <a:xfrm>
          <a:off x="14401800" y="705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40</xdr:row>
      <xdr:rowOff>38100</xdr:rowOff>
    </xdr:from>
    <xdr:to>
      <xdr:col>69</xdr:col>
      <xdr:colOff>142875</xdr:colOff>
      <xdr:row>40</xdr:row>
      <xdr:rowOff>139700</xdr:rowOff>
    </xdr:to>
    <xdr:sp macro="" textlink="">
      <xdr:nvSpPr>
        <xdr:cNvPr id="334" name="楕円 333"/>
        <xdr:cNvSpPr/>
      </xdr:nvSpPr>
      <xdr:spPr>
        <a:xfrm>
          <a:off x="13843000" y="6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124477</xdr:rowOff>
    </xdr:from>
    <xdr:ext cx="762000" cy="259045"/>
    <xdr:sp macro="" textlink="">
      <xdr:nvSpPr>
        <xdr:cNvPr id="335" name="テキスト ボックス 334"/>
        <xdr:cNvSpPr txBox="1"/>
      </xdr:nvSpPr>
      <xdr:spPr>
        <a:xfrm>
          <a:off x="13512800" y="698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40</xdr:row>
      <xdr:rowOff>91440</xdr:rowOff>
    </xdr:from>
    <xdr:to>
      <xdr:col>65</xdr:col>
      <xdr:colOff>53975</xdr:colOff>
      <xdr:row>41</xdr:row>
      <xdr:rowOff>21590</xdr:rowOff>
    </xdr:to>
    <xdr:sp macro="" textlink="">
      <xdr:nvSpPr>
        <xdr:cNvPr id="336" name="楕円 335"/>
        <xdr:cNvSpPr/>
      </xdr:nvSpPr>
      <xdr:spPr>
        <a:xfrm>
          <a:off x="12954000" y="694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41</xdr:row>
      <xdr:rowOff>6367</xdr:rowOff>
    </xdr:from>
    <xdr:ext cx="762000" cy="259045"/>
    <xdr:sp macro="" textlink="">
      <xdr:nvSpPr>
        <xdr:cNvPr id="337" name="テキスト ボックス 336"/>
        <xdr:cNvSpPr txBox="1"/>
      </xdr:nvSpPr>
      <xdr:spPr>
        <a:xfrm>
          <a:off x="12623800" y="703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5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　</a:t>
          </a:r>
          <a:r>
            <a:rPr kumimoji="1" lang="ja-JP" altLang="en-US"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公債費の歳出決算額は、合併特例事業債及び臨時財政対策債の償還額が増加したことにより、前年度比</a:t>
          </a:r>
          <a:r>
            <a:rPr kumimoji="1" lang="en-US" altLang="ja-JP"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6.1</a:t>
          </a:r>
          <a:r>
            <a:rPr kumimoji="1" lang="ja-JP" altLang="en-US"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％の増加、経常収支比率としても、経常経費充当一般財源が増加したことにより、前年度より</a:t>
          </a:r>
          <a:r>
            <a:rPr kumimoji="1" lang="en-US" altLang="ja-JP"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0.7</a:t>
          </a:r>
          <a:r>
            <a:rPr kumimoji="1" lang="ja-JP" altLang="en-US"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ポイント高くなり</a:t>
          </a:r>
          <a:r>
            <a:rPr kumimoji="1" lang="en-US" altLang="ja-JP"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19.4</a:t>
          </a:r>
          <a:r>
            <a:rPr kumimoji="1" lang="ja-JP" altLang="en-US"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大型事業等の見通しがあるため、交付税算入率が高い有利な起債を活用し、また、償還財源の確保として公共施設マネジメントや公民連携等の考え方を取り入れた行財政改革の取組を推進等していくことで、実質的な公債費負担の抑制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72136</xdr:rowOff>
    </xdr:from>
    <xdr:to>
      <xdr:col>24</xdr:col>
      <xdr:colOff>25400</xdr:colOff>
      <xdr:row>79</xdr:row>
      <xdr:rowOff>152146</xdr:rowOff>
    </xdr:to>
    <xdr:cxnSp macro="">
      <xdr:nvCxnSpPr>
        <xdr:cNvPr id="362" name="直線コネクタ 361"/>
        <xdr:cNvCxnSpPr/>
      </xdr:nvCxnSpPr>
      <xdr:spPr>
        <a:xfrm flipV="1">
          <a:off x="4826000" y="12759436"/>
          <a:ext cx="0" cy="937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124223</xdr:rowOff>
    </xdr:from>
    <xdr:ext cx="762000" cy="259045"/>
    <xdr:sp macro="" textlink="">
      <xdr:nvSpPr>
        <xdr:cNvPr id="363" name="公債費最小値テキスト"/>
        <xdr:cNvSpPr txBox="1"/>
      </xdr:nvSpPr>
      <xdr:spPr>
        <a:xfrm>
          <a:off x="4914900" y="1366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152146</xdr:rowOff>
    </xdr:from>
    <xdr:to>
      <xdr:col>24</xdr:col>
      <xdr:colOff>114300</xdr:colOff>
      <xdr:row>79</xdr:row>
      <xdr:rowOff>152146</xdr:rowOff>
    </xdr:to>
    <xdr:cxnSp macro="">
      <xdr:nvCxnSpPr>
        <xdr:cNvPr id="364" name="直線コネクタ 363"/>
        <xdr:cNvCxnSpPr/>
      </xdr:nvCxnSpPr>
      <xdr:spPr>
        <a:xfrm>
          <a:off x="4737100" y="1369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158513</xdr:rowOff>
    </xdr:from>
    <xdr:ext cx="762000" cy="259045"/>
    <xdr:sp macro="" textlink="">
      <xdr:nvSpPr>
        <xdr:cNvPr id="365" name="公債費最大値テキスト"/>
        <xdr:cNvSpPr txBox="1"/>
      </xdr:nvSpPr>
      <xdr:spPr>
        <a:xfrm>
          <a:off x="4914900" y="1250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72136</xdr:rowOff>
    </xdr:from>
    <xdr:to>
      <xdr:col>24</xdr:col>
      <xdr:colOff>114300</xdr:colOff>
      <xdr:row>74</xdr:row>
      <xdr:rowOff>72136</xdr:rowOff>
    </xdr:to>
    <xdr:cxnSp macro="">
      <xdr:nvCxnSpPr>
        <xdr:cNvPr id="366" name="直線コネクタ 365"/>
        <xdr:cNvCxnSpPr/>
      </xdr:nvCxnSpPr>
      <xdr:spPr>
        <a:xfrm>
          <a:off x="4737100" y="1275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67563</xdr:rowOff>
    </xdr:from>
    <xdr:to>
      <xdr:col>24</xdr:col>
      <xdr:colOff>25400</xdr:colOff>
      <xdr:row>78</xdr:row>
      <xdr:rowOff>99568</xdr:rowOff>
    </xdr:to>
    <xdr:cxnSp macro="">
      <xdr:nvCxnSpPr>
        <xdr:cNvPr id="367" name="直線コネクタ 366"/>
        <xdr:cNvCxnSpPr/>
      </xdr:nvCxnSpPr>
      <xdr:spPr>
        <a:xfrm>
          <a:off x="3987800" y="13440663"/>
          <a:ext cx="8382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44721</xdr:rowOff>
    </xdr:from>
    <xdr:ext cx="762000" cy="259045"/>
    <xdr:sp macro="" textlink="">
      <xdr:nvSpPr>
        <xdr:cNvPr id="368" name="公債費平均値テキスト"/>
        <xdr:cNvSpPr txBox="1"/>
      </xdr:nvSpPr>
      <xdr:spPr>
        <a:xfrm>
          <a:off x="4914900" y="13074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28194</xdr:rowOff>
    </xdr:from>
    <xdr:to>
      <xdr:col>24</xdr:col>
      <xdr:colOff>76200</xdr:colOff>
      <xdr:row>77</xdr:row>
      <xdr:rowOff>129794</xdr:rowOff>
    </xdr:to>
    <xdr:sp macro="" textlink="">
      <xdr:nvSpPr>
        <xdr:cNvPr id="369" name="フローチャート: 判断 368"/>
        <xdr:cNvSpPr/>
      </xdr:nvSpPr>
      <xdr:spPr>
        <a:xfrm>
          <a:off x="47752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17272</xdr:rowOff>
    </xdr:from>
    <xdr:to>
      <xdr:col>19</xdr:col>
      <xdr:colOff>187325</xdr:colOff>
      <xdr:row>78</xdr:row>
      <xdr:rowOff>67563</xdr:rowOff>
    </xdr:to>
    <xdr:cxnSp macro="">
      <xdr:nvCxnSpPr>
        <xdr:cNvPr id="370" name="直線コネクタ 369"/>
        <xdr:cNvCxnSpPr/>
      </xdr:nvCxnSpPr>
      <xdr:spPr>
        <a:xfrm>
          <a:off x="3098800" y="13390372"/>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37337</xdr:rowOff>
    </xdr:from>
    <xdr:to>
      <xdr:col>20</xdr:col>
      <xdr:colOff>38100</xdr:colOff>
      <xdr:row>77</xdr:row>
      <xdr:rowOff>138937</xdr:rowOff>
    </xdr:to>
    <xdr:sp macro="" textlink="">
      <xdr:nvSpPr>
        <xdr:cNvPr id="371" name="フローチャート: 判断 370"/>
        <xdr:cNvSpPr/>
      </xdr:nvSpPr>
      <xdr:spPr>
        <a:xfrm>
          <a:off x="3937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149114</xdr:rowOff>
    </xdr:from>
    <xdr:ext cx="736600" cy="259045"/>
    <xdr:sp macro="" textlink="">
      <xdr:nvSpPr>
        <xdr:cNvPr id="372" name="テキスト ボックス 371"/>
        <xdr:cNvSpPr txBox="1"/>
      </xdr:nvSpPr>
      <xdr:spPr>
        <a:xfrm>
          <a:off x="3606800" y="1300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17272</xdr:rowOff>
    </xdr:from>
    <xdr:to>
      <xdr:col>15</xdr:col>
      <xdr:colOff>98425</xdr:colOff>
      <xdr:row>78</xdr:row>
      <xdr:rowOff>21844</xdr:rowOff>
    </xdr:to>
    <xdr:cxnSp macro="">
      <xdr:nvCxnSpPr>
        <xdr:cNvPr id="373" name="直線コネクタ 372"/>
        <xdr:cNvCxnSpPr/>
      </xdr:nvCxnSpPr>
      <xdr:spPr>
        <a:xfrm flipV="1">
          <a:off x="2209800" y="133903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37337</xdr:rowOff>
    </xdr:from>
    <xdr:to>
      <xdr:col>15</xdr:col>
      <xdr:colOff>149225</xdr:colOff>
      <xdr:row>77</xdr:row>
      <xdr:rowOff>138937</xdr:rowOff>
    </xdr:to>
    <xdr:sp macro="" textlink="">
      <xdr:nvSpPr>
        <xdr:cNvPr id="374" name="フローチャート: 判断 373"/>
        <xdr:cNvSpPr/>
      </xdr:nvSpPr>
      <xdr:spPr>
        <a:xfrm>
          <a:off x="3048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149114</xdr:rowOff>
    </xdr:from>
    <xdr:ext cx="762000" cy="259045"/>
    <xdr:sp macro="" textlink="">
      <xdr:nvSpPr>
        <xdr:cNvPr id="375" name="テキスト ボックス 374"/>
        <xdr:cNvSpPr txBox="1"/>
      </xdr:nvSpPr>
      <xdr:spPr>
        <a:xfrm>
          <a:off x="2717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3556</xdr:rowOff>
    </xdr:from>
    <xdr:to>
      <xdr:col>11</xdr:col>
      <xdr:colOff>9525</xdr:colOff>
      <xdr:row>78</xdr:row>
      <xdr:rowOff>21844</xdr:rowOff>
    </xdr:to>
    <xdr:cxnSp macro="">
      <xdr:nvCxnSpPr>
        <xdr:cNvPr id="376" name="直線コネクタ 375"/>
        <xdr:cNvCxnSpPr/>
      </xdr:nvCxnSpPr>
      <xdr:spPr>
        <a:xfrm>
          <a:off x="1320800" y="133766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92202</xdr:rowOff>
    </xdr:from>
    <xdr:to>
      <xdr:col>11</xdr:col>
      <xdr:colOff>60325</xdr:colOff>
      <xdr:row>78</xdr:row>
      <xdr:rowOff>22352</xdr:rowOff>
    </xdr:to>
    <xdr:sp macro="" textlink="">
      <xdr:nvSpPr>
        <xdr:cNvPr id="377" name="フローチャート: 判断 376"/>
        <xdr:cNvSpPr/>
      </xdr:nvSpPr>
      <xdr:spPr>
        <a:xfrm>
          <a:off x="2159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32529</xdr:rowOff>
    </xdr:from>
    <xdr:ext cx="762000" cy="259045"/>
    <xdr:sp macro="" textlink="">
      <xdr:nvSpPr>
        <xdr:cNvPr id="378" name="テキスト ボックス 377"/>
        <xdr:cNvSpPr txBox="1"/>
      </xdr:nvSpPr>
      <xdr:spPr>
        <a:xfrm>
          <a:off x="1828800" y="1306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105918</xdr:rowOff>
    </xdr:from>
    <xdr:to>
      <xdr:col>6</xdr:col>
      <xdr:colOff>171450</xdr:colOff>
      <xdr:row>78</xdr:row>
      <xdr:rowOff>36068</xdr:rowOff>
    </xdr:to>
    <xdr:sp macro="" textlink="">
      <xdr:nvSpPr>
        <xdr:cNvPr id="379" name="フローチャート: 判断 378"/>
        <xdr:cNvSpPr/>
      </xdr:nvSpPr>
      <xdr:spPr>
        <a:xfrm>
          <a:off x="1270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46245</xdr:rowOff>
    </xdr:from>
    <xdr:ext cx="762000" cy="259045"/>
    <xdr:sp macro="" textlink="">
      <xdr:nvSpPr>
        <xdr:cNvPr id="380" name="テキスト ボックス 379"/>
        <xdr:cNvSpPr txBox="1"/>
      </xdr:nvSpPr>
      <xdr:spPr>
        <a:xfrm>
          <a:off x="939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48768</xdr:rowOff>
    </xdr:from>
    <xdr:to>
      <xdr:col>24</xdr:col>
      <xdr:colOff>76200</xdr:colOff>
      <xdr:row>78</xdr:row>
      <xdr:rowOff>150368</xdr:rowOff>
    </xdr:to>
    <xdr:sp macro="" textlink="">
      <xdr:nvSpPr>
        <xdr:cNvPr id="386" name="楕円 385"/>
        <xdr:cNvSpPr/>
      </xdr:nvSpPr>
      <xdr:spPr>
        <a:xfrm>
          <a:off x="47752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20845</xdr:rowOff>
    </xdr:from>
    <xdr:ext cx="762000" cy="259045"/>
    <xdr:sp macro="" textlink="">
      <xdr:nvSpPr>
        <xdr:cNvPr id="387" name="公債費該当値テキスト"/>
        <xdr:cNvSpPr txBox="1"/>
      </xdr:nvSpPr>
      <xdr:spPr>
        <a:xfrm>
          <a:off x="49149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16763</xdr:rowOff>
    </xdr:from>
    <xdr:to>
      <xdr:col>20</xdr:col>
      <xdr:colOff>38100</xdr:colOff>
      <xdr:row>78</xdr:row>
      <xdr:rowOff>118363</xdr:rowOff>
    </xdr:to>
    <xdr:sp macro="" textlink="">
      <xdr:nvSpPr>
        <xdr:cNvPr id="388" name="楕円 387"/>
        <xdr:cNvSpPr/>
      </xdr:nvSpPr>
      <xdr:spPr>
        <a:xfrm>
          <a:off x="39370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103140</xdr:rowOff>
    </xdr:from>
    <xdr:ext cx="736600" cy="259045"/>
    <xdr:sp macro="" textlink="">
      <xdr:nvSpPr>
        <xdr:cNvPr id="389" name="テキスト ボックス 388"/>
        <xdr:cNvSpPr txBox="1"/>
      </xdr:nvSpPr>
      <xdr:spPr>
        <a:xfrm>
          <a:off x="3606800" y="13476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137922</xdr:rowOff>
    </xdr:from>
    <xdr:to>
      <xdr:col>15</xdr:col>
      <xdr:colOff>149225</xdr:colOff>
      <xdr:row>78</xdr:row>
      <xdr:rowOff>68072</xdr:rowOff>
    </xdr:to>
    <xdr:sp macro="" textlink="">
      <xdr:nvSpPr>
        <xdr:cNvPr id="390" name="楕円 389"/>
        <xdr:cNvSpPr/>
      </xdr:nvSpPr>
      <xdr:spPr>
        <a:xfrm>
          <a:off x="3048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52849</xdr:rowOff>
    </xdr:from>
    <xdr:ext cx="762000" cy="259045"/>
    <xdr:sp macro="" textlink="">
      <xdr:nvSpPr>
        <xdr:cNvPr id="391" name="テキスト ボックス 390"/>
        <xdr:cNvSpPr txBox="1"/>
      </xdr:nvSpPr>
      <xdr:spPr>
        <a:xfrm>
          <a:off x="2717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142494</xdr:rowOff>
    </xdr:from>
    <xdr:to>
      <xdr:col>11</xdr:col>
      <xdr:colOff>60325</xdr:colOff>
      <xdr:row>78</xdr:row>
      <xdr:rowOff>72644</xdr:rowOff>
    </xdr:to>
    <xdr:sp macro="" textlink="">
      <xdr:nvSpPr>
        <xdr:cNvPr id="392" name="楕円 391"/>
        <xdr:cNvSpPr/>
      </xdr:nvSpPr>
      <xdr:spPr>
        <a:xfrm>
          <a:off x="21590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57421</xdr:rowOff>
    </xdr:from>
    <xdr:ext cx="762000" cy="259045"/>
    <xdr:sp macro="" textlink="">
      <xdr:nvSpPr>
        <xdr:cNvPr id="393" name="テキスト ボックス 392"/>
        <xdr:cNvSpPr txBox="1"/>
      </xdr:nvSpPr>
      <xdr:spPr>
        <a:xfrm>
          <a:off x="1828800" y="1343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124206</xdr:rowOff>
    </xdr:from>
    <xdr:to>
      <xdr:col>6</xdr:col>
      <xdr:colOff>171450</xdr:colOff>
      <xdr:row>78</xdr:row>
      <xdr:rowOff>54356</xdr:rowOff>
    </xdr:to>
    <xdr:sp macro="" textlink="">
      <xdr:nvSpPr>
        <xdr:cNvPr id="394" name="楕円 393"/>
        <xdr:cNvSpPr/>
      </xdr:nvSpPr>
      <xdr:spPr>
        <a:xfrm>
          <a:off x="1270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39133</xdr:rowOff>
    </xdr:from>
    <xdr:ext cx="762000" cy="259045"/>
    <xdr:sp macro="" textlink="">
      <xdr:nvSpPr>
        <xdr:cNvPr id="395" name="テキスト ボックス 394"/>
        <xdr:cNvSpPr txBox="1"/>
      </xdr:nvSpPr>
      <xdr:spPr>
        <a:xfrm>
          <a:off x="939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　経常収支比率は、ここ数年高い比率で推移し、物件費や補助費等などの比率が減少したことにより、平成</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年度決算では、</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1.8</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ポイント低くなり、</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78.7%</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になった。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　今後も、扶助費、公債費は増加する見通しであり、継続した財政健全化の取組みを進める。</a:t>
          </a:r>
        </a:p>
      </xdr:txBody>
    </xdr:sp>
    <xdr:clientData/>
  </xdr:twoCellAnchor>
  <xdr:oneCellAnchor>
    <xdr:from>
      <xdr:col>62</xdr:col>
      <xdr:colOff>6350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122428</xdr:rowOff>
    </xdr:from>
    <xdr:to>
      <xdr:col>82</xdr:col>
      <xdr:colOff>107950</xdr:colOff>
      <xdr:row>80</xdr:row>
      <xdr:rowOff>94996</xdr:rowOff>
    </xdr:to>
    <xdr:cxnSp macro="">
      <xdr:nvCxnSpPr>
        <xdr:cNvPr id="421" name="直線コネクタ 420"/>
        <xdr:cNvCxnSpPr/>
      </xdr:nvCxnSpPr>
      <xdr:spPr>
        <a:xfrm flipV="1">
          <a:off x="16510000" y="1280972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67073</xdr:rowOff>
    </xdr:from>
    <xdr:ext cx="762000" cy="259045"/>
    <xdr:sp macro="" textlink="">
      <xdr:nvSpPr>
        <xdr:cNvPr id="422" name="公債費以外最小値テキスト"/>
        <xdr:cNvSpPr txBox="1"/>
      </xdr:nvSpPr>
      <xdr:spPr>
        <a:xfrm>
          <a:off x="16598900" y="1378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94996</xdr:rowOff>
    </xdr:from>
    <xdr:to>
      <xdr:col>82</xdr:col>
      <xdr:colOff>196850</xdr:colOff>
      <xdr:row>80</xdr:row>
      <xdr:rowOff>94996</xdr:rowOff>
    </xdr:to>
    <xdr:cxnSp macro="">
      <xdr:nvCxnSpPr>
        <xdr:cNvPr id="423" name="直線コネクタ 422"/>
        <xdr:cNvCxnSpPr/>
      </xdr:nvCxnSpPr>
      <xdr:spPr>
        <a:xfrm>
          <a:off x="16421100" y="13810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37355</xdr:rowOff>
    </xdr:from>
    <xdr:ext cx="762000" cy="259045"/>
    <xdr:sp macro="" textlink="">
      <xdr:nvSpPr>
        <xdr:cNvPr id="424" name="公債費以外最大値テキスト"/>
        <xdr:cNvSpPr txBox="1"/>
      </xdr:nvSpPr>
      <xdr:spPr>
        <a:xfrm>
          <a:off x="16598900" y="12553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122428</xdr:rowOff>
    </xdr:from>
    <xdr:to>
      <xdr:col>82</xdr:col>
      <xdr:colOff>196850</xdr:colOff>
      <xdr:row>74</xdr:row>
      <xdr:rowOff>122428</xdr:rowOff>
    </xdr:to>
    <xdr:cxnSp macro="">
      <xdr:nvCxnSpPr>
        <xdr:cNvPr id="425" name="直線コネクタ 424"/>
        <xdr:cNvCxnSpPr/>
      </xdr:nvCxnSpPr>
      <xdr:spPr>
        <a:xfrm>
          <a:off x="16421100" y="12809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67563</xdr:rowOff>
    </xdr:from>
    <xdr:to>
      <xdr:col>82</xdr:col>
      <xdr:colOff>107950</xdr:colOff>
      <xdr:row>78</xdr:row>
      <xdr:rowOff>149861</xdr:rowOff>
    </xdr:to>
    <xdr:cxnSp macro="">
      <xdr:nvCxnSpPr>
        <xdr:cNvPr id="426" name="直線コネクタ 425"/>
        <xdr:cNvCxnSpPr/>
      </xdr:nvCxnSpPr>
      <xdr:spPr>
        <a:xfrm flipV="1">
          <a:off x="15671800" y="13440663"/>
          <a:ext cx="838200" cy="8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21862</xdr:rowOff>
    </xdr:from>
    <xdr:ext cx="762000" cy="259045"/>
    <xdr:sp macro="" textlink="">
      <xdr:nvSpPr>
        <xdr:cNvPr id="427" name="公債費以外平均値テキスト"/>
        <xdr:cNvSpPr txBox="1"/>
      </xdr:nvSpPr>
      <xdr:spPr>
        <a:xfrm>
          <a:off x="16598900" y="13052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8" name="フローチャート: 判断 427"/>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104139</xdr:rowOff>
    </xdr:from>
    <xdr:to>
      <xdr:col>78</xdr:col>
      <xdr:colOff>69850</xdr:colOff>
      <xdr:row>78</xdr:row>
      <xdr:rowOff>149861</xdr:rowOff>
    </xdr:to>
    <xdr:cxnSp macro="">
      <xdr:nvCxnSpPr>
        <xdr:cNvPr id="429" name="直線コネクタ 428"/>
        <xdr:cNvCxnSpPr/>
      </xdr:nvCxnSpPr>
      <xdr:spPr>
        <a:xfrm>
          <a:off x="14782800" y="134772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19050</xdr:rowOff>
    </xdr:from>
    <xdr:to>
      <xdr:col>78</xdr:col>
      <xdr:colOff>120650</xdr:colOff>
      <xdr:row>77</xdr:row>
      <xdr:rowOff>120650</xdr:rowOff>
    </xdr:to>
    <xdr:sp macro="" textlink="">
      <xdr:nvSpPr>
        <xdr:cNvPr id="430" name="フローチャート: 判断 429"/>
        <xdr:cNvSpPr/>
      </xdr:nvSpPr>
      <xdr:spPr>
        <a:xfrm>
          <a:off x="15621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130827</xdr:rowOff>
    </xdr:from>
    <xdr:ext cx="736600" cy="259045"/>
    <xdr:sp macro="" textlink="">
      <xdr:nvSpPr>
        <xdr:cNvPr id="431" name="テキスト ボックス 430"/>
        <xdr:cNvSpPr txBox="1"/>
      </xdr:nvSpPr>
      <xdr:spPr>
        <a:xfrm>
          <a:off x="15290800" y="1298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104139</xdr:rowOff>
    </xdr:from>
    <xdr:to>
      <xdr:col>73</xdr:col>
      <xdr:colOff>180975</xdr:colOff>
      <xdr:row>79</xdr:row>
      <xdr:rowOff>46989</xdr:rowOff>
    </xdr:to>
    <xdr:cxnSp macro="">
      <xdr:nvCxnSpPr>
        <xdr:cNvPr id="432" name="直線コネクタ 431"/>
        <xdr:cNvCxnSpPr/>
      </xdr:nvCxnSpPr>
      <xdr:spPr>
        <a:xfrm flipV="1">
          <a:off x="13893800" y="13477239"/>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76200</xdr:rowOff>
    </xdr:from>
    <xdr:to>
      <xdr:col>74</xdr:col>
      <xdr:colOff>31750</xdr:colOff>
      <xdr:row>77</xdr:row>
      <xdr:rowOff>6350</xdr:rowOff>
    </xdr:to>
    <xdr:sp macro="" textlink="">
      <xdr:nvSpPr>
        <xdr:cNvPr id="433" name="フローチャート: 判断 432"/>
        <xdr:cNvSpPr/>
      </xdr:nvSpPr>
      <xdr:spPr>
        <a:xfrm>
          <a:off x="14732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16527</xdr:rowOff>
    </xdr:from>
    <xdr:ext cx="762000" cy="259045"/>
    <xdr:sp macro="" textlink="">
      <xdr:nvSpPr>
        <xdr:cNvPr id="434" name="テキスト ボックス 433"/>
        <xdr:cNvSpPr txBox="1"/>
      </xdr:nvSpPr>
      <xdr:spPr>
        <a:xfrm>
          <a:off x="14401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149861</xdr:rowOff>
    </xdr:from>
    <xdr:to>
      <xdr:col>69</xdr:col>
      <xdr:colOff>92075</xdr:colOff>
      <xdr:row>79</xdr:row>
      <xdr:rowOff>46989</xdr:rowOff>
    </xdr:to>
    <xdr:cxnSp macro="">
      <xdr:nvCxnSpPr>
        <xdr:cNvPr id="435" name="直線コネクタ 434"/>
        <xdr:cNvCxnSpPr/>
      </xdr:nvCxnSpPr>
      <xdr:spPr>
        <a:xfrm>
          <a:off x="13004800" y="13522961"/>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153924</xdr:rowOff>
    </xdr:from>
    <xdr:to>
      <xdr:col>69</xdr:col>
      <xdr:colOff>142875</xdr:colOff>
      <xdr:row>77</xdr:row>
      <xdr:rowOff>84074</xdr:rowOff>
    </xdr:to>
    <xdr:sp macro="" textlink="">
      <xdr:nvSpPr>
        <xdr:cNvPr id="436" name="フローチャート: 判断 435"/>
        <xdr:cNvSpPr/>
      </xdr:nvSpPr>
      <xdr:spPr>
        <a:xfrm>
          <a:off x="13843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94251</xdr:rowOff>
    </xdr:from>
    <xdr:ext cx="762000" cy="259045"/>
    <xdr:sp macro="" textlink="">
      <xdr:nvSpPr>
        <xdr:cNvPr id="437" name="テキスト ボックス 436"/>
        <xdr:cNvSpPr txBox="1"/>
      </xdr:nvSpPr>
      <xdr:spPr>
        <a:xfrm>
          <a:off x="13512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80772</xdr:rowOff>
    </xdr:from>
    <xdr:to>
      <xdr:col>65</xdr:col>
      <xdr:colOff>53975</xdr:colOff>
      <xdr:row>77</xdr:row>
      <xdr:rowOff>10922</xdr:rowOff>
    </xdr:to>
    <xdr:sp macro="" textlink="">
      <xdr:nvSpPr>
        <xdr:cNvPr id="438" name="フローチャート: 判断 437"/>
        <xdr:cNvSpPr/>
      </xdr:nvSpPr>
      <xdr:spPr>
        <a:xfrm>
          <a:off x="12954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21099</xdr:rowOff>
    </xdr:from>
    <xdr:ext cx="762000" cy="259045"/>
    <xdr:sp macro="" textlink="">
      <xdr:nvSpPr>
        <xdr:cNvPr id="439" name="テキスト ボックス 438"/>
        <xdr:cNvSpPr txBox="1"/>
      </xdr:nvSpPr>
      <xdr:spPr>
        <a:xfrm>
          <a:off x="12623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16763</xdr:rowOff>
    </xdr:from>
    <xdr:to>
      <xdr:col>82</xdr:col>
      <xdr:colOff>158750</xdr:colOff>
      <xdr:row>78</xdr:row>
      <xdr:rowOff>118363</xdr:rowOff>
    </xdr:to>
    <xdr:sp macro="" textlink="">
      <xdr:nvSpPr>
        <xdr:cNvPr id="445" name="楕円 444"/>
        <xdr:cNvSpPr/>
      </xdr:nvSpPr>
      <xdr:spPr>
        <a:xfrm>
          <a:off x="164592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160290</xdr:rowOff>
    </xdr:from>
    <xdr:ext cx="762000" cy="259045"/>
    <xdr:sp macro="" textlink="">
      <xdr:nvSpPr>
        <xdr:cNvPr id="446" name="公債費以外該当値テキスト"/>
        <xdr:cNvSpPr txBox="1"/>
      </xdr:nvSpPr>
      <xdr:spPr>
        <a:xfrm>
          <a:off x="165989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99061</xdr:rowOff>
    </xdr:from>
    <xdr:to>
      <xdr:col>78</xdr:col>
      <xdr:colOff>120650</xdr:colOff>
      <xdr:row>79</xdr:row>
      <xdr:rowOff>29211</xdr:rowOff>
    </xdr:to>
    <xdr:sp macro="" textlink="">
      <xdr:nvSpPr>
        <xdr:cNvPr id="447" name="楕円 446"/>
        <xdr:cNvSpPr/>
      </xdr:nvSpPr>
      <xdr:spPr>
        <a:xfrm>
          <a:off x="15621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13988</xdr:rowOff>
    </xdr:from>
    <xdr:ext cx="736600" cy="259045"/>
    <xdr:sp macro="" textlink="">
      <xdr:nvSpPr>
        <xdr:cNvPr id="448" name="テキスト ボックス 447"/>
        <xdr:cNvSpPr txBox="1"/>
      </xdr:nvSpPr>
      <xdr:spPr>
        <a:xfrm>
          <a:off x="15290800" y="13558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53339</xdr:rowOff>
    </xdr:from>
    <xdr:to>
      <xdr:col>74</xdr:col>
      <xdr:colOff>31750</xdr:colOff>
      <xdr:row>78</xdr:row>
      <xdr:rowOff>154939</xdr:rowOff>
    </xdr:to>
    <xdr:sp macro="" textlink="">
      <xdr:nvSpPr>
        <xdr:cNvPr id="449" name="楕円 448"/>
        <xdr:cNvSpPr/>
      </xdr:nvSpPr>
      <xdr:spPr>
        <a:xfrm>
          <a:off x="14732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139716</xdr:rowOff>
    </xdr:from>
    <xdr:ext cx="762000" cy="259045"/>
    <xdr:sp macro="" textlink="">
      <xdr:nvSpPr>
        <xdr:cNvPr id="450" name="テキスト ボックス 449"/>
        <xdr:cNvSpPr txBox="1"/>
      </xdr:nvSpPr>
      <xdr:spPr>
        <a:xfrm>
          <a:off x="14401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167639</xdr:rowOff>
    </xdr:from>
    <xdr:to>
      <xdr:col>69</xdr:col>
      <xdr:colOff>142875</xdr:colOff>
      <xdr:row>79</xdr:row>
      <xdr:rowOff>97789</xdr:rowOff>
    </xdr:to>
    <xdr:sp macro="" textlink="">
      <xdr:nvSpPr>
        <xdr:cNvPr id="451" name="楕円 450"/>
        <xdr:cNvSpPr/>
      </xdr:nvSpPr>
      <xdr:spPr>
        <a:xfrm>
          <a:off x="13843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82566</xdr:rowOff>
    </xdr:from>
    <xdr:ext cx="762000" cy="259045"/>
    <xdr:sp macro="" textlink="">
      <xdr:nvSpPr>
        <xdr:cNvPr id="452" name="テキスト ボックス 451"/>
        <xdr:cNvSpPr txBox="1"/>
      </xdr:nvSpPr>
      <xdr:spPr>
        <a:xfrm>
          <a:off x="13512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99061</xdr:rowOff>
    </xdr:from>
    <xdr:to>
      <xdr:col>65</xdr:col>
      <xdr:colOff>53975</xdr:colOff>
      <xdr:row>79</xdr:row>
      <xdr:rowOff>29211</xdr:rowOff>
    </xdr:to>
    <xdr:sp macro="" textlink="">
      <xdr:nvSpPr>
        <xdr:cNvPr id="453" name="楕円 452"/>
        <xdr:cNvSpPr/>
      </xdr:nvSpPr>
      <xdr:spPr>
        <a:xfrm>
          <a:off x="12954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13988</xdr:rowOff>
    </xdr:from>
    <xdr:ext cx="762000" cy="259045"/>
    <xdr:sp macro="" textlink="">
      <xdr:nvSpPr>
        <xdr:cNvPr id="454" name="テキスト ボックス 453"/>
        <xdr:cNvSpPr txBox="1"/>
      </xdr:nvSpPr>
      <xdr:spPr>
        <a:xfrm>
          <a:off x="12623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三重県桑名市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96444</xdr:rowOff>
    </xdr:from>
    <xdr:to>
      <xdr:col>29</xdr:col>
      <xdr:colOff>127000</xdr:colOff>
      <xdr:row>19</xdr:row>
      <xdr:rowOff>84233</xdr:rowOff>
    </xdr:to>
    <xdr:cxnSp macro="">
      <xdr:nvCxnSpPr>
        <xdr:cNvPr id="45" name="直線コネクタ 44"/>
        <xdr:cNvCxnSpPr/>
      </xdr:nvCxnSpPr>
      <xdr:spPr bwMode="auto">
        <a:xfrm flipV="1">
          <a:off x="5651500" y="2201469"/>
          <a:ext cx="0" cy="11879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56310</xdr:rowOff>
    </xdr:from>
    <xdr:ext cx="762000" cy="259045"/>
    <xdr:sp macro="" textlink="">
      <xdr:nvSpPr>
        <xdr:cNvPr id="46" name="人口1人当たり決算額の推移最小値テキスト130"/>
        <xdr:cNvSpPr txBox="1"/>
      </xdr:nvSpPr>
      <xdr:spPr>
        <a:xfrm>
          <a:off x="5740400" y="336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84233</xdr:rowOff>
    </xdr:from>
    <xdr:to>
      <xdr:col>30</xdr:col>
      <xdr:colOff>25400</xdr:colOff>
      <xdr:row>19</xdr:row>
      <xdr:rowOff>84233</xdr:rowOff>
    </xdr:to>
    <xdr:cxnSp macro="">
      <xdr:nvCxnSpPr>
        <xdr:cNvPr id="47" name="直線コネクタ 46"/>
        <xdr:cNvCxnSpPr/>
      </xdr:nvCxnSpPr>
      <xdr:spPr bwMode="auto">
        <a:xfrm>
          <a:off x="5562600" y="33894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11371</xdr:rowOff>
    </xdr:from>
    <xdr:ext cx="762000" cy="259045"/>
    <xdr:sp macro="" textlink="">
      <xdr:nvSpPr>
        <xdr:cNvPr id="48" name="人口1人当たり決算額の推移最大値テキスト130"/>
        <xdr:cNvSpPr txBox="1"/>
      </xdr:nvSpPr>
      <xdr:spPr>
        <a:xfrm>
          <a:off x="5740400" y="194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96444</xdr:rowOff>
    </xdr:from>
    <xdr:to>
      <xdr:col>30</xdr:col>
      <xdr:colOff>25400</xdr:colOff>
      <xdr:row>12</xdr:row>
      <xdr:rowOff>96444</xdr:rowOff>
    </xdr:to>
    <xdr:cxnSp macro="">
      <xdr:nvCxnSpPr>
        <xdr:cNvPr id="49" name="直線コネクタ 48"/>
        <xdr:cNvCxnSpPr/>
      </xdr:nvCxnSpPr>
      <xdr:spPr bwMode="auto">
        <a:xfrm>
          <a:off x="5562600" y="22014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54667</xdr:rowOff>
    </xdr:from>
    <xdr:to>
      <xdr:col>29</xdr:col>
      <xdr:colOff>127000</xdr:colOff>
      <xdr:row>17</xdr:row>
      <xdr:rowOff>64554</xdr:rowOff>
    </xdr:to>
    <xdr:cxnSp macro="">
      <xdr:nvCxnSpPr>
        <xdr:cNvPr id="50" name="直線コネクタ 49"/>
        <xdr:cNvCxnSpPr/>
      </xdr:nvCxnSpPr>
      <xdr:spPr bwMode="auto">
        <a:xfrm flipV="1">
          <a:off x="5003800" y="3016942"/>
          <a:ext cx="647700" cy="98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39444</xdr:rowOff>
    </xdr:from>
    <xdr:ext cx="762000" cy="259045"/>
    <xdr:sp macro="" textlink="">
      <xdr:nvSpPr>
        <xdr:cNvPr id="51" name="人口1人当たり決算額の推移平均値テキスト130"/>
        <xdr:cNvSpPr txBox="1"/>
      </xdr:nvSpPr>
      <xdr:spPr>
        <a:xfrm>
          <a:off x="5740400" y="30017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55988</xdr:rowOff>
    </xdr:from>
    <xdr:to>
      <xdr:col>29</xdr:col>
      <xdr:colOff>177800</xdr:colOff>
      <xdr:row>17</xdr:row>
      <xdr:rowOff>157588</xdr:rowOff>
    </xdr:to>
    <xdr:sp macro="" textlink="">
      <xdr:nvSpPr>
        <xdr:cNvPr id="52" name="フローチャート: 判断 51"/>
        <xdr:cNvSpPr/>
      </xdr:nvSpPr>
      <xdr:spPr bwMode="auto">
        <a:xfrm>
          <a:off x="5600700" y="3018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43656</xdr:rowOff>
    </xdr:from>
    <xdr:to>
      <xdr:col>26</xdr:col>
      <xdr:colOff>50800</xdr:colOff>
      <xdr:row>17</xdr:row>
      <xdr:rowOff>64554</xdr:rowOff>
    </xdr:to>
    <xdr:cxnSp macro="">
      <xdr:nvCxnSpPr>
        <xdr:cNvPr id="53" name="直線コネクタ 52"/>
        <xdr:cNvCxnSpPr/>
      </xdr:nvCxnSpPr>
      <xdr:spPr bwMode="auto">
        <a:xfrm>
          <a:off x="4305300" y="3005931"/>
          <a:ext cx="698500" cy="208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42672</xdr:rowOff>
    </xdr:from>
    <xdr:to>
      <xdr:col>26</xdr:col>
      <xdr:colOff>101600</xdr:colOff>
      <xdr:row>17</xdr:row>
      <xdr:rowOff>144272</xdr:rowOff>
    </xdr:to>
    <xdr:sp macro="" textlink="">
      <xdr:nvSpPr>
        <xdr:cNvPr id="54" name="フローチャート: 判断 53"/>
        <xdr:cNvSpPr/>
      </xdr:nvSpPr>
      <xdr:spPr bwMode="auto">
        <a:xfrm>
          <a:off x="4953000" y="30049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129049</xdr:rowOff>
    </xdr:from>
    <xdr:ext cx="736600" cy="259045"/>
    <xdr:sp macro="" textlink="">
      <xdr:nvSpPr>
        <xdr:cNvPr id="55" name="テキスト ボックス 54"/>
        <xdr:cNvSpPr txBox="1"/>
      </xdr:nvSpPr>
      <xdr:spPr>
        <a:xfrm>
          <a:off x="4622800" y="3091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37789</xdr:rowOff>
    </xdr:from>
    <xdr:to>
      <xdr:col>22</xdr:col>
      <xdr:colOff>114300</xdr:colOff>
      <xdr:row>17</xdr:row>
      <xdr:rowOff>43656</xdr:rowOff>
    </xdr:to>
    <xdr:cxnSp macro="">
      <xdr:nvCxnSpPr>
        <xdr:cNvPr id="56" name="直線コネクタ 55"/>
        <xdr:cNvCxnSpPr/>
      </xdr:nvCxnSpPr>
      <xdr:spPr bwMode="auto">
        <a:xfrm>
          <a:off x="3606800" y="3000064"/>
          <a:ext cx="698500" cy="58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64503</xdr:rowOff>
    </xdr:from>
    <xdr:to>
      <xdr:col>22</xdr:col>
      <xdr:colOff>165100</xdr:colOff>
      <xdr:row>17</xdr:row>
      <xdr:rowOff>166103</xdr:rowOff>
    </xdr:to>
    <xdr:sp macro="" textlink="">
      <xdr:nvSpPr>
        <xdr:cNvPr id="57" name="フローチャート: 判断 56"/>
        <xdr:cNvSpPr/>
      </xdr:nvSpPr>
      <xdr:spPr bwMode="auto">
        <a:xfrm>
          <a:off x="4254500" y="30267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150880</xdr:rowOff>
    </xdr:from>
    <xdr:ext cx="762000" cy="259045"/>
    <xdr:sp macro="" textlink="">
      <xdr:nvSpPr>
        <xdr:cNvPr id="58" name="テキスト ボックス 57"/>
        <xdr:cNvSpPr txBox="1"/>
      </xdr:nvSpPr>
      <xdr:spPr>
        <a:xfrm>
          <a:off x="3924300" y="3113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37789</xdr:rowOff>
    </xdr:from>
    <xdr:to>
      <xdr:col>18</xdr:col>
      <xdr:colOff>177800</xdr:colOff>
      <xdr:row>17</xdr:row>
      <xdr:rowOff>87471</xdr:rowOff>
    </xdr:to>
    <xdr:cxnSp macro="">
      <xdr:nvCxnSpPr>
        <xdr:cNvPr id="59" name="直線コネクタ 58"/>
        <xdr:cNvCxnSpPr/>
      </xdr:nvCxnSpPr>
      <xdr:spPr bwMode="auto">
        <a:xfrm flipV="1">
          <a:off x="2908300" y="3000064"/>
          <a:ext cx="698500" cy="496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63684</xdr:rowOff>
    </xdr:from>
    <xdr:to>
      <xdr:col>19</xdr:col>
      <xdr:colOff>38100</xdr:colOff>
      <xdr:row>17</xdr:row>
      <xdr:rowOff>165284</xdr:rowOff>
    </xdr:to>
    <xdr:sp macro="" textlink="">
      <xdr:nvSpPr>
        <xdr:cNvPr id="60" name="フローチャート: 判断 59"/>
        <xdr:cNvSpPr/>
      </xdr:nvSpPr>
      <xdr:spPr bwMode="auto">
        <a:xfrm>
          <a:off x="3556000" y="30259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150061</xdr:rowOff>
    </xdr:from>
    <xdr:ext cx="762000" cy="259045"/>
    <xdr:sp macro="" textlink="">
      <xdr:nvSpPr>
        <xdr:cNvPr id="61" name="テキスト ボックス 60"/>
        <xdr:cNvSpPr txBox="1"/>
      </xdr:nvSpPr>
      <xdr:spPr>
        <a:xfrm>
          <a:off x="3225800" y="3112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89268</xdr:rowOff>
    </xdr:from>
    <xdr:to>
      <xdr:col>15</xdr:col>
      <xdr:colOff>101600</xdr:colOff>
      <xdr:row>18</xdr:row>
      <xdr:rowOff>19418</xdr:rowOff>
    </xdr:to>
    <xdr:sp macro="" textlink="">
      <xdr:nvSpPr>
        <xdr:cNvPr id="62" name="フローチャート: 判断 61"/>
        <xdr:cNvSpPr/>
      </xdr:nvSpPr>
      <xdr:spPr bwMode="auto">
        <a:xfrm>
          <a:off x="2857500" y="30515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4195</xdr:rowOff>
    </xdr:from>
    <xdr:ext cx="762000" cy="259045"/>
    <xdr:sp macro="" textlink="">
      <xdr:nvSpPr>
        <xdr:cNvPr id="63" name="テキスト ボックス 62"/>
        <xdr:cNvSpPr txBox="1"/>
      </xdr:nvSpPr>
      <xdr:spPr>
        <a:xfrm>
          <a:off x="2527300" y="313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3867</xdr:rowOff>
    </xdr:from>
    <xdr:to>
      <xdr:col>29</xdr:col>
      <xdr:colOff>177800</xdr:colOff>
      <xdr:row>17</xdr:row>
      <xdr:rowOff>105467</xdr:rowOff>
    </xdr:to>
    <xdr:sp macro="" textlink="">
      <xdr:nvSpPr>
        <xdr:cNvPr id="69" name="楕円 68"/>
        <xdr:cNvSpPr/>
      </xdr:nvSpPr>
      <xdr:spPr bwMode="auto">
        <a:xfrm>
          <a:off x="5600700" y="29661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20394</xdr:rowOff>
    </xdr:from>
    <xdr:ext cx="762000" cy="259045"/>
    <xdr:sp macro="" textlink="">
      <xdr:nvSpPr>
        <xdr:cNvPr id="70" name="人口1人当たり決算額の推移該当値テキスト130"/>
        <xdr:cNvSpPr txBox="1"/>
      </xdr:nvSpPr>
      <xdr:spPr>
        <a:xfrm>
          <a:off x="5740400" y="2811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13754</xdr:rowOff>
    </xdr:from>
    <xdr:to>
      <xdr:col>26</xdr:col>
      <xdr:colOff>101600</xdr:colOff>
      <xdr:row>17</xdr:row>
      <xdr:rowOff>115354</xdr:rowOff>
    </xdr:to>
    <xdr:sp macro="" textlink="">
      <xdr:nvSpPr>
        <xdr:cNvPr id="71" name="楕円 70"/>
        <xdr:cNvSpPr/>
      </xdr:nvSpPr>
      <xdr:spPr bwMode="auto">
        <a:xfrm>
          <a:off x="4953000" y="29760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125531</xdr:rowOff>
    </xdr:from>
    <xdr:ext cx="736600" cy="259045"/>
    <xdr:sp macro="" textlink="">
      <xdr:nvSpPr>
        <xdr:cNvPr id="72" name="テキスト ボックス 71"/>
        <xdr:cNvSpPr txBox="1"/>
      </xdr:nvSpPr>
      <xdr:spPr>
        <a:xfrm>
          <a:off x="4622800" y="2744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164306</xdr:rowOff>
    </xdr:from>
    <xdr:to>
      <xdr:col>22</xdr:col>
      <xdr:colOff>165100</xdr:colOff>
      <xdr:row>17</xdr:row>
      <xdr:rowOff>94456</xdr:rowOff>
    </xdr:to>
    <xdr:sp macro="" textlink="">
      <xdr:nvSpPr>
        <xdr:cNvPr id="73" name="楕円 72"/>
        <xdr:cNvSpPr/>
      </xdr:nvSpPr>
      <xdr:spPr bwMode="auto">
        <a:xfrm>
          <a:off x="4254500" y="29551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104633</xdr:rowOff>
    </xdr:from>
    <xdr:ext cx="762000" cy="259045"/>
    <xdr:sp macro="" textlink="">
      <xdr:nvSpPr>
        <xdr:cNvPr id="74" name="テキスト ボックス 73"/>
        <xdr:cNvSpPr txBox="1"/>
      </xdr:nvSpPr>
      <xdr:spPr>
        <a:xfrm>
          <a:off x="3924300" y="2724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158439</xdr:rowOff>
    </xdr:from>
    <xdr:to>
      <xdr:col>19</xdr:col>
      <xdr:colOff>38100</xdr:colOff>
      <xdr:row>17</xdr:row>
      <xdr:rowOff>88589</xdr:rowOff>
    </xdr:to>
    <xdr:sp macro="" textlink="">
      <xdr:nvSpPr>
        <xdr:cNvPr id="75" name="楕円 74"/>
        <xdr:cNvSpPr/>
      </xdr:nvSpPr>
      <xdr:spPr bwMode="auto">
        <a:xfrm>
          <a:off x="3556000" y="29492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98766</xdr:rowOff>
    </xdr:from>
    <xdr:ext cx="762000" cy="259045"/>
    <xdr:sp macro="" textlink="">
      <xdr:nvSpPr>
        <xdr:cNvPr id="76" name="テキスト ボックス 75"/>
        <xdr:cNvSpPr txBox="1"/>
      </xdr:nvSpPr>
      <xdr:spPr>
        <a:xfrm>
          <a:off x="3225800" y="271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36671</xdr:rowOff>
    </xdr:from>
    <xdr:to>
      <xdr:col>15</xdr:col>
      <xdr:colOff>101600</xdr:colOff>
      <xdr:row>17</xdr:row>
      <xdr:rowOff>138271</xdr:rowOff>
    </xdr:to>
    <xdr:sp macro="" textlink="">
      <xdr:nvSpPr>
        <xdr:cNvPr id="77" name="楕円 76"/>
        <xdr:cNvSpPr/>
      </xdr:nvSpPr>
      <xdr:spPr bwMode="auto">
        <a:xfrm>
          <a:off x="2857500" y="29989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148448</xdr:rowOff>
    </xdr:from>
    <xdr:ext cx="762000" cy="259045"/>
    <xdr:sp macro="" textlink="">
      <xdr:nvSpPr>
        <xdr:cNvPr id="78" name="テキスト ボックス 77"/>
        <xdr:cNvSpPr txBox="1"/>
      </xdr:nvSpPr>
      <xdr:spPr>
        <a:xfrm>
          <a:off x="2527300" y="2767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104559</xdr:rowOff>
    </xdr:from>
    <xdr:to>
      <xdr:col>29</xdr:col>
      <xdr:colOff>127000</xdr:colOff>
      <xdr:row>37</xdr:row>
      <xdr:rowOff>289992</xdr:rowOff>
    </xdr:to>
    <xdr:cxnSp macro="">
      <xdr:nvCxnSpPr>
        <xdr:cNvPr id="106" name="直線コネクタ 105"/>
        <xdr:cNvCxnSpPr/>
      </xdr:nvCxnSpPr>
      <xdr:spPr bwMode="auto">
        <a:xfrm flipV="1">
          <a:off x="5651500" y="6029109"/>
          <a:ext cx="0" cy="138558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262069</xdr:rowOff>
    </xdr:from>
    <xdr:ext cx="762000" cy="259045"/>
    <xdr:sp macro="" textlink="">
      <xdr:nvSpPr>
        <xdr:cNvPr id="107" name="人口1人当たり決算額の推移最小値テキスト445"/>
        <xdr:cNvSpPr txBox="1"/>
      </xdr:nvSpPr>
      <xdr:spPr>
        <a:xfrm>
          <a:off x="5740400" y="7386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289992</xdr:rowOff>
    </xdr:from>
    <xdr:to>
      <xdr:col>30</xdr:col>
      <xdr:colOff>25400</xdr:colOff>
      <xdr:row>37</xdr:row>
      <xdr:rowOff>289992</xdr:rowOff>
    </xdr:to>
    <xdr:cxnSp macro="">
      <xdr:nvCxnSpPr>
        <xdr:cNvPr id="108" name="直線コネクタ 107"/>
        <xdr:cNvCxnSpPr/>
      </xdr:nvCxnSpPr>
      <xdr:spPr bwMode="auto">
        <a:xfrm>
          <a:off x="5562600" y="74146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19486</xdr:rowOff>
    </xdr:from>
    <xdr:ext cx="762000" cy="259045"/>
    <xdr:sp macro="" textlink="">
      <xdr:nvSpPr>
        <xdr:cNvPr id="109" name="人口1人当たり決算額の推移最大値テキスト445"/>
        <xdr:cNvSpPr txBox="1"/>
      </xdr:nvSpPr>
      <xdr:spPr>
        <a:xfrm>
          <a:off x="5740400" y="5772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104559</xdr:rowOff>
    </xdr:from>
    <xdr:to>
      <xdr:col>30</xdr:col>
      <xdr:colOff>25400</xdr:colOff>
      <xdr:row>33</xdr:row>
      <xdr:rowOff>104559</xdr:rowOff>
    </xdr:to>
    <xdr:cxnSp macro="">
      <xdr:nvCxnSpPr>
        <xdr:cNvPr id="110" name="直線コネクタ 109"/>
        <xdr:cNvCxnSpPr/>
      </xdr:nvCxnSpPr>
      <xdr:spPr bwMode="auto">
        <a:xfrm>
          <a:off x="5562600" y="60291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215849</xdr:rowOff>
    </xdr:from>
    <xdr:to>
      <xdr:col>29</xdr:col>
      <xdr:colOff>127000</xdr:colOff>
      <xdr:row>34</xdr:row>
      <xdr:rowOff>239967</xdr:rowOff>
    </xdr:to>
    <xdr:cxnSp macro="">
      <xdr:nvCxnSpPr>
        <xdr:cNvPr id="111" name="直線コネクタ 110"/>
        <xdr:cNvCxnSpPr/>
      </xdr:nvCxnSpPr>
      <xdr:spPr bwMode="auto">
        <a:xfrm>
          <a:off x="5003800" y="6483299"/>
          <a:ext cx="647700" cy="241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116971</xdr:rowOff>
    </xdr:from>
    <xdr:ext cx="762000" cy="259045"/>
    <xdr:sp macro="" textlink="">
      <xdr:nvSpPr>
        <xdr:cNvPr id="112" name="人口1人当たり決算額の推移平均値テキスト445"/>
        <xdr:cNvSpPr txBox="1"/>
      </xdr:nvSpPr>
      <xdr:spPr>
        <a:xfrm>
          <a:off x="5740400" y="6727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144894</xdr:rowOff>
    </xdr:from>
    <xdr:to>
      <xdr:col>29</xdr:col>
      <xdr:colOff>177800</xdr:colOff>
      <xdr:row>35</xdr:row>
      <xdr:rowOff>246494</xdr:rowOff>
    </xdr:to>
    <xdr:sp macro="" textlink="">
      <xdr:nvSpPr>
        <xdr:cNvPr id="113" name="フローチャート: 判断 112"/>
        <xdr:cNvSpPr/>
      </xdr:nvSpPr>
      <xdr:spPr bwMode="auto">
        <a:xfrm>
          <a:off x="5600700" y="6755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132067</xdr:rowOff>
    </xdr:from>
    <xdr:to>
      <xdr:col>26</xdr:col>
      <xdr:colOff>50800</xdr:colOff>
      <xdr:row>34</xdr:row>
      <xdr:rowOff>215849</xdr:rowOff>
    </xdr:to>
    <xdr:cxnSp macro="">
      <xdr:nvCxnSpPr>
        <xdr:cNvPr id="114" name="直線コネクタ 113"/>
        <xdr:cNvCxnSpPr/>
      </xdr:nvCxnSpPr>
      <xdr:spPr bwMode="auto">
        <a:xfrm>
          <a:off x="4305300" y="6399517"/>
          <a:ext cx="698500" cy="837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118834</xdr:rowOff>
    </xdr:from>
    <xdr:to>
      <xdr:col>26</xdr:col>
      <xdr:colOff>101600</xdr:colOff>
      <xdr:row>35</xdr:row>
      <xdr:rowOff>220434</xdr:rowOff>
    </xdr:to>
    <xdr:sp macro="" textlink="">
      <xdr:nvSpPr>
        <xdr:cNvPr id="115" name="フローチャート: 判断 114"/>
        <xdr:cNvSpPr/>
      </xdr:nvSpPr>
      <xdr:spPr bwMode="auto">
        <a:xfrm>
          <a:off x="4953000" y="67291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205211</xdr:rowOff>
    </xdr:from>
    <xdr:ext cx="736600" cy="259045"/>
    <xdr:sp macro="" textlink="">
      <xdr:nvSpPr>
        <xdr:cNvPr id="116" name="テキスト ボックス 115"/>
        <xdr:cNvSpPr txBox="1"/>
      </xdr:nvSpPr>
      <xdr:spPr>
        <a:xfrm>
          <a:off x="4622800" y="6815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132067</xdr:rowOff>
    </xdr:from>
    <xdr:to>
      <xdr:col>22</xdr:col>
      <xdr:colOff>114300</xdr:colOff>
      <xdr:row>34</xdr:row>
      <xdr:rowOff>157975</xdr:rowOff>
    </xdr:to>
    <xdr:cxnSp macro="">
      <xdr:nvCxnSpPr>
        <xdr:cNvPr id="117" name="直線コネクタ 116"/>
        <xdr:cNvCxnSpPr/>
      </xdr:nvCxnSpPr>
      <xdr:spPr bwMode="auto">
        <a:xfrm flipV="1">
          <a:off x="3606800" y="6399517"/>
          <a:ext cx="698500" cy="259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88773</xdr:rowOff>
    </xdr:from>
    <xdr:to>
      <xdr:col>22</xdr:col>
      <xdr:colOff>165100</xdr:colOff>
      <xdr:row>35</xdr:row>
      <xdr:rowOff>190373</xdr:rowOff>
    </xdr:to>
    <xdr:sp macro="" textlink="">
      <xdr:nvSpPr>
        <xdr:cNvPr id="118" name="フローチャート: 判断 117"/>
        <xdr:cNvSpPr/>
      </xdr:nvSpPr>
      <xdr:spPr bwMode="auto">
        <a:xfrm>
          <a:off x="4254500" y="66991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175150</xdr:rowOff>
    </xdr:from>
    <xdr:ext cx="762000" cy="259045"/>
    <xdr:sp macro="" textlink="">
      <xdr:nvSpPr>
        <xdr:cNvPr id="119" name="テキスト ボックス 118"/>
        <xdr:cNvSpPr txBox="1"/>
      </xdr:nvSpPr>
      <xdr:spPr>
        <a:xfrm>
          <a:off x="3924300" y="6785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147155</xdr:rowOff>
    </xdr:from>
    <xdr:to>
      <xdr:col>18</xdr:col>
      <xdr:colOff>177800</xdr:colOff>
      <xdr:row>34</xdr:row>
      <xdr:rowOff>157975</xdr:rowOff>
    </xdr:to>
    <xdr:cxnSp macro="">
      <xdr:nvCxnSpPr>
        <xdr:cNvPr id="120" name="直線コネクタ 119"/>
        <xdr:cNvCxnSpPr/>
      </xdr:nvCxnSpPr>
      <xdr:spPr bwMode="auto">
        <a:xfrm>
          <a:off x="2908300" y="6414605"/>
          <a:ext cx="698500" cy="108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69114</xdr:rowOff>
    </xdr:from>
    <xdr:to>
      <xdr:col>19</xdr:col>
      <xdr:colOff>38100</xdr:colOff>
      <xdr:row>35</xdr:row>
      <xdr:rowOff>170714</xdr:rowOff>
    </xdr:to>
    <xdr:sp macro="" textlink="">
      <xdr:nvSpPr>
        <xdr:cNvPr id="121" name="フローチャート: 判断 120"/>
        <xdr:cNvSpPr/>
      </xdr:nvSpPr>
      <xdr:spPr bwMode="auto">
        <a:xfrm>
          <a:off x="3556000" y="66794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155491</xdr:rowOff>
    </xdr:from>
    <xdr:ext cx="762000" cy="259045"/>
    <xdr:sp macro="" textlink="">
      <xdr:nvSpPr>
        <xdr:cNvPr id="122" name="テキスト ボックス 121"/>
        <xdr:cNvSpPr txBox="1"/>
      </xdr:nvSpPr>
      <xdr:spPr>
        <a:xfrm>
          <a:off x="3225800" y="676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338404</xdr:rowOff>
    </xdr:from>
    <xdr:to>
      <xdr:col>15</xdr:col>
      <xdr:colOff>101600</xdr:colOff>
      <xdr:row>35</xdr:row>
      <xdr:rowOff>97104</xdr:rowOff>
    </xdr:to>
    <xdr:sp macro="" textlink="">
      <xdr:nvSpPr>
        <xdr:cNvPr id="123" name="フローチャート: 判断 122"/>
        <xdr:cNvSpPr/>
      </xdr:nvSpPr>
      <xdr:spPr bwMode="auto">
        <a:xfrm>
          <a:off x="2857500" y="66058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81881</xdr:rowOff>
    </xdr:from>
    <xdr:ext cx="762000" cy="259045"/>
    <xdr:sp macro="" textlink="">
      <xdr:nvSpPr>
        <xdr:cNvPr id="124" name="テキスト ボックス 123"/>
        <xdr:cNvSpPr txBox="1"/>
      </xdr:nvSpPr>
      <xdr:spPr>
        <a:xfrm>
          <a:off x="2527300" y="6692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189166</xdr:rowOff>
    </xdr:from>
    <xdr:to>
      <xdr:col>29</xdr:col>
      <xdr:colOff>177800</xdr:colOff>
      <xdr:row>34</xdr:row>
      <xdr:rowOff>290767</xdr:rowOff>
    </xdr:to>
    <xdr:sp macro="" textlink="">
      <xdr:nvSpPr>
        <xdr:cNvPr id="130" name="楕円 129"/>
        <xdr:cNvSpPr/>
      </xdr:nvSpPr>
      <xdr:spPr bwMode="auto">
        <a:xfrm>
          <a:off x="5600700" y="6456616"/>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34243</xdr:rowOff>
    </xdr:from>
    <xdr:ext cx="762000" cy="259045"/>
    <xdr:sp macro="" textlink="">
      <xdr:nvSpPr>
        <xdr:cNvPr id="131" name="人口1人当たり決算額の推移該当値テキスト445"/>
        <xdr:cNvSpPr txBox="1"/>
      </xdr:nvSpPr>
      <xdr:spPr>
        <a:xfrm>
          <a:off x="5740400" y="6301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165049</xdr:rowOff>
    </xdr:from>
    <xdr:to>
      <xdr:col>26</xdr:col>
      <xdr:colOff>101600</xdr:colOff>
      <xdr:row>34</xdr:row>
      <xdr:rowOff>266649</xdr:rowOff>
    </xdr:to>
    <xdr:sp macro="" textlink="">
      <xdr:nvSpPr>
        <xdr:cNvPr id="132" name="楕円 131"/>
        <xdr:cNvSpPr/>
      </xdr:nvSpPr>
      <xdr:spPr bwMode="auto">
        <a:xfrm>
          <a:off x="4953000" y="64324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276826</xdr:rowOff>
    </xdr:from>
    <xdr:ext cx="736600" cy="259045"/>
    <xdr:sp macro="" textlink="">
      <xdr:nvSpPr>
        <xdr:cNvPr id="133" name="テキスト ボックス 132"/>
        <xdr:cNvSpPr txBox="1"/>
      </xdr:nvSpPr>
      <xdr:spPr>
        <a:xfrm>
          <a:off x="4622800" y="62013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81267</xdr:rowOff>
    </xdr:from>
    <xdr:to>
      <xdr:col>22</xdr:col>
      <xdr:colOff>165100</xdr:colOff>
      <xdr:row>34</xdr:row>
      <xdr:rowOff>182867</xdr:rowOff>
    </xdr:to>
    <xdr:sp macro="" textlink="">
      <xdr:nvSpPr>
        <xdr:cNvPr id="134" name="楕円 133"/>
        <xdr:cNvSpPr/>
      </xdr:nvSpPr>
      <xdr:spPr bwMode="auto">
        <a:xfrm>
          <a:off x="4254500" y="63487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193044</xdr:rowOff>
    </xdr:from>
    <xdr:ext cx="762000" cy="259045"/>
    <xdr:sp macro="" textlink="">
      <xdr:nvSpPr>
        <xdr:cNvPr id="135" name="テキスト ボックス 134"/>
        <xdr:cNvSpPr txBox="1"/>
      </xdr:nvSpPr>
      <xdr:spPr>
        <a:xfrm>
          <a:off x="3924300" y="6117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107175</xdr:rowOff>
    </xdr:from>
    <xdr:to>
      <xdr:col>19</xdr:col>
      <xdr:colOff>38100</xdr:colOff>
      <xdr:row>34</xdr:row>
      <xdr:rowOff>208775</xdr:rowOff>
    </xdr:to>
    <xdr:sp macro="" textlink="">
      <xdr:nvSpPr>
        <xdr:cNvPr id="136" name="楕円 135"/>
        <xdr:cNvSpPr/>
      </xdr:nvSpPr>
      <xdr:spPr bwMode="auto">
        <a:xfrm>
          <a:off x="3556000" y="63746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218952</xdr:rowOff>
    </xdr:from>
    <xdr:ext cx="762000" cy="259045"/>
    <xdr:sp macro="" textlink="">
      <xdr:nvSpPr>
        <xdr:cNvPr id="137" name="テキスト ボックス 136"/>
        <xdr:cNvSpPr txBox="1"/>
      </xdr:nvSpPr>
      <xdr:spPr>
        <a:xfrm>
          <a:off x="3225800" y="614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96355</xdr:rowOff>
    </xdr:from>
    <xdr:to>
      <xdr:col>15</xdr:col>
      <xdr:colOff>101600</xdr:colOff>
      <xdr:row>34</xdr:row>
      <xdr:rowOff>197955</xdr:rowOff>
    </xdr:to>
    <xdr:sp macro="" textlink="">
      <xdr:nvSpPr>
        <xdr:cNvPr id="138" name="楕円 137"/>
        <xdr:cNvSpPr/>
      </xdr:nvSpPr>
      <xdr:spPr bwMode="auto">
        <a:xfrm>
          <a:off x="2857500" y="63638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208132</xdr:rowOff>
    </xdr:from>
    <xdr:ext cx="762000" cy="259045"/>
    <xdr:sp macro="" textlink="">
      <xdr:nvSpPr>
        <xdr:cNvPr id="139" name="テキスト ボックス 138"/>
        <xdr:cNvSpPr txBox="1"/>
      </xdr:nvSpPr>
      <xdr:spPr>
        <a:xfrm>
          <a:off x="2527300" y="6132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三重県桑名市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142,930
139,214
136.68
64,053,910
62,321,821
1,607,276
30,219,981
68,704,919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54.6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42513</xdr:rowOff>
    </xdr:from>
    <xdr:to>
      <xdr:col>24</xdr:col>
      <xdr:colOff>62865</xdr:colOff>
      <xdr:row>39</xdr:row>
      <xdr:rowOff>106128</xdr:rowOff>
    </xdr:to>
    <xdr:cxnSp macro="">
      <xdr:nvCxnSpPr>
        <xdr:cNvPr id="58" name="直線コネクタ 57"/>
        <xdr:cNvCxnSpPr/>
      </xdr:nvCxnSpPr>
      <xdr:spPr>
        <a:xfrm flipV="1">
          <a:off x="4633595" y="5357463"/>
          <a:ext cx="1270" cy="1435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109955</xdr:rowOff>
    </xdr:from>
    <xdr:ext cx="534377" cy="259045"/>
    <xdr:sp macro="" textlink="">
      <xdr:nvSpPr>
        <xdr:cNvPr id="59" name="人件費最小値テキスト"/>
        <xdr:cNvSpPr txBox="1"/>
      </xdr:nvSpPr>
      <xdr:spPr>
        <a:xfrm>
          <a:off x="4686300" y="679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106128</xdr:rowOff>
    </xdr:from>
    <xdr:to>
      <xdr:col>24</xdr:col>
      <xdr:colOff>152400</xdr:colOff>
      <xdr:row>39</xdr:row>
      <xdr:rowOff>106128</xdr:rowOff>
    </xdr:to>
    <xdr:cxnSp macro="">
      <xdr:nvCxnSpPr>
        <xdr:cNvPr id="60" name="直線コネクタ 59"/>
        <xdr:cNvCxnSpPr/>
      </xdr:nvCxnSpPr>
      <xdr:spPr>
        <a:xfrm>
          <a:off x="4546600" y="6792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160640</xdr:rowOff>
    </xdr:from>
    <xdr:ext cx="534377" cy="259045"/>
    <xdr:sp macro="" textlink="">
      <xdr:nvSpPr>
        <xdr:cNvPr id="61" name="人件費最大値テキスト"/>
        <xdr:cNvSpPr txBox="1"/>
      </xdr:nvSpPr>
      <xdr:spPr>
        <a:xfrm>
          <a:off x="4686300" y="513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42513</xdr:rowOff>
    </xdr:from>
    <xdr:to>
      <xdr:col>24</xdr:col>
      <xdr:colOff>152400</xdr:colOff>
      <xdr:row>31</xdr:row>
      <xdr:rowOff>42513</xdr:rowOff>
    </xdr:to>
    <xdr:cxnSp macro="">
      <xdr:nvCxnSpPr>
        <xdr:cNvPr id="62" name="直線コネクタ 61"/>
        <xdr:cNvCxnSpPr/>
      </xdr:nvCxnSpPr>
      <xdr:spPr>
        <a:xfrm>
          <a:off x="4546600" y="5357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6002</xdr:rowOff>
    </xdr:from>
    <xdr:to>
      <xdr:col>24</xdr:col>
      <xdr:colOff>63500</xdr:colOff>
      <xdr:row>35</xdr:row>
      <xdr:rowOff>19260</xdr:rowOff>
    </xdr:to>
    <xdr:cxnSp macro="">
      <xdr:nvCxnSpPr>
        <xdr:cNvPr id="63" name="直線コネクタ 62"/>
        <xdr:cNvCxnSpPr/>
      </xdr:nvCxnSpPr>
      <xdr:spPr>
        <a:xfrm flipV="1">
          <a:off x="3797300" y="6006752"/>
          <a:ext cx="838200" cy="1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13965</xdr:rowOff>
    </xdr:from>
    <xdr:ext cx="534377" cy="259045"/>
    <xdr:sp macro="" textlink="">
      <xdr:nvSpPr>
        <xdr:cNvPr id="64" name="人件費平均値テキスト"/>
        <xdr:cNvSpPr txBox="1"/>
      </xdr:nvSpPr>
      <xdr:spPr>
        <a:xfrm>
          <a:off x="4686300" y="61861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35538</xdr:rowOff>
    </xdr:from>
    <xdr:to>
      <xdr:col>24</xdr:col>
      <xdr:colOff>114300</xdr:colOff>
      <xdr:row>36</xdr:row>
      <xdr:rowOff>137138</xdr:rowOff>
    </xdr:to>
    <xdr:sp macro="" textlink="">
      <xdr:nvSpPr>
        <xdr:cNvPr id="65" name="フローチャート: 判断 64"/>
        <xdr:cNvSpPr/>
      </xdr:nvSpPr>
      <xdr:spPr>
        <a:xfrm>
          <a:off x="4584700" y="620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164617</xdr:rowOff>
    </xdr:from>
    <xdr:to>
      <xdr:col>19</xdr:col>
      <xdr:colOff>177800</xdr:colOff>
      <xdr:row>35</xdr:row>
      <xdr:rowOff>19260</xdr:rowOff>
    </xdr:to>
    <xdr:cxnSp macro="">
      <xdr:nvCxnSpPr>
        <xdr:cNvPr id="66" name="直線コネクタ 65"/>
        <xdr:cNvCxnSpPr/>
      </xdr:nvCxnSpPr>
      <xdr:spPr>
        <a:xfrm>
          <a:off x="2908300" y="5993917"/>
          <a:ext cx="889000" cy="26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49026</xdr:rowOff>
    </xdr:from>
    <xdr:to>
      <xdr:col>20</xdr:col>
      <xdr:colOff>38100</xdr:colOff>
      <xdr:row>36</xdr:row>
      <xdr:rowOff>150626</xdr:rowOff>
    </xdr:to>
    <xdr:sp macro="" textlink="">
      <xdr:nvSpPr>
        <xdr:cNvPr id="67" name="フローチャート: 判断 66"/>
        <xdr:cNvSpPr/>
      </xdr:nvSpPr>
      <xdr:spPr>
        <a:xfrm>
          <a:off x="3746500" y="6221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141753</xdr:rowOff>
    </xdr:from>
    <xdr:ext cx="534377" cy="259045"/>
    <xdr:sp macro="" textlink="">
      <xdr:nvSpPr>
        <xdr:cNvPr id="68" name="テキスト ボックス 67"/>
        <xdr:cNvSpPr txBox="1"/>
      </xdr:nvSpPr>
      <xdr:spPr>
        <a:xfrm>
          <a:off x="3530111" y="6313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66385</xdr:rowOff>
    </xdr:from>
    <xdr:to>
      <xdr:col>15</xdr:col>
      <xdr:colOff>50800</xdr:colOff>
      <xdr:row>34</xdr:row>
      <xdr:rowOff>164617</xdr:rowOff>
    </xdr:to>
    <xdr:cxnSp macro="">
      <xdr:nvCxnSpPr>
        <xdr:cNvPr id="69" name="直線コネクタ 68"/>
        <xdr:cNvCxnSpPr/>
      </xdr:nvCxnSpPr>
      <xdr:spPr>
        <a:xfrm>
          <a:off x="2019300" y="5895685"/>
          <a:ext cx="889000" cy="98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22900</xdr:rowOff>
    </xdr:from>
    <xdr:to>
      <xdr:col>15</xdr:col>
      <xdr:colOff>101600</xdr:colOff>
      <xdr:row>36</xdr:row>
      <xdr:rowOff>124500</xdr:rowOff>
    </xdr:to>
    <xdr:sp macro="" textlink="">
      <xdr:nvSpPr>
        <xdr:cNvPr id="70" name="フローチャート: 判断 69"/>
        <xdr:cNvSpPr/>
      </xdr:nvSpPr>
      <xdr:spPr>
        <a:xfrm>
          <a:off x="2857500" y="619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115627</xdr:rowOff>
    </xdr:from>
    <xdr:ext cx="534377" cy="259045"/>
    <xdr:sp macro="" textlink="">
      <xdr:nvSpPr>
        <xdr:cNvPr id="71" name="テキスト ボックス 70"/>
        <xdr:cNvSpPr txBox="1"/>
      </xdr:nvSpPr>
      <xdr:spPr>
        <a:xfrm>
          <a:off x="2641111" y="628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66385</xdr:rowOff>
    </xdr:from>
    <xdr:to>
      <xdr:col>10</xdr:col>
      <xdr:colOff>114300</xdr:colOff>
      <xdr:row>34</xdr:row>
      <xdr:rowOff>165532</xdr:rowOff>
    </xdr:to>
    <xdr:cxnSp macro="">
      <xdr:nvCxnSpPr>
        <xdr:cNvPr id="72" name="直線コネクタ 71"/>
        <xdr:cNvCxnSpPr/>
      </xdr:nvCxnSpPr>
      <xdr:spPr>
        <a:xfrm flipV="1">
          <a:off x="1130300" y="5895685"/>
          <a:ext cx="889000" cy="99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114667</xdr:rowOff>
    </xdr:from>
    <xdr:to>
      <xdr:col>10</xdr:col>
      <xdr:colOff>165100</xdr:colOff>
      <xdr:row>36</xdr:row>
      <xdr:rowOff>44817</xdr:rowOff>
    </xdr:to>
    <xdr:sp macro="" textlink="">
      <xdr:nvSpPr>
        <xdr:cNvPr id="73" name="フローチャート: 判断 72"/>
        <xdr:cNvSpPr/>
      </xdr:nvSpPr>
      <xdr:spPr>
        <a:xfrm>
          <a:off x="1968500" y="6115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35944</xdr:rowOff>
    </xdr:from>
    <xdr:ext cx="534377" cy="259045"/>
    <xdr:sp macro="" textlink="">
      <xdr:nvSpPr>
        <xdr:cNvPr id="74" name="テキスト ボックス 73"/>
        <xdr:cNvSpPr txBox="1"/>
      </xdr:nvSpPr>
      <xdr:spPr>
        <a:xfrm>
          <a:off x="1752111" y="620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132922</xdr:rowOff>
    </xdr:from>
    <xdr:to>
      <xdr:col>6</xdr:col>
      <xdr:colOff>38100</xdr:colOff>
      <xdr:row>36</xdr:row>
      <xdr:rowOff>63072</xdr:rowOff>
    </xdr:to>
    <xdr:sp macro="" textlink="">
      <xdr:nvSpPr>
        <xdr:cNvPr id="75" name="フローチャート: 判断 74"/>
        <xdr:cNvSpPr/>
      </xdr:nvSpPr>
      <xdr:spPr>
        <a:xfrm>
          <a:off x="1079500" y="613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54199</xdr:rowOff>
    </xdr:from>
    <xdr:ext cx="534377" cy="259045"/>
    <xdr:sp macro="" textlink="">
      <xdr:nvSpPr>
        <xdr:cNvPr id="76" name="テキスト ボックス 75"/>
        <xdr:cNvSpPr txBox="1"/>
      </xdr:nvSpPr>
      <xdr:spPr>
        <a:xfrm>
          <a:off x="863111" y="6226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126652</xdr:rowOff>
    </xdr:from>
    <xdr:to>
      <xdr:col>24</xdr:col>
      <xdr:colOff>114300</xdr:colOff>
      <xdr:row>35</xdr:row>
      <xdr:rowOff>56802</xdr:rowOff>
    </xdr:to>
    <xdr:sp macro="" textlink="">
      <xdr:nvSpPr>
        <xdr:cNvPr id="82" name="楕円 81"/>
        <xdr:cNvSpPr/>
      </xdr:nvSpPr>
      <xdr:spPr>
        <a:xfrm>
          <a:off x="4584700" y="5955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149529</xdr:rowOff>
    </xdr:from>
    <xdr:ext cx="534377" cy="259045"/>
    <xdr:sp macro="" textlink="">
      <xdr:nvSpPr>
        <xdr:cNvPr id="83" name="人件費該当値テキスト"/>
        <xdr:cNvSpPr txBox="1"/>
      </xdr:nvSpPr>
      <xdr:spPr>
        <a:xfrm>
          <a:off x="4686300" y="580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139910</xdr:rowOff>
    </xdr:from>
    <xdr:to>
      <xdr:col>20</xdr:col>
      <xdr:colOff>38100</xdr:colOff>
      <xdr:row>35</xdr:row>
      <xdr:rowOff>70060</xdr:rowOff>
    </xdr:to>
    <xdr:sp macro="" textlink="">
      <xdr:nvSpPr>
        <xdr:cNvPr id="84" name="楕円 83"/>
        <xdr:cNvSpPr/>
      </xdr:nvSpPr>
      <xdr:spPr>
        <a:xfrm>
          <a:off x="3746500" y="596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86587</xdr:rowOff>
    </xdr:from>
    <xdr:ext cx="534377" cy="259045"/>
    <xdr:sp macro="" textlink="">
      <xdr:nvSpPr>
        <xdr:cNvPr id="85" name="テキスト ボックス 84"/>
        <xdr:cNvSpPr txBox="1"/>
      </xdr:nvSpPr>
      <xdr:spPr>
        <a:xfrm>
          <a:off x="3530111" y="5744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113817</xdr:rowOff>
    </xdr:from>
    <xdr:to>
      <xdr:col>15</xdr:col>
      <xdr:colOff>101600</xdr:colOff>
      <xdr:row>35</xdr:row>
      <xdr:rowOff>43967</xdr:rowOff>
    </xdr:to>
    <xdr:sp macro="" textlink="">
      <xdr:nvSpPr>
        <xdr:cNvPr id="86" name="楕円 85"/>
        <xdr:cNvSpPr/>
      </xdr:nvSpPr>
      <xdr:spPr>
        <a:xfrm>
          <a:off x="2857500" y="594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60494</xdr:rowOff>
    </xdr:from>
    <xdr:ext cx="534377" cy="259045"/>
    <xdr:sp macro="" textlink="">
      <xdr:nvSpPr>
        <xdr:cNvPr id="87" name="テキスト ボックス 86"/>
        <xdr:cNvSpPr txBox="1"/>
      </xdr:nvSpPr>
      <xdr:spPr>
        <a:xfrm>
          <a:off x="2641111" y="5718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15585</xdr:rowOff>
    </xdr:from>
    <xdr:to>
      <xdr:col>10</xdr:col>
      <xdr:colOff>165100</xdr:colOff>
      <xdr:row>34</xdr:row>
      <xdr:rowOff>117185</xdr:rowOff>
    </xdr:to>
    <xdr:sp macro="" textlink="">
      <xdr:nvSpPr>
        <xdr:cNvPr id="88" name="楕円 87"/>
        <xdr:cNvSpPr/>
      </xdr:nvSpPr>
      <xdr:spPr>
        <a:xfrm>
          <a:off x="1968500" y="584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133712</xdr:rowOff>
    </xdr:from>
    <xdr:ext cx="534377" cy="259045"/>
    <xdr:sp macro="" textlink="">
      <xdr:nvSpPr>
        <xdr:cNvPr id="89" name="テキスト ボックス 88"/>
        <xdr:cNvSpPr txBox="1"/>
      </xdr:nvSpPr>
      <xdr:spPr>
        <a:xfrm>
          <a:off x="1752111" y="562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114732</xdr:rowOff>
    </xdr:from>
    <xdr:to>
      <xdr:col>6</xdr:col>
      <xdr:colOff>38100</xdr:colOff>
      <xdr:row>35</xdr:row>
      <xdr:rowOff>44882</xdr:rowOff>
    </xdr:to>
    <xdr:sp macro="" textlink="">
      <xdr:nvSpPr>
        <xdr:cNvPr id="90" name="楕円 89"/>
        <xdr:cNvSpPr/>
      </xdr:nvSpPr>
      <xdr:spPr>
        <a:xfrm>
          <a:off x="1079500" y="5944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61409</xdr:rowOff>
    </xdr:from>
    <xdr:ext cx="534377" cy="259045"/>
    <xdr:sp macro="" textlink="">
      <xdr:nvSpPr>
        <xdr:cNvPr id="91" name="テキスト ボックス 90"/>
        <xdr:cNvSpPr txBox="1"/>
      </xdr:nvSpPr>
      <xdr:spPr>
        <a:xfrm>
          <a:off x="863111" y="5719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2" name="テキスト ボックス 111"/>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4" name="テキスト ボックス 113"/>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7896</xdr:rowOff>
    </xdr:from>
    <xdr:to>
      <xdr:col>24</xdr:col>
      <xdr:colOff>62865</xdr:colOff>
      <xdr:row>59</xdr:row>
      <xdr:rowOff>151032</xdr:rowOff>
    </xdr:to>
    <xdr:cxnSp macro="">
      <xdr:nvCxnSpPr>
        <xdr:cNvPr id="118" name="直線コネクタ 117"/>
        <xdr:cNvCxnSpPr/>
      </xdr:nvCxnSpPr>
      <xdr:spPr>
        <a:xfrm flipV="1">
          <a:off x="4633595" y="8751846"/>
          <a:ext cx="1270" cy="1514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154859</xdr:rowOff>
    </xdr:from>
    <xdr:ext cx="534377" cy="259045"/>
    <xdr:sp macro="" textlink="">
      <xdr:nvSpPr>
        <xdr:cNvPr id="119" name="物件費最小値テキスト"/>
        <xdr:cNvSpPr txBox="1"/>
      </xdr:nvSpPr>
      <xdr:spPr>
        <a:xfrm>
          <a:off x="4686300" y="10270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151032</xdr:rowOff>
    </xdr:from>
    <xdr:to>
      <xdr:col>24</xdr:col>
      <xdr:colOff>152400</xdr:colOff>
      <xdr:row>59</xdr:row>
      <xdr:rowOff>151032</xdr:rowOff>
    </xdr:to>
    <xdr:cxnSp macro="">
      <xdr:nvCxnSpPr>
        <xdr:cNvPr id="120" name="直線コネクタ 119"/>
        <xdr:cNvCxnSpPr/>
      </xdr:nvCxnSpPr>
      <xdr:spPr>
        <a:xfrm>
          <a:off x="4546600" y="10266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126023</xdr:rowOff>
    </xdr:from>
    <xdr:ext cx="534377" cy="259045"/>
    <xdr:sp macro="" textlink="">
      <xdr:nvSpPr>
        <xdr:cNvPr id="121" name="物件費最大値テキスト"/>
        <xdr:cNvSpPr txBox="1"/>
      </xdr:nvSpPr>
      <xdr:spPr>
        <a:xfrm>
          <a:off x="4686300" y="8527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7896</xdr:rowOff>
    </xdr:from>
    <xdr:to>
      <xdr:col>24</xdr:col>
      <xdr:colOff>152400</xdr:colOff>
      <xdr:row>51</xdr:row>
      <xdr:rowOff>7896</xdr:rowOff>
    </xdr:to>
    <xdr:cxnSp macro="">
      <xdr:nvCxnSpPr>
        <xdr:cNvPr id="122" name="直線コネクタ 121"/>
        <xdr:cNvCxnSpPr/>
      </xdr:nvCxnSpPr>
      <xdr:spPr>
        <a:xfrm>
          <a:off x="4546600" y="8751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164422</xdr:rowOff>
    </xdr:from>
    <xdr:to>
      <xdr:col>24</xdr:col>
      <xdr:colOff>63500</xdr:colOff>
      <xdr:row>58</xdr:row>
      <xdr:rowOff>4075</xdr:rowOff>
    </xdr:to>
    <xdr:cxnSp macro="">
      <xdr:nvCxnSpPr>
        <xdr:cNvPr id="123" name="直線コネクタ 122"/>
        <xdr:cNvCxnSpPr/>
      </xdr:nvCxnSpPr>
      <xdr:spPr>
        <a:xfrm>
          <a:off x="3797300" y="9937072"/>
          <a:ext cx="838200" cy="1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86599</xdr:rowOff>
    </xdr:from>
    <xdr:ext cx="534377" cy="259045"/>
    <xdr:sp macro="" textlink="">
      <xdr:nvSpPr>
        <xdr:cNvPr id="124" name="物件費平均値テキスト"/>
        <xdr:cNvSpPr txBox="1"/>
      </xdr:nvSpPr>
      <xdr:spPr>
        <a:xfrm>
          <a:off x="4686300" y="95163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63722</xdr:rowOff>
    </xdr:from>
    <xdr:to>
      <xdr:col>24</xdr:col>
      <xdr:colOff>114300</xdr:colOff>
      <xdr:row>56</xdr:row>
      <xdr:rowOff>165322</xdr:rowOff>
    </xdr:to>
    <xdr:sp macro="" textlink="">
      <xdr:nvSpPr>
        <xdr:cNvPr id="125" name="フローチャート: 判断 124"/>
        <xdr:cNvSpPr/>
      </xdr:nvSpPr>
      <xdr:spPr>
        <a:xfrm>
          <a:off x="4584700" y="9664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133005</xdr:rowOff>
    </xdr:from>
    <xdr:to>
      <xdr:col>19</xdr:col>
      <xdr:colOff>177800</xdr:colOff>
      <xdr:row>57</xdr:row>
      <xdr:rowOff>164422</xdr:rowOff>
    </xdr:to>
    <xdr:cxnSp macro="">
      <xdr:nvCxnSpPr>
        <xdr:cNvPr id="126" name="直線コネクタ 125"/>
        <xdr:cNvCxnSpPr/>
      </xdr:nvCxnSpPr>
      <xdr:spPr>
        <a:xfrm>
          <a:off x="2908300" y="9905655"/>
          <a:ext cx="889000" cy="3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52945</xdr:rowOff>
    </xdr:from>
    <xdr:to>
      <xdr:col>20</xdr:col>
      <xdr:colOff>38100</xdr:colOff>
      <xdr:row>56</xdr:row>
      <xdr:rowOff>154545</xdr:rowOff>
    </xdr:to>
    <xdr:sp macro="" textlink="">
      <xdr:nvSpPr>
        <xdr:cNvPr id="127" name="フローチャート: 判断 126"/>
        <xdr:cNvSpPr/>
      </xdr:nvSpPr>
      <xdr:spPr>
        <a:xfrm>
          <a:off x="3746500" y="965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171072</xdr:rowOff>
    </xdr:from>
    <xdr:ext cx="534377" cy="259045"/>
    <xdr:sp macro="" textlink="">
      <xdr:nvSpPr>
        <xdr:cNvPr id="128" name="テキスト ボックス 127"/>
        <xdr:cNvSpPr txBox="1"/>
      </xdr:nvSpPr>
      <xdr:spPr>
        <a:xfrm>
          <a:off x="3530111" y="942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103614</xdr:rowOff>
    </xdr:from>
    <xdr:to>
      <xdr:col>15</xdr:col>
      <xdr:colOff>50800</xdr:colOff>
      <xdr:row>57</xdr:row>
      <xdr:rowOff>133005</xdr:rowOff>
    </xdr:to>
    <xdr:cxnSp macro="">
      <xdr:nvCxnSpPr>
        <xdr:cNvPr id="129" name="直線コネクタ 128"/>
        <xdr:cNvCxnSpPr/>
      </xdr:nvCxnSpPr>
      <xdr:spPr>
        <a:xfrm>
          <a:off x="2019300" y="9876264"/>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152484</xdr:rowOff>
    </xdr:from>
    <xdr:to>
      <xdr:col>15</xdr:col>
      <xdr:colOff>101600</xdr:colOff>
      <xdr:row>57</xdr:row>
      <xdr:rowOff>82634</xdr:rowOff>
    </xdr:to>
    <xdr:sp macro="" textlink="">
      <xdr:nvSpPr>
        <xdr:cNvPr id="130" name="フローチャート: 判断 129"/>
        <xdr:cNvSpPr/>
      </xdr:nvSpPr>
      <xdr:spPr>
        <a:xfrm>
          <a:off x="2857500" y="975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99161</xdr:rowOff>
    </xdr:from>
    <xdr:ext cx="534377" cy="259045"/>
    <xdr:sp macro="" textlink="">
      <xdr:nvSpPr>
        <xdr:cNvPr id="131" name="テキスト ボックス 130"/>
        <xdr:cNvSpPr txBox="1"/>
      </xdr:nvSpPr>
      <xdr:spPr>
        <a:xfrm>
          <a:off x="2641111" y="9528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103614</xdr:rowOff>
    </xdr:from>
    <xdr:to>
      <xdr:col>10</xdr:col>
      <xdr:colOff>114300</xdr:colOff>
      <xdr:row>57</xdr:row>
      <xdr:rowOff>139733</xdr:rowOff>
    </xdr:to>
    <xdr:cxnSp macro="">
      <xdr:nvCxnSpPr>
        <xdr:cNvPr id="132" name="直線コネクタ 131"/>
        <xdr:cNvCxnSpPr/>
      </xdr:nvCxnSpPr>
      <xdr:spPr>
        <a:xfrm flipV="1">
          <a:off x="1130300" y="9876264"/>
          <a:ext cx="889000" cy="36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56635</xdr:rowOff>
    </xdr:from>
    <xdr:to>
      <xdr:col>10</xdr:col>
      <xdr:colOff>165100</xdr:colOff>
      <xdr:row>57</xdr:row>
      <xdr:rowOff>158235</xdr:rowOff>
    </xdr:to>
    <xdr:sp macro="" textlink="">
      <xdr:nvSpPr>
        <xdr:cNvPr id="133" name="フローチャート: 判断 132"/>
        <xdr:cNvSpPr/>
      </xdr:nvSpPr>
      <xdr:spPr>
        <a:xfrm>
          <a:off x="1968500" y="982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149362</xdr:rowOff>
    </xdr:from>
    <xdr:ext cx="534377" cy="259045"/>
    <xdr:sp macro="" textlink="">
      <xdr:nvSpPr>
        <xdr:cNvPr id="134" name="テキスト ボックス 133"/>
        <xdr:cNvSpPr txBox="1"/>
      </xdr:nvSpPr>
      <xdr:spPr>
        <a:xfrm>
          <a:off x="1752111" y="9922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141543</xdr:rowOff>
    </xdr:from>
    <xdr:to>
      <xdr:col>6</xdr:col>
      <xdr:colOff>38100</xdr:colOff>
      <xdr:row>58</xdr:row>
      <xdr:rowOff>71693</xdr:rowOff>
    </xdr:to>
    <xdr:sp macro="" textlink="">
      <xdr:nvSpPr>
        <xdr:cNvPr id="135" name="フローチャート: 判断 134"/>
        <xdr:cNvSpPr/>
      </xdr:nvSpPr>
      <xdr:spPr>
        <a:xfrm>
          <a:off x="1079500" y="991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62820</xdr:rowOff>
    </xdr:from>
    <xdr:ext cx="534377" cy="259045"/>
    <xdr:sp macro="" textlink="">
      <xdr:nvSpPr>
        <xdr:cNvPr id="136" name="テキスト ボックス 135"/>
        <xdr:cNvSpPr txBox="1"/>
      </xdr:nvSpPr>
      <xdr:spPr>
        <a:xfrm>
          <a:off x="863111" y="1000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124725</xdr:rowOff>
    </xdr:from>
    <xdr:to>
      <xdr:col>24</xdr:col>
      <xdr:colOff>114300</xdr:colOff>
      <xdr:row>58</xdr:row>
      <xdr:rowOff>54875</xdr:rowOff>
    </xdr:to>
    <xdr:sp macro="" textlink="">
      <xdr:nvSpPr>
        <xdr:cNvPr id="142" name="楕円 141"/>
        <xdr:cNvSpPr/>
      </xdr:nvSpPr>
      <xdr:spPr>
        <a:xfrm>
          <a:off x="4584700" y="989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103152</xdr:rowOff>
    </xdr:from>
    <xdr:ext cx="534377" cy="259045"/>
    <xdr:sp macro="" textlink="">
      <xdr:nvSpPr>
        <xdr:cNvPr id="143" name="物件費該当値テキスト"/>
        <xdr:cNvSpPr txBox="1"/>
      </xdr:nvSpPr>
      <xdr:spPr>
        <a:xfrm>
          <a:off x="4686300" y="987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113622</xdr:rowOff>
    </xdr:from>
    <xdr:to>
      <xdr:col>20</xdr:col>
      <xdr:colOff>38100</xdr:colOff>
      <xdr:row>58</xdr:row>
      <xdr:rowOff>43772</xdr:rowOff>
    </xdr:to>
    <xdr:sp macro="" textlink="">
      <xdr:nvSpPr>
        <xdr:cNvPr id="144" name="楕円 143"/>
        <xdr:cNvSpPr/>
      </xdr:nvSpPr>
      <xdr:spPr>
        <a:xfrm>
          <a:off x="3746500" y="988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34899</xdr:rowOff>
    </xdr:from>
    <xdr:ext cx="534377" cy="259045"/>
    <xdr:sp macro="" textlink="">
      <xdr:nvSpPr>
        <xdr:cNvPr id="145" name="テキスト ボックス 144"/>
        <xdr:cNvSpPr txBox="1"/>
      </xdr:nvSpPr>
      <xdr:spPr>
        <a:xfrm>
          <a:off x="3530111" y="9978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82205</xdr:rowOff>
    </xdr:from>
    <xdr:to>
      <xdr:col>15</xdr:col>
      <xdr:colOff>101600</xdr:colOff>
      <xdr:row>58</xdr:row>
      <xdr:rowOff>12355</xdr:rowOff>
    </xdr:to>
    <xdr:sp macro="" textlink="">
      <xdr:nvSpPr>
        <xdr:cNvPr id="146" name="楕円 145"/>
        <xdr:cNvSpPr/>
      </xdr:nvSpPr>
      <xdr:spPr>
        <a:xfrm>
          <a:off x="2857500" y="985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3482</xdr:rowOff>
    </xdr:from>
    <xdr:ext cx="534377" cy="259045"/>
    <xdr:sp macro="" textlink="">
      <xdr:nvSpPr>
        <xdr:cNvPr id="147" name="テキスト ボックス 146"/>
        <xdr:cNvSpPr txBox="1"/>
      </xdr:nvSpPr>
      <xdr:spPr>
        <a:xfrm>
          <a:off x="2641111" y="9947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52814</xdr:rowOff>
    </xdr:from>
    <xdr:to>
      <xdr:col>10</xdr:col>
      <xdr:colOff>165100</xdr:colOff>
      <xdr:row>57</xdr:row>
      <xdr:rowOff>154414</xdr:rowOff>
    </xdr:to>
    <xdr:sp macro="" textlink="">
      <xdr:nvSpPr>
        <xdr:cNvPr id="148" name="楕円 147"/>
        <xdr:cNvSpPr/>
      </xdr:nvSpPr>
      <xdr:spPr>
        <a:xfrm>
          <a:off x="1968500" y="9825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170941</xdr:rowOff>
    </xdr:from>
    <xdr:ext cx="534377" cy="259045"/>
    <xdr:sp macro="" textlink="">
      <xdr:nvSpPr>
        <xdr:cNvPr id="149" name="テキスト ボックス 148"/>
        <xdr:cNvSpPr txBox="1"/>
      </xdr:nvSpPr>
      <xdr:spPr>
        <a:xfrm>
          <a:off x="1752111" y="9600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88933</xdr:rowOff>
    </xdr:from>
    <xdr:to>
      <xdr:col>6</xdr:col>
      <xdr:colOff>38100</xdr:colOff>
      <xdr:row>58</xdr:row>
      <xdr:rowOff>19083</xdr:rowOff>
    </xdr:to>
    <xdr:sp macro="" textlink="">
      <xdr:nvSpPr>
        <xdr:cNvPr id="150" name="楕円 149"/>
        <xdr:cNvSpPr/>
      </xdr:nvSpPr>
      <xdr:spPr>
        <a:xfrm>
          <a:off x="1079500" y="986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35610</xdr:rowOff>
    </xdr:from>
    <xdr:ext cx="534377" cy="259045"/>
    <xdr:sp macro="" textlink="">
      <xdr:nvSpPr>
        <xdr:cNvPr id="151" name="テキスト ボックス 150"/>
        <xdr:cNvSpPr txBox="1"/>
      </xdr:nvSpPr>
      <xdr:spPr>
        <a:xfrm>
          <a:off x="863111" y="9636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2" name="直線コネクタ 161"/>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3" name="テキスト ボックス 162"/>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4" name="直線コネクタ 163"/>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5" name="テキスト ボックス 164"/>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6" name="直線コネクタ 165"/>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7" name="テキスト ボックス 166"/>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8" name="直線コネクタ 167"/>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9" name="テキスト ボックス 168"/>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0" name="直線コネクタ 169"/>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21970</xdr:rowOff>
    </xdr:from>
    <xdr:ext cx="467179" cy="259045"/>
    <xdr:sp macro="" textlink="">
      <xdr:nvSpPr>
        <xdr:cNvPr id="171" name="テキスト ボックス 170"/>
        <xdr:cNvSpPr txBox="1"/>
      </xdr:nvSpPr>
      <xdr:spPr>
        <a:xfrm>
          <a:off x="294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2" name="直線コネクタ 171"/>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3" name="テキスト ボックス 172"/>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5" name="テキスト ボックス 17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24747</xdr:rowOff>
    </xdr:from>
    <xdr:to>
      <xdr:col>24</xdr:col>
      <xdr:colOff>62865</xdr:colOff>
      <xdr:row>78</xdr:row>
      <xdr:rowOff>137088</xdr:rowOff>
    </xdr:to>
    <xdr:cxnSp macro="">
      <xdr:nvCxnSpPr>
        <xdr:cNvPr id="177" name="直線コネクタ 176"/>
        <xdr:cNvCxnSpPr/>
      </xdr:nvCxnSpPr>
      <xdr:spPr>
        <a:xfrm flipV="1">
          <a:off x="4633595" y="12026247"/>
          <a:ext cx="1270" cy="14839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140915</xdr:rowOff>
    </xdr:from>
    <xdr:ext cx="378565" cy="259045"/>
    <xdr:sp macro="" textlink="">
      <xdr:nvSpPr>
        <xdr:cNvPr id="178" name="維持補修費最小値テキスト"/>
        <xdr:cNvSpPr txBox="1"/>
      </xdr:nvSpPr>
      <xdr:spPr>
        <a:xfrm>
          <a:off x="4686300" y="13514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137088</xdr:rowOff>
    </xdr:from>
    <xdr:to>
      <xdr:col>24</xdr:col>
      <xdr:colOff>152400</xdr:colOff>
      <xdr:row>78</xdr:row>
      <xdr:rowOff>137088</xdr:rowOff>
    </xdr:to>
    <xdr:cxnSp macro="">
      <xdr:nvCxnSpPr>
        <xdr:cNvPr id="179" name="直線コネクタ 178"/>
        <xdr:cNvCxnSpPr/>
      </xdr:nvCxnSpPr>
      <xdr:spPr>
        <a:xfrm>
          <a:off x="4546600" y="13510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142874</xdr:rowOff>
    </xdr:from>
    <xdr:ext cx="469744" cy="259045"/>
    <xdr:sp macro="" textlink="">
      <xdr:nvSpPr>
        <xdr:cNvPr id="180" name="維持補修費最大値テキスト"/>
        <xdr:cNvSpPr txBox="1"/>
      </xdr:nvSpPr>
      <xdr:spPr>
        <a:xfrm>
          <a:off x="4686300" y="11801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24747</xdr:rowOff>
    </xdr:from>
    <xdr:to>
      <xdr:col>24</xdr:col>
      <xdr:colOff>152400</xdr:colOff>
      <xdr:row>70</xdr:row>
      <xdr:rowOff>24747</xdr:rowOff>
    </xdr:to>
    <xdr:cxnSp macro="">
      <xdr:nvCxnSpPr>
        <xdr:cNvPr id="181" name="直線コネクタ 180"/>
        <xdr:cNvCxnSpPr/>
      </xdr:nvCxnSpPr>
      <xdr:spPr>
        <a:xfrm>
          <a:off x="4546600" y="12026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79938</xdr:rowOff>
    </xdr:from>
    <xdr:to>
      <xdr:col>24</xdr:col>
      <xdr:colOff>63500</xdr:colOff>
      <xdr:row>76</xdr:row>
      <xdr:rowOff>126637</xdr:rowOff>
    </xdr:to>
    <xdr:cxnSp macro="">
      <xdr:nvCxnSpPr>
        <xdr:cNvPr id="182" name="直線コネクタ 181"/>
        <xdr:cNvCxnSpPr/>
      </xdr:nvCxnSpPr>
      <xdr:spPr>
        <a:xfrm>
          <a:off x="3797300" y="13110138"/>
          <a:ext cx="838200" cy="46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78303</xdr:rowOff>
    </xdr:from>
    <xdr:ext cx="469744" cy="259045"/>
    <xdr:sp macro="" textlink="">
      <xdr:nvSpPr>
        <xdr:cNvPr id="183" name="維持補修費平均値テキスト"/>
        <xdr:cNvSpPr txBox="1"/>
      </xdr:nvSpPr>
      <xdr:spPr>
        <a:xfrm>
          <a:off x="4686300" y="127656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55426</xdr:rowOff>
    </xdr:from>
    <xdr:to>
      <xdr:col>24</xdr:col>
      <xdr:colOff>114300</xdr:colOff>
      <xdr:row>75</xdr:row>
      <xdr:rowOff>157026</xdr:rowOff>
    </xdr:to>
    <xdr:sp macro="" textlink="">
      <xdr:nvSpPr>
        <xdr:cNvPr id="184" name="フローチャート: 判断 183"/>
        <xdr:cNvSpPr/>
      </xdr:nvSpPr>
      <xdr:spPr>
        <a:xfrm>
          <a:off x="4584700" y="1291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79938</xdr:rowOff>
    </xdr:from>
    <xdr:to>
      <xdr:col>19</xdr:col>
      <xdr:colOff>177800</xdr:colOff>
      <xdr:row>76</xdr:row>
      <xdr:rowOff>112105</xdr:rowOff>
    </xdr:to>
    <xdr:cxnSp macro="">
      <xdr:nvCxnSpPr>
        <xdr:cNvPr id="185" name="直線コネクタ 184"/>
        <xdr:cNvCxnSpPr/>
      </xdr:nvCxnSpPr>
      <xdr:spPr>
        <a:xfrm flipV="1">
          <a:off x="2908300" y="13110138"/>
          <a:ext cx="889000" cy="3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41711</xdr:rowOff>
    </xdr:from>
    <xdr:to>
      <xdr:col>20</xdr:col>
      <xdr:colOff>38100</xdr:colOff>
      <xdr:row>75</xdr:row>
      <xdr:rowOff>143311</xdr:rowOff>
    </xdr:to>
    <xdr:sp macro="" textlink="">
      <xdr:nvSpPr>
        <xdr:cNvPr id="186" name="フローチャート: 判断 185"/>
        <xdr:cNvSpPr/>
      </xdr:nvSpPr>
      <xdr:spPr>
        <a:xfrm>
          <a:off x="3746500" y="1290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73</xdr:row>
      <xdr:rowOff>159838</xdr:rowOff>
    </xdr:from>
    <xdr:ext cx="469744" cy="259045"/>
    <xdr:sp macro="" textlink="">
      <xdr:nvSpPr>
        <xdr:cNvPr id="187" name="テキスト ボックス 186"/>
        <xdr:cNvSpPr txBox="1"/>
      </xdr:nvSpPr>
      <xdr:spPr>
        <a:xfrm>
          <a:off x="3562428" y="1267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35523</xdr:rowOff>
    </xdr:from>
    <xdr:to>
      <xdr:col>15</xdr:col>
      <xdr:colOff>50800</xdr:colOff>
      <xdr:row>76</xdr:row>
      <xdr:rowOff>112105</xdr:rowOff>
    </xdr:to>
    <xdr:cxnSp macro="">
      <xdr:nvCxnSpPr>
        <xdr:cNvPr id="188" name="直線コネクタ 187"/>
        <xdr:cNvCxnSpPr/>
      </xdr:nvCxnSpPr>
      <xdr:spPr>
        <a:xfrm>
          <a:off x="2019300" y="13065723"/>
          <a:ext cx="889000" cy="76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95595</xdr:rowOff>
    </xdr:from>
    <xdr:to>
      <xdr:col>15</xdr:col>
      <xdr:colOff>101600</xdr:colOff>
      <xdr:row>76</xdr:row>
      <xdr:rowOff>25744</xdr:rowOff>
    </xdr:to>
    <xdr:sp macro="" textlink="">
      <xdr:nvSpPr>
        <xdr:cNvPr id="189" name="フローチャート: 判断 188"/>
        <xdr:cNvSpPr/>
      </xdr:nvSpPr>
      <xdr:spPr>
        <a:xfrm>
          <a:off x="2857500" y="1295434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42272</xdr:rowOff>
    </xdr:from>
    <xdr:ext cx="469744" cy="259045"/>
    <xdr:sp macro="" textlink="">
      <xdr:nvSpPr>
        <xdr:cNvPr id="190" name="テキスト ボックス 189"/>
        <xdr:cNvSpPr txBox="1"/>
      </xdr:nvSpPr>
      <xdr:spPr>
        <a:xfrm>
          <a:off x="2673428" y="12729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112595</xdr:rowOff>
    </xdr:from>
    <xdr:to>
      <xdr:col>10</xdr:col>
      <xdr:colOff>114300</xdr:colOff>
      <xdr:row>76</xdr:row>
      <xdr:rowOff>35523</xdr:rowOff>
    </xdr:to>
    <xdr:cxnSp macro="">
      <xdr:nvCxnSpPr>
        <xdr:cNvPr id="191" name="直線コネクタ 190"/>
        <xdr:cNvCxnSpPr/>
      </xdr:nvCxnSpPr>
      <xdr:spPr>
        <a:xfrm>
          <a:off x="1130300" y="12971345"/>
          <a:ext cx="889000" cy="94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85634</xdr:rowOff>
    </xdr:from>
    <xdr:to>
      <xdr:col>10</xdr:col>
      <xdr:colOff>165100</xdr:colOff>
      <xdr:row>76</xdr:row>
      <xdr:rowOff>15785</xdr:rowOff>
    </xdr:to>
    <xdr:sp macro="" textlink="">
      <xdr:nvSpPr>
        <xdr:cNvPr id="192" name="フローチャート: 判断 191"/>
        <xdr:cNvSpPr/>
      </xdr:nvSpPr>
      <xdr:spPr>
        <a:xfrm>
          <a:off x="1968500" y="129443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32311</xdr:rowOff>
    </xdr:from>
    <xdr:ext cx="469744" cy="259045"/>
    <xdr:sp macro="" textlink="">
      <xdr:nvSpPr>
        <xdr:cNvPr id="193" name="テキスト ボックス 192"/>
        <xdr:cNvSpPr txBox="1"/>
      </xdr:nvSpPr>
      <xdr:spPr>
        <a:xfrm>
          <a:off x="1784428" y="1271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122210</xdr:rowOff>
    </xdr:from>
    <xdr:to>
      <xdr:col>6</xdr:col>
      <xdr:colOff>38100</xdr:colOff>
      <xdr:row>76</xdr:row>
      <xdr:rowOff>52360</xdr:rowOff>
    </xdr:to>
    <xdr:sp macro="" textlink="">
      <xdr:nvSpPr>
        <xdr:cNvPr id="194" name="フローチャート: 判断 193"/>
        <xdr:cNvSpPr/>
      </xdr:nvSpPr>
      <xdr:spPr>
        <a:xfrm>
          <a:off x="1079500" y="1298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43487</xdr:rowOff>
    </xdr:from>
    <xdr:ext cx="469744" cy="259045"/>
    <xdr:sp macro="" textlink="">
      <xdr:nvSpPr>
        <xdr:cNvPr id="195" name="テキスト ボックス 194"/>
        <xdr:cNvSpPr txBox="1"/>
      </xdr:nvSpPr>
      <xdr:spPr>
        <a:xfrm>
          <a:off x="895428" y="13073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75837</xdr:rowOff>
    </xdr:from>
    <xdr:to>
      <xdr:col>24</xdr:col>
      <xdr:colOff>114300</xdr:colOff>
      <xdr:row>77</xdr:row>
      <xdr:rowOff>5987</xdr:rowOff>
    </xdr:to>
    <xdr:sp macro="" textlink="">
      <xdr:nvSpPr>
        <xdr:cNvPr id="201" name="楕円 200"/>
        <xdr:cNvSpPr/>
      </xdr:nvSpPr>
      <xdr:spPr>
        <a:xfrm>
          <a:off x="4584700" y="1310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54264</xdr:rowOff>
    </xdr:from>
    <xdr:ext cx="469744" cy="259045"/>
    <xdr:sp macro="" textlink="">
      <xdr:nvSpPr>
        <xdr:cNvPr id="202" name="維持補修費該当値テキスト"/>
        <xdr:cNvSpPr txBox="1"/>
      </xdr:nvSpPr>
      <xdr:spPr>
        <a:xfrm>
          <a:off x="4686300" y="13084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29138</xdr:rowOff>
    </xdr:from>
    <xdr:to>
      <xdr:col>20</xdr:col>
      <xdr:colOff>38100</xdr:colOff>
      <xdr:row>76</xdr:row>
      <xdr:rowOff>130738</xdr:rowOff>
    </xdr:to>
    <xdr:sp macro="" textlink="">
      <xdr:nvSpPr>
        <xdr:cNvPr id="203" name="楕円 202"/>
        <xdr:cNvSpPr/>
      </xdr:nvSpPr>
      <xdr:spPr>
        <a:xfrm>
          <a:off x="3746500" y="1305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121865</xdr:rowOff>
    </xdr:from>
    <xdr:ext cx="469744" cy="259045"/>
    <xdr:sp macro="" textlink="">
      <xdr:nvSpPr>
        <xdr:cNvPr id="204" name="テキスト ボックス 203"/>
        <xdr:cNvSpPr txBox="1"/>
      </xdr:nvSpPr>
      <xdr:spPr>
        <a:xfrm>
          <a:off x="3562428" y="13152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61305</xdr:rowOff>
    </xdr:from>
    <xdr:to>
      <xdr:col>15</xdr:col>
      <xdr:colOff>101600</xdr:colOff>
      <xdr:row>76</xdr:row>
      <xdr:rowOff>162905</xdr:rowOff>
    </xdr:to>
    <xdr:sp macro="" textlink="">
      <xdr:nvSpPr>
        <xdr:cNvPr id="205" name="楕円 204"/>
        <xdr:cNvSpPr/>
      </xdr:nvSpPr>
      <xdr:spPr>
        <a:xfrm>
          <a:off x="2857500" y="1309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154032</xdr:rowOff>
    </xdr:from>
    <xdr:ext cx="469744" cy="259045"/>
    <xdr:sp macro="" textlink="">
      <xdr:nvSpPr>
        <xdr:cNvPr id="206" name="テキスト ボックス 205"/>
        <xdr:cNvSpPr txBox="1"/>
      </xdr:nvSpPr>
      <xdr:spPr>
        <a:xfrm>
          <a:off x="2673428" y="1318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156173</xdr:rowOff>
    </xdr:from>
    <xdr:to>
      <xdr:col>10</xdr:col>
      <xdr:colOff>165100</xdr:colOff>
      <xdr:row>76</xdr:row>
      <xdr:rowOff>86323</xdr:rowOff>
    </xdr:to>
    <xdr:sp macro="" textlink="">
      <xdr:nvSpPr>
        <xdr:cNvPr id="207" name="楕円 206"/>
        <xdr:cNvSpPr/>
      </xdr:nvSpPr>
      <xdr:spPr>
        <a:xfrm>
          <a:off x="1968500" y="1301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77450</xdr:rowOff>
    </xdr:from>
    <xdr:ext cx="469744" cy="259045"/>
    <xdr:sp macro="" textlink="">
      <xdr:nvSpPr>
        <xdr:cNvPr id="208" name="テキスト ボックス 207"/>
        <xdr:cNvSpPr txBox="1"/>
      </xdr:nvSpPr>
      <xdr:spPr>
        <a:xfrm>
          <a:off x="1784428" y="13107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61795</xdr:rowOff>
    </xdr:from>
    <xdr:to>
      <xdr:col>6</xdr:col>
      <xdr:colOff>38100</xdr:colOff>
      <xdr:row>75</xdr:row>
      <xdr:rowOff>163395</xdr:rowOff>
    </xdr:to>
    <xdr:sp macro="" textlink="">
      <xdr:nvSpPr>
        <xdr:cNvPr id="209" name="楕円 208"/>
        <xdr:cNvSpPr/>
      </xdr:nvSpPr>
      <xdr:spPr>
        <a:xfrm>
          <a:off x="1079500" y="1292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8472</xdr:rowOff>
    </xdr:from>
    <xdr:ext cx="469744" cy="259045"/>
    <xdr:sp macro="" textlink="">
      <xdr:nvSpPr>
        <xdr:cNvPr id="210" name="テキスト ボックス 209"/>
        <xdr:cNvSpPr txBox="1"/>
      </xdr:nvSpPr>
      <xdr:spPr>
        <a:xfrm>
          <a:off x="895428" y="12695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1" name="テキスト ボックス 22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2" name="直線コネクタ 221"/>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3" name="テキスト ボックス 222"/>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4" name="直線コネクタ 223"/>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5" name="テキスト ボックス 224"/>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6" name="直線コネクタ 22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7" name="テキスト ボックス 226"/>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8" name="直線コネクタ 227"/>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9" name="テキスト ボックス 228"/>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30" name="直線コネクタ 229"/>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1" name="テキスト ボックス 230"/>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108383</xdr:rowOff>
    </xdr:from>
    <xdr:to>
      <xdr:col>24</xdr:col>
      <xdr:colOff>62865</xdr:colOff>
      <xdr:row>98</xdr:row>
      <xdr:rowOff>122670</xdr:rowOff>
    </xdr:to>
    <xdr:cxnSp macro="">
      <xdr:nvCxnSpPr>
        <xdr:cNvPr id="235" name="直線コネクタ 234"/>
        <xdr:cNvCxnSpPr/>
      </xdr:nvCxnSpPr>
      <xdr:spPr>
        <a:xfrm flipV="1">
          <a:off x="4633595" y="15538883"/>
          <a:ext cx="1270" cy="1385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126497</xdr:rowOff>
    </xdr:from>
    <xdr:ext cx="534377" cy="259045"/>
    <xdr:sp macro="" textlink="">
      <xdr:nvSpPr>
        <xdr:cNvPr id="236" name="扶助費最小値テキスト"/>
        <xdr:cNvSpPr txBox="1"/>
      </xdr:nvSpPr>
      <xdr:spPr>
        <a:xfrm>
          <a:off x="4686300" y="16928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122670</xdr:rowOff>
    </xdr:from>
    <xdr:to>
      <xdr:col>24</xdr:col>
      <xdr:colOff>152400</xdr:colOff>
      <xdr:row>98</xdr:row>
      <xdr:rowOff>122670</xdr:rowOff>
    </xdr:to>
    <xdr:cxnSp macro="">
      <xdr:nvCxnSpPr>
        <xdr:cNvPr id="237" name="直線コネクタ 236"/>
        <xdr:cNvCxnSpPr/>
      </xdr:nvCxnSpPr>
      <xdr:spPr>
        <a:xfrm>
          <a:off x="4546600" y="1692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55060</xdr:rowOff>
    </xdr:from>
    <xdr:ext cx="534377" cy="259045"/>
    <xdr:sp macro="" textlink="">
      <xdr:nvSpPr>
        <xdr:cNvPr id="238" name="扶助費最大値テキスト"/>
        <xdr:cNvSpPr txBox="1"/>
      </xdr:nvSpPr>
      <xdr:spPr>
        <a:xfrm>
          <a:off x="4686300" y="1531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108383</xdr:rowOff>
    </xdr:from>
    <xdr:to>
      <xdr:col>24</xdr:col>
      <xdr:colOff>152400</xdr:colOff>
      <xdr:row>90</xdr:row>
      <xdr:rowOff>108383</xdr:rowOff>
    </xdr:to>
    <xdr:cxnSp macro="">
      <xdr:nvCxnSpPr>
        <xdr:cNvPr id="239" name="直線コネクタ 238"/>
        <xdr:cNvCxnSpPr/>
      </xdr:nvCxnSpPr>
      <xdr:spPr>
        <a:xfrm>
          <a:off x="4546600" y="1553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90512</xdr:rowOff>
    </xdr:from>
    <xdr:to>
      <xdr:col>24</xdr:col>
      <xdr:colOff>63500</xdr:colOff>
      <xdr:row>96</xdr:row>
      <xdr:rowOff>104420</xdr:rowOff>
    </xdr:to>
    <xdr:cxnSp macro="">
      <xdr:nvCxnSpPr>
        <xdr:cNvPr id="240" name="直線コネクタ 239"/>
        <xdr:cNvCxnSpPr/>
      </xdr:nvCxnSpPr>
      <xdr:spPr>
        <a:xfrm>
          <a:off x="3797300" y="16549712"/>
          <a:ext cx="838200" cy="13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116464</xdr:rowOff>
    </xdr:from>
    <xdr:ext cx="534377" cy="259045"/>
    <xdr:sp macro="" textlink="">
      <xdr:nvSpPr>
        <xdr:cNvPr id="241" name="扶助費平均値テキスト"/>
        <xdr:cNvSpPr txBox="1"/>
      </xdr:nvSpPr>
      <xdr:spPr>
        <a:xfrm>
          <a:off x="4686300" y="16061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93587</xdr:rowOff>
    </xdr:from>
    <xdr:to>
      <xdr:col>24</xdr:col>
      <xdr:colOff>114300</xdr:colOff>
      <xdr:row>95</xdr:row>
      <xdr:rowOff>23737</xdr:rowOff>
    </xdr:to>
    <xdr:sp macro="" textlink="">
      <xdr:nvSpPr>
        <xdr:cNvPr id="242" name="フローチャート: 判断 241"/>
        <xdr:cNvSpPr/>
      </xdr:nvSpPr>
      <xdr:spPr>
        <a:xfrm>
          <a:off x="4584700" y="1620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90512</xdr:rowOff>
    </xdr:from>
    <xdr:to>
      <xdr:col>19</xdr:col>
      <xdr:colOff>177800</xdr:colOff>
      <xdr:row>97</xdr:row>
      <xdr:rowOff>58471</xdr:rowOff>
    </xdr:to>
    <xdr:cxnSp macro="">
      <xdr:nvCxnSpPr>
        <xdr:cNvPr id="243" name="直線コネクタ 242"/>
        <xdr:cNvCxnSpPr/>
      </xdr:nvCxnSpPr>
      <xdr:spPr>
        <a:xfrm flipV="1">
          <a:off x="2908300" y="16549712"/>
          <a:ext cx="889000" cy="139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113588</xdr:rowOff>
    </xdr:from>
    <xdr:to>
      <xdr:col>20</xdr:col>
      <xdr:colOff>38100</xdr:colOff>
      <xdr:row>95</xdr:row>
      <xdr:rowOff>43738</xdr:rowOff>
    </xdr:to>
    <xdr:sp macro="" textlink="">
      <xdr:nvSpPr>
        <xdr:cNvPr id="244" name="フローチャート: 判断 243"/>
        <xdr:cNvSpPr/>
      </xdr:nvSpPr>
      <xdr:spPr>
        <a:xfrm>
          <a:off x="3746500" y="1622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60265</xdr:rowOff>
    </xdr:from>
    <xdr:ext cx="534377" cy="259045"/>
    <xdr:sp macro="" textlink="">
      <xdr:nvSpPr>
        <xdr:cNvPr id="245" name="テキスト ボックス 244"/>
        <xdr:cNvSpPr txBox="1"/>
      </xdr:nvSpPr>
      <xdr:spPr>
        <a:xfrm>
          <a:off x="3530111" y="1600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58471</xdr:rowOff>
    </xdr:from>
    <xdr:to>
      <xdr:col>15</xdr:col>
      <xdr:colOff>50800</xdr:colOff>
      <xdr:row>97</xdr:row>
      <xdr:rowOff>75616</xdr:rowOff>
    </xdr:to>
    <xdr:cxnSp macro="">
      <xdr:nvCxnSpPr>
        <xdr:cNvPr id="246" name="直線コネクタ 245"/>
        <xdr:cNvCxnSpPr/>
      </xdr:nvCxnSpPr>
      <xdr:spPr>
        <a:xfrm flipV="1">
          <a:off x="2019300" y="16689121"/>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19062</xdr:rowOff>
    </xdr:from>
    <xdr:to>
      <xdr:col>15</xdr:col>
      <xdr:colOff>101600</xdr:colOff>
      <xdr:row>95</xdr:row>
      <xdr:rowOff>120662</xdr:rowOff>
    </xdr:to>
    <xdr:sp macro="" textlink="">
      <xdr:nvSpPr>
        <xdr:cNvPr id="247" name="フローチャート: 判断 246"/>
        <xdr:cNvSpPr/>
      </xdr:nvSpPr>
      <xdr:spPr>
        <a:xfrm>
          <a:off x="2857500" y="1630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137189</xdr:rowOff>
    </xdr:from>
    <xdr:ext cx="534377" cy="259045"/>
    <xdr:sp macro="" textlink="">
      <xdr:nvSpPr>
        <xdr:cNvPr id="248" name="テキスト ボックス 247"/>
        <xdr:cNvSpPr txBox="1"/>
      </xdr:nvSpPr>
      <xdr:spPr>
        <a:xfrm>
          <a:off x="2641111" y="1608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75616</xdr:rowOff>
    </xdr:from>
    <xdr:to>
      <xdr:col>10</xdr:col>
      <xdr:colOff>114300</xdr:colOff>
      <xdr:row>98</xdr:row>
      <xdr:rowOff>58547</xdr:rowOff>
    </xdr:to>
    <xdr:cxnSp macro="">
      <xdr:nvCxnSpPr>
        <xdr:cNvPr id="249" name="直線コネクタ 248"/>
        <xdr:cNvCxnSpPr/>
      </xdr:nvCxnSpPr>
      <xdr:spPr>
        <a:xfrm flipV="1">
          <a:off x="1130300" y="16706266"/>
          <a:ext cx="889000" cy="15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93</xdr:row>
      <xdr:rowOff>29883</xdr:rowOff>
    </xdr:from>
    <xdr:to>
      <xdr:col>10</xdr:col>
      <xdr:colOff>165100</xdr:colOff>
      <xdr:row>93</xdr:row>
      <xdr:rowOff>131483</xdr:rowOff>
    </xdr:to>
    <xdr:sp macro="" textlink="">
      <xdr:nvSpPr>
        <xdr:cNvPr id="250" name="フローチャート: 判断 249"/>
        <xdr:cNvSpPr/>
      </xdr:nvSpPr>
      <xdr:spPr>
        <a:xfrm>
          <a:off x="1968500" y="1597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148010</xdr:rowOff>
    </xdr:from>
    <xdr:ext cx="534377" cy="259045"/>
    <xdr:sp macro="" textlink="">
      <xdr:nvSpPr>
        <xdr:cNvPr id="251" name="テキスト ボックス 250"/>
        <xdr:cNvSpPr txBox="1"/>
      </xdr:nvSpPr>
      <xdr:spPr>
        <a:xfrm>
          <a:off x="1752111" y="15749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86233</xdr:rowOff>
    </xdr:from>
    <xdr:to>
      <xdr:col>6</xdr:col>
      <xdr:colOff>38100</xdr:colOff>
      <xdr:row>95</xdr:row>
      <xdr:rowOff>16383</xdr:rowOff>
    </xdr:to>
    <xdr:sp macro="" textlink="">
      <xdr:nvSpPr>
        <xdr:cNvPr id="252" name="フローチャート: 判断 251"/>
        <xdr:cNvSpPr/>
      </xdr:nvSpPr>
      <xdr:spPr>
        <a:xfrm>
          <a:off x="1079500" y="16202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32910</xdr:rowOff>
    </xdr:from>
    <xdr:ext cx="534377" cy="259045"/>
    <xdr:sp macro="" textlink="">
      <xdr:nvSpPr>
        <xdr:cNvPr id="253" name="テキスト ボックス 252"/>
        <xdr:cNvSpPr txBox="1"/>
      </xdr:nvSpPr>
      <xdr:spPr>
        <a:xfrm>
          <a:off x="863111" y="15977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53620</xdr:rowOff>
    </xdr:from>
    <xdr:to>
      <xdr:col>24</xdr:col>
      <xdr:colOff>114300</xdr:colOff>
      <xdr:row>96</xdr:row>
      <xdr:rowOff>155220</xdr:rowOff>
    </xdr:to>
    <xdr:sp macro="" textlink="">
      <xdr:nvSpPr>
        <xdr:cNvPr id="259" name="楕円 258"/>
        <xdr:cNvSpPr/>
      </xdr:nvSpPr>
      <xdr:spPr>
        <a:xfrm>
          <a:off x="4584700" y="1651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32047</xdr:rowOff>
    </xdr:from>
    <xdr:ext cx="534377" cy="259045"/>
    <xdr:sp macro="" textlink="">
      <xdr:nvSpPr>
        <xdr:cNvPr id="260" name="扶助費該当値テキスト"/>
        <xdr:cNvSpPr txBox="1"/>
      </xdr:nvSpPr>
      <xdr:spPr>
        <a:xfrm>
          <a:off x="4686300" y="1649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39712</xdr:rowOff>
    </xdr:from>
    <xdr:to>
      <xdr:col>20</xdr:col>
      <xdr:colOff>38100</xdr:colOff>
      <xdr:row>96</xdr:row>
      <xdr:rowOff>141312</xdr:rowOff>
    </xdr:to>
    <xdr:sp macro="" textlink="">
      <xdr:nvSpPr>
        <xdr:cNvPr id="261" name="楕円 260"/>
        <xdr:cNvSpPr/>
      </xdr:nvSpPr>
      <xdr:spPr>
        <a:xfrm>
          <a:off x="3746500" y="16498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132439</xdr:rowOff>
    </xdr:from>
    <xdr:ext cx="534377" cy="259045"/>
    <xdr:sp macro="" textlink="">
      <xdr:nvSpPr>
        <xdr:cNvPr id="262" name="テキスト ボックス 261"/>
        <xdr:cNvSpPr txBox="1"/>
      </xdr:nvSpPr>
      <xdr:spPr>
        <a:xfrm>
          <a:off x="3530111" y="16591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7671</xdr:rowOff>
    </xdr:from>
    <xdr:to>
      <xdr:col>15</xdr:col>
      <xdr:colOff>101600</xdr:colOff>
      <xdr:row>97</xdr:row>
      <xdr:rowOff>109271</xdr:rowOff>
    </xdr:to>
    <xdr:sp macro="" textlink="">
      <xdr:nvSpPr>
        <xdr:cNvPr id="263" name="楕円 262"/>
        <xdr:cNvSpPr/>
      </xdr:nvSpPr>
      <xdr:spPr>
        <a:xfrm>
          <a:off x="2857500" y="16638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100398</xdr:rowOff>
    </xdr:from>
    <xdr:ext cx="534377" cy="259045"/>
    <xdr:sp macro="" textlink="">
      <xdr:nvSpPr>
        <xdr:cNvPr id="264" name="テキスト ボックス 263"/>
        <xdr:cNvSpPr txBox="1"/>
      </xdr:nvSpPr>
      <xdr:spPr>
        <a:xfrm>
          <a:off x="2641111" y="16731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24816</xdr:rowOff>
    </xdr:from>
    <xdr:to>
      <xdr:col>10</xdr:col>
      <xdr:colOff>165100</xdr:colOff>
      <xdr:row>97</xdr:row>
      <xdr:rowOff>126416</xdr:rowOff>
    </xdr:to>
    <xdr:sp macro="" textlink="">
      <xdr:nvSpPr>
        <xdr:cNvPr id="265" name="楕円 264"/>
        <xdr:cNvSpPr/>
      </xdr:nvSpPr>
      <xdr:spPr>
        <a:xfrm>
          <a:off x="1968500" y="16655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117543</xdr:rowOff>
    </xdr:from>
    <xdr:ext cx="534377" cy="259045"/>
    <xdr:sp macro="" textlink="">
      <xdr:nvSpPr>
        <xdr:cNvPr id="266" name="テキスト ボックス 265"/>
        <xdr:cNvSpPr txBox="1"/>
      </xdr:nvSpPr>
      <xdr:spPr>
        <a:xfrm>
          <a:off x="1752111" y="16748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7747</xdr:rowOff>
    </xdr:from>
    <xdr:to>
      <xdr:col>6</xdr:col>
      <xdr:colOff>38100</xdr:colOff>
      <xdr:row>98</xdr:row>
      <xdr:rowOff>109347</xdr:rowOff>
    </xdr:to>
    <xdr:sp macro="" textlink="">
      <xdr:nvSpPr>
        <xdr:cNvPr id="267" name="楕円 266"/>
        <xdr:cNvSpPr/>
      </xdr:nvSpPr>
      <xdr:spPr>
        <a:xfrm>
          <a:off x="1079500" y="16809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100474</xdr:rowOff>
    </xdr:from>
    <xdr:ext cx="534377" cy="259045"/>
    <xdr:sp macro="" textlink="">
      <xdr:nvSpPr>
        <xdr:cNvPr id="268" name="テキスト ボックス 267"/>
        <xdr:cNvSpPr txBox="1"/>
      </xdr:nvSpPr>
      <xdr:spPr>
        <a:xfrm>
          <a:off x="863111" y="16902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9" name="直線コネクタ 278"/>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80" name="テキスト ボックス 279"/>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1" name="直線コネクタ 280"/>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2" name="テキスト ボックス 281"/>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3" name="直線コネクタ 28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4" name="テキスト ボックス 283"/>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5" name="直線コネクタ 284"/>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6" name="テキスト ボックス 285"/>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7" name="直線コネクタ 286"/>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8" name="テキスト ボックス 287"/>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163188</xdr:rowOff>
    </xdr:from>
    <xdr:to>
      <xdr:col>54</xdr:col>
      <xdr:colOff>189865</xdr:colOff>
      <xdr:row>38</xdr:row>
      <xdr:rowOff>7074</xdr:rowOff>
    </xdr:to>
    <xdr:cxnSp macro="">
      <xdr:nvCxnSpPr>
        <xdr:cNvPr id="292" name="直線コネクタ 291"/>
        <xdr:cNvCxnSpPr/>
      </xdr:nvCxnSpPr>
      <xdr:spPr>
        <a:xfrm flipV="1">
          <a:off x="10475595" y="5135238"/>
          <a:ext cx="1270" cy="1386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10901</xdr:rowOff>
    </xdr:from>
    <xdr:ext cx="534377" cy="259045"/>
    <xdr:sp macro="" textlink="">
      <xdr:nvSpPr>
        <xdr:cNvPr id="293" name="補助費等最小値テキスト"/>
        <xdr:cNvSpPr txBox="1"/>
      </xdr:nvSpPr>
      <xdr:spPr>
        <a:xfrm>
          <a:off x="10528300" y="6526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7074</xdr:rowOff>
    </xdr:from>
    <xdr:to>
      <xdr:col>55</xdr:col>
      <xdr:colOff>88900</xdr:colOff>
      <xdr:row>38</xdr:row>
      <xdr:rowOff>7074</xdr:rowOff>
    </xdr:to>
    <xdr:cxnSp macro="">
      <xdr:nvCxnSpPr>
        <xdr:cNvPr id="294" name="直線コネクタ 293"/>
        <xdr:cNvCxnSpPr/>
      </xdr:nvCxnSpPr>
      <xdr:spPr>
        <a:xfrm>
          <a:off x="10388600" y="6522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109865</xdr:rowOff>
    </xdr:from>
    <xdr:ext cx="534377" cy="259045"/>
    <xdr:sp macro="" textlink="">
      <xdr:nvSpPr>
        <xdr:cNvPr id="295" name="補助費等最大値テキスト"/>
        <xdr:cNvSpPr txBox="1"/>
      </xdr:nvSpPr>
      <xdr:spPr>
        <a:xfrm>
          <a:off x="10528300" y="491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163188</xdr:rowOff>
    </xdr:from>
    <xdr:to>
      <xdr:col>55</xdr:col>
      <xdr:colOff>88900</xdr:colOff>
      <xdr:row>29</xdr:row>
      <xdr:rowOff>163188</xdr:rowOff>
    </xdr:to>
    <xdr:cxnSp macro="">
      <xdr:nvCxnSpPr>
        <xdr:cNvPr id="296" name="直線コネクタ 295"/>
        <xdr:cNvCxnSpPr/>
      </xdr:nvCxnSpPr>
      <xdr:spPr>
        <a:xfrm>
          <a:off x="10388600" y="5135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45193</xdr:rowOff>
    </xdr:from>
    <xdr:to>
      <xdr:col>55</xdr:col>
      <xdr:colOff>0</xdr:colOff>
      <xdr:row>34</xdr:row>
      <xdr:rowOff>6941</xdr:rowOff>
    </xdr:to>
    <xdr:cxnSp macro="">
      <xdr:nvCxnSpPr>
        <xdr:cNvPr id="297" name="直線コネクタ 296"/>
        <xdr:cNvCxnSpPr/>
      </xdr:nvCxnSpPr>
      <xdr:spPr>
        <a:xfrm>
          <a:off x="9639300" y="5531593"/>
          <a:ext cx="838200" cy="304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145642</xdr:rowOff>
    </xdr:from>
    <xdr:ext cx="534377" cy="259045"/>
    <xdr:sp macro="" textlink="">
      <xdr:nvSpPr>
        <xdr:cNvPr id="298" name="補助費等平均値テキスト"/>
        <xdr:cNvSpPr txBox="1"/>
      </xdr:nvSpPr>
      <xdr:spPr>
        <a:xfrm>
          <a:off x="10528300" y="5974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167215</xdr:rowOff>
    </xdr:from>
    <xdr:to>
      <xdr:col>55</xdr:col>
      <xdr:colOff>50800</xdr:colOff>
      <xdr:row>35</xdr:row>
      <xdr:rowOff>97365</xdr:rowOff>
    </xdr:to>
    <xdr:sp macro="" textlink="">
      <xdr:nvSpPr>
        <xdr:cNvPr id="299" name="フローチャート: 判断 298"/>
        <xdr:cNvSpPr/>
      </xdr:nvSpPr>
      <xdr:spPr>
        <a:xfrm>
          <a:off x="10426700" y="599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45193</xdr:rowOff>
    </xdr:from>
    <xdr:to>
      <xdr:col>50</xdr:col>
      <xdr:colOff>114300</xdr:colOff>
      <xdr:row>33</xdr:row>
      <xdr:rowOff>139986</xdr:rowOff>
    </xdr:to>
    <xdr:cxnSp macro="">
      <xdr:nvCxnSpPr>
        <xdr:cNvPr id="300" name="直線コネクタ 299"/>
        <xdr:cNvCxnSpPr/>
      </xdr:nvCxnSpPr>
      <xdr:spPr>
        <a:xfrm flipV="1">
          <a:off x="8750300" y="5531593"/>
          <a:ext cx="889000" cy="266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165862</xdr:rowOff>
    </xdr:from>
    <xdr:to>
      <xdr:col>50</xdr:col>
      <xdr:colOff>165100</xdr:colOff>
      <xdr:row>35</xdr:row>
      <xdr:rowOff>96012</xdr:rowOff>
    </xdr:to>
    <xdr:sp macro="" textlink="">
      <xdr:nvSpPr>
        <xdr:cNvPr id="301" name="フローチャート: 判断 300"/>
        <xdr:cNvSpPr/>
      </xdr:nvSpPr>
      <xdr:spPr>
        <a:xfrm>
          <a:off x="9588500" y="5995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87139</xdr:rowOff>
    </xdr:from>
    <xdr:ext cx="534377" cy="259045"/>
    <xdr:sp macro="" textlink="">
      <xdr:nvSpPr>
        <xdr:cNvPr id="302" name="テキスト ボックス 301"/>
        <xdr:cNvSpPr txBox="1"/>
      </xdr:nvSpPr>
      <xdr:spPr>
        <a:xfrm>
          <a:off x="9372111" y="6087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139986</xdr:rowOff>
    </xdr:from>
    <xdr:to>
      <xdr:col>45</xdr:col>
      <xdr:colOff>177800</xdr:colOff>
      <xdr:row>34</xdr:row>
      <xdr:rowOff>15380</xdr:rowOff>
    </xdr:to>
    <xdr:cxnSp macro="">
      <xdr:nvCxnSpPr>
        <xdr:cNvPr id="303" name="直線コネクタ 302"/>
        <xdr:cNvCxnSpPr/>
      </xdr:nvCxnSpPr>
      <xdr:spPr>
        <a:xfrm flipV="1">
          <a:off x="7861300" y="5797836"/>
          <a:ext cx="889000" cy="46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64973</xdr:rowOff>
    </xdr:from>
    <xdr:to>
      <xdr:col>46</xdr:col>
      <xdr:colOff>38100</xdr:colOff>
      <xdr:row>35</xdr:row>
      <xdr:rowOff>166573</xdr:rowOff>
    </xdr:to>
    <xdr:sp macro="" textlink="">
      <xdr:nvSpPr>
        <xdr:cNvPr id="304" name="フローチャート: 判断 303"/>
        <xdr:cNvSpPr/>
      </xdr:nvSpPr>
      <xdr:spPr>
        <a:xfrm>
          <a:off x="8699500" y="606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157700</xdr:rowOff>
    </xdr:from>
    <xdr:ext cx="534377" cy="259045"/>
    <xdr:sp macro="" textlink="">
      <xdr:nvSpPr>
        <xdr:cNvPr id="305" name="テキスト ボックス 304"/>
        <xdr:cNvSpPr txBox="1"/>
      </xdr:nvSpPr>
      <xdr:spPr>
        <a:xfrm>
          <a:off x="8483111" y="615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7398</xdr:rowOff>
    </xdr:from>
    <xdr:to>
      <xdr:col>41</xdr:col>
      <xdr:colOff>50800</xdr:colOff>
      <xdr:row>34</xdr:row>
      <xdr:rowOff>15380</xdr:rowOff>
    </xdr:to>
    <xdr:cxnSp macro="">
      <xdr:nvCxnSpPr>
        <xdr:cNvPr id="306" name="直線コネクタ 305"/>
        <xdr:cNvCxnSpPr/>
      </xdr:nvCxnSpPr>
      <xdr:spPr>
        <a:xfrm>
          <a:off x="6972300" y="5836698"/>
          <a:ext cx="889000" cy="7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68135</xdr:rowOff>
    </xdr:from>
    <xdr:to>
      <xdr:col>41</xdr:col>
      <xdr:colOff>101600</xdr:colOff>
      <xdr:row>35</xdr:row>
      <xdr:rowOff>169735</xdr:rowOff>
    </xdr:to>
    <xdr:sp macro="" textlink="">
      <xdr:nvSpPr>
        <xdr:cNvPr id="307" name="フローチャート: 判断 306"/>
        <xdr:cNvSpPr/>
      </xdr:nvSpPr>
      <xdr:spPr>
        <a:xfrm>
          <a:off x="7810500" y="606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160862</xdr:rowOff>
    </xdr:from>
    <xdr:ext cx="534377" cy="259045"/>
    <xdr:sp macro="" textlink="">
      <xdr:nvSpPr>
        <xdr:cNvPr id="308" name="テキスト ボックス 307"/>
        <xdr:cNvSpPr txBox="1"/>
      </xdr:nvSpPr>
      <xdr:spPr>
        <a:xfrm>
          <a:off x="7594111" y="616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66116</xdr:rowOff>
    </xdr:from>
    <xdr:to>
      <xdr:col>36</xdr:col>
      <xdr:colOff>165100</xdr:colOff>
      <xdr:row>35</xdr:row>
      <xdr:rowOff>167716</xdr:rowOff>
    </xdr:to>
    <xdr:sp macro="" textlink="">
      <xdr:nvSpPr>
        <xdr:cNvPr id="309" name="フローチャート: 判断 308"/>
        <xdr:cNvSpPr/>
      </xdr:nvSpPr>
      <xdr:spPr>
        <a:xfrm>
          <a:off x="6921500" y="6066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158843</xdr:rowOff>
    </xdr:from>
    <xdr:ext cx="534377" cy="259045"/>
    <xdr:sp macro="" textlink="">
      <xdr:nvSpPr>
        <xdr:cNvPr id="310" name="テキスト ボックス 309"/>
        <xdr:cNvSpPr txBox="1"/>
      </xdr:nvSpPr>
      <xdr:spPr>
        <a:xfrm>
          <a:off x="6705111" y="6159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127591</xdr:rowOff>
    </xdr:from>
    <xdr:to>
      <xdr:col>55</xdr:col>
      <xdr:colOff>50800</xdr:colOff>
      <xdr:row>34</xdr:row>
      <xdr:rowOff>57741</xdr:rowOff>
    </xdr:to>
    <xdr:sp macro="" textlink="">
      <xdr:nvSpPr>
        <xdr:cNvPr id="316" name="楕円 315"/>
        <xdr:cNvSpPr/>
      </xdr:nvSpPr>
      <xdr:spPr>
        <a:xfrm>
          <a:off x="10426700" y="5785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150468</xdr:rowOff>
    </xdr:from>
    <xdr:ext cx="534377" cy="259045"/>
    <xdr:sp macro="" textlink="">
      <xdr:nvSpPr>
        <xdr:cNvPr id="317" name="補助費等該当値テキスト"/>
        <xdr:cNvSpPr txBox="1"/>
      </xdr:nvSpPr>
      <xdr:spPr>
        <a:xfrm>
          <a:off x="10528300" y="5636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165843</xdr:rowOff>
    </xdr:from>
    <xdr:to>
      <xdr:col>50</xdr:col>
      <xdr:colOff>165100</xdr:colOff>
      <xdr:row>32</xdr:row>
      <xdr:rowOff>95993</xdr:rowOff>
    </xdr:to>
    <xdr:sp macro="" textlink="">
      <xdr:nvSpPr>
        <xdr:cNvPr id="318" name="楕円 317"/>
        <xdr:cNvSpPr/>
      </xdr:nvSpPr>
      <xdr:spPr>
        <a:xfrm>
          <a:off x="9588500" y="548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30</xdr:row>
      <xdr:rowOff>112520</xdr:rowOff>
    </xdr:from>
    <xdr:ext cx="534377" cy="259045"/>
    <xdr:sp macro="" textlink="">
      <xdr:nvSpPr>
        <xdr:cNvPr id="319" name="テキスト ボックス 318"/>
        <xdr:cNvSpPr txBox="1"/>
      </xdr:nvSpPr>
      <xdr:spPr>
        <a:xfrm>
          <a:off x="9372111" y="5256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89186</xdr:rowOff>
    </xdr:from>
    <xdr:to>
      <xdr:col>46</xdr:col>
      <xdr:colOff>38100</xdr:colOff>
      <xdr:row>34</xdr:row>
      <xdr:rowOff>19336</xdr:rowOff>
    </xdr:to>
    <xdr:sp macro="" textlink="">
      <xdr:nvSpPr>
        <xdr:cNvPr id="320" name="楕円 319"/>
        <xdr:cNvSpPr/>
      </xdr:nvSpPr>
      <xdr:spPr>
        <a:xfrm>
          <a:off x="8699500" y="5747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32</xdr:row>
      <xdr:rowOff>35863</xdr:rowOff>
    </xdr:from>
    <xdr:ext cx="534377" cy="259045"/>
    <xdr:sp macro="" textlink="">
      <xdr:nvSpPr>
        <xdr:cNvPr id="321" name="テキスト ボックス 320"/>
        <xdr:cNvSpPr txBox="1"/>
      </xdr:nvSpPr>
      <xdr:spPr>
        <a:xfrm>
          <a:off x="8483111" y="5522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136030</xdr:rowOff>
    </xdr:from>
    <xdr:to>
      <xdr:col>41</xdr:col>
      <xdr:colOff>101600</xdr:colOff>
      <xdr:row>34</xdr:row>
      <xdr:rowOff>66180</xdr:rowOff>
    </xdr:to>
    <xdr:sp macro="" textlink="">
      <xdr:nvSpPr>
        <xdr:cNvPr id="322" name="楕円 321"/>
        <xdr:cNvSpPr/>
      </xdr:nvSpPr>
      <xdr:spPr>
        <a:xfrm>
          <a:off x="7810500" y="579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32</xdr:row>
      <xdr:rowOff>82707</xdr:rowOff>
    </xdr:from>
    <xdr:ext cx="534377" cy="259045"/>
    <xdr:sp macro="" textlink="">
      <xdr:nvSpPr>
        <xdr:cNvPr id="323" name="テキスト ボックス 322"/>
        <xdr:cNvSpPr txBox="1"/>
      </xdr:nvSpPr>
      <xdr:spPr>
        <a:xfrm>
          <a:off x="7594111" y="556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128048</xdr:rowOff>
    </xdr:from>
    <xdr:to>
      <xdr:col>36</xdr:col>
      <xdr:colOff>165100</xdr:colOff>
      <xdr:row>34</xdr:row>
      <xdr:rowOff>58198</xdr:rowOff>
    </xdr:to>
    <xdr:sp macro="" textlink="">
      <xdr:nvSpPr>
        <xdr:cNvPr id="324" name="楕円 323"/>
        <xdr:cNvSpPr/>
      </xdr:nvSpPr>
      <xdr:spPr>
        <a:xfrm>
          <a:off x="6921500" y="578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32</xdr:row>
      <xdr:rowOff>74725</xdr:rowOff>
    </xdr:from>
    <xdr:ext cx="534377" cy="259045"/>
    <xdr:sp macro="" textlink="">
      <xdr:nvSpPr>
        <xdr:cNvPr id="325" name="テキスト ボックス 324"/>
        <xdr:cNvSpPr txBox="1"/>
      </xdr:nvSpPr>
      <xdr:spPr>
        <a:xfrm>
          <a:off x="6705111" y="556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9" name="テキスト ボックス 338"/>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1" name="テキスト ボックス 340"/>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3" name="テキスト ボックス 342"/>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5" name="テキスト ボックス 344"/>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3222</xdr:rowOff>
    </xdr:from>
    <xdr:to>
      <xdr:col>54</xdr:col>
      <xdr:colOff>189865</xdr:colOff>
      <xdr:row>58</xdr:row>
      <xdr:rowOff>154205</xdr:rowOff>
    </xdr:to>
    <xdr:cxnSp macro="">
      <xdr:nvCxnSpPr>
        <xdr:cNvPr id="349" name="直線コネクタ 348"/>
        <xdr:cNvCxnSpPr/>
      </xdr:nvCxnSpPr>
      <xdr:spPr>
        <a:xfrm flipV="1">
          <a:off x="10475595" y="8575722"/>
          <a:ext cx="1270" cy="1522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158032</xdr:rowOff>
    </xdr:from>
    <xdr:ext cx="534377" cy="259045"/>
    <xdr:sp macro="" textlink="">
      <xdr:nvSpPr>
        <xdr:cNvPr id="350" name="普通建設事業費最小値テキスト"/>
        <xdr:cNvSpPr txBox="1"/>
      </xdr:nvSpPr>
      <xdr:spPr>
        <a:xfrm>
          <a:off x="10528300" y="10102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154205</xdr:rowOff>
    </xdr:from>
    <xdr:to>
      <xdr:col>55</xdr:col>
      <xdr:colOff>88900</xdr:colOff>
      <xdr:row>58</xdr:row>
      <xdr:rowOff>154205</xdr:rowOff>
    </xdr:to>
    <xdr:cxnSp macro="">
      <xdr:nvCxnSpPr>
        <xdr:cNvPr id="351" name="直線コネクタ 350"/>
        <xdr:cNvCxnSpPr/>
      </xdr:nvCxnSpPr>
      <xdr:spPr>
        <a:xfrm>
          <a:off x="10388600" y="10098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121349</xdr:rowOff>
    </xdr:from>
    <xdr:ext cx="599010" cy="259045"/>
    <xdr:sp macro="" textlink="">
      <xdr:nvSpPr>
        <xdr:cNvPr id="352" name="普通建設事業費最大値テキスト"/>
        <xdr:cNvSpPr txBox="1"/>
      </xdr:nvSpPr>
      <xdr:spPr>
        <a:xfrm>
          <a:off x="10528300" y="8350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3222</xdr:rowOff>
    </xdr:from>
    <xdr:to>
      <xdr:col>55</xdr:col>
      <xdr:colOff>88900</xdr:colOff>
      <xdr:row>50</xdr:row>
      <xdr:rowOff>3222</xdr:rowOff>
    </xdr:to>
    <xdr:cxnSp macro="">
      <xdr:nvCxnSpPr>
        <xdr:cNvPr id="353" name="直線コネクタ 352"/>
        <xdr:cNvCxnSpPr/>
      </xdr:nvCxnSpPr>
      <xdr:spPr>
        <a:xfrm>
          <a:off x="10388600" y="857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101303</xdr:rowOff>
    </xdr:from>
    <xdr:to>
      <xdr:col>55</xdr:col>
      <xdr:colOff>0</xdr:colOff>
      <xdr:row>58</xdr:row>
      <xdr:rowOff>107604</xdr:rowOff>
    </xdr:to>
    <xdr:cxnSp macro="">
      <xdr:nvCxnSpPr>
        <xdr:cNvPr id="354" name="直線コネクタ 353"/>
        <xdr:cNvCxnSpPr/>
      </xdr:nvCxnSpPr>
      <xdr:spPr>
        <a:xfrm>
          <a:off x="9639300" y="10045403"/>
          <a:ext cx="838200" cy="6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160134</xdr:rowOff>
    </xdr:from>
    <xdr:ext cx="534377" cy="259045"/>
    <xdr:sp macro="" textlink="">
      <xdr:nvSpPr>
        <xdr:cNvPr id="355" name="普通建設事業費平均値テキスト"/>
        <xdr:cNvSpPr txBox="1"/>
      </xdr:nvSpPr>
      <xdr:spPr>
        <a:xfrm>
          <a:off x="10528300" y="97613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137257</xdr:rowOff>
    </xdr:from>
    <xdr:to>
      <xdr:col>55</xdr:col>
      <xdr:colOff>50800</xdr:colOff>
      <xdr:row>58</xdr:row>
      <xdr:rowOff>67407</xdr:rowOff>
    </xdr:to>
    <xdr:sp macro="" textlink="">
      <xdr:nvSpPr>
        <xdr:cNvPr id="356" name="フローチャート: 判断 355"/>
        <xdr:cNvSpPr/>
      </xdr:nvSpPr>
      <xdr:spPr>
        <a:xfrm>
          <a:off x="10426700" y="9909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72732</xdr:rowOff>
    </xdr:from>
    <xdr:to>
      <xdr:col>50</xdr:col>
      <xdr:colOff>114300</xdr:colOff>
      <xdr:row>58</xdr:row>
      <xdr:rowOff>101303</xdr:rowOff>
    </xdr:to>
    <xdr:cxnSp macro="">
      <xdr:nvCxnSpPr>
        <xdr:cNvPr id="357" name="直線コネクタ 356"/>
        <xdr:cNvCxnSpPr/>
      </xdr:nvCxnSpPr>
      <xdr:spPr>
        <a:xfrm>
          <a:off x="8750300" y="10016832"/>
          <a:ext cx="889000" cy="28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95541</xdr:rowOff>
    </xdr:from>
    <xdr:to>
      <xdr:col>50</xdr:col>
      <xdr:colOff>165100</xdr:colOff>
      <xdr:row>58</xdr:row>
      <xdr:rowOff>25691</xdr:rowOff>
    </xdr:to>
    <xdr:sp macro="" textlink="">
      <xdr:nvSpPr>
        <xdr:cNvPr id="358" name="フローチャート: 判断 357"/>
        <xdr:cNvSpPr/>
      </xdr:nvSpPr>
      <xdr:spPr>
        <a:xfrm>
          <a:off x="9588500" y="986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42218</xdr:rowOff>
    </xdr:from>
    <xdr:ext cx="534377" cy="259045"/>
    <xdr:sp macro="" textlink="">
      <xdr:nvSpPr>
        <xdr:cNvPr id="359" name="テキスト ボックス 358"/>
        <xdr:cNvSpPr txBox="1"/>
      </xdr:nvSpPr>
      <xdr:spPr>
        <a:xfrm>
          <a:off x="9372111" y="964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72732</xdr:rowOff>
    </xdr:from>
    <xdr:to>
      <xdr:col>45</xdr:col>
      <xdr:colOff>177800</xdr:colOff>
      <xdr:row>58</xdr:row>
      <xdr:rowOff>109342</xdr:rowOff>
    </xdr:to>
    <xdr:cxnSp macro="">
      <xdr:nvCxnSpPr>
        <xdr:cNvPr id="360" name="直線コネクタ 359"/>
        <xdr:cNvCxnSpPr/>
      </xdr:nvCxnSpPr>
      <xdr:spPr>
        <a:xfrm flipV="1">
          <a:off x="7861300" y="10016832"/>
          <a:ext cx="889000" cy="36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159614</xdr:rowOff>
    </xdr:from>
    <xdr:to>
      <xdr:col>46</xdr:col>
      <xdr:colOff>38100</xdr:colOff>
      <xdr:row>58</xdr:row>
      <xdr:rowOff>89764</xdr:rowOff>
    </xdr:to>
    <xdr:sp macro="" textlink="">
      <xdr:nvSpPr>
        <xdr:cNvPr id="361" name="フローチャート: 判断 360"/>
        <xdr:cNvSpPr/>
      </xdr:nvSpPr>
      <xdr:spPr>
        <a:xfrm>
          <a:off x="8699500" y="993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106291</xdr:rowOff>
    </xdr:from>
    <xdr:ext cx="534377" cy="259045"/>
    <xdr:sp macro="" textlink="">
      <xdr:nvSpPr>
        <xdr:cNvPr id="362" name="テキスト ボックス 361"/>
        <xdr:cNvSpPr txBox="1"/>
      </xdr:nvSpPr>
      <xdr:spPr>
        <a:xfrm>
          <a:off x="8483111" y="970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109342</xdr:rowOff>
    </xdr:from>
    <xdr:to>
      <xdr:col>41</xdr:col>
      <xdr:colOff>50800</xdr:colOff>
      <xdr:row>58</xdr:row>
      <xdr:rowOff>111041</xdr:rowOff>
    </xdr:to>
    <xdr:cxnSp macro="">
      <xdr:nvCxnSpPr>
        <xdr:cNvPr id="363" name="直線コネクタ 362"/>
        <xdr:cNvCxnSpPr/>
      </xdr:nvCxnSpPr>
      <xdr:spPr>
        <a:xfrm flipV="1">
          <a:off x="6972300" y="10053442"/>
          <a:ext cx="889000" cy="1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132315</xdr:rowOff>
    </xdr:from>
    <xdr:to>
      <xdr:col>41</xdr:col>
      <xdr:colOff>101600</xdr:colOff>
      <xdr:row>58</xdr:row>
      <xdr:rowOff>62465</xdr:rowOff>
    </xdr:to>
    <xdr:sp macro="" textlink="">
      <xdr:nvSpPr>
        <xdr:cNvPr id="364" name="フローチャート: 判断 363"/>
        <xdr:cNvSpPr/>
      </xdr:nvSpPr>
      <xdr:spPr>
        <a:xfrm>
          <a:off x="7810500" y="990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78992</xdr:rowOff>
    </xdr:from>
    <xdr:ext cx="534377" cy="259045"/>
    <xdr:sp macro="" textlink="">
      <xdr:nvSpPr>
        <xdr:cNvPr id="365" name="テキスト ボックス 364"/>
        <xdr:cNvSpPr txBox="1"/>
      </xdr:nvSpPr>
      <xdr:spPr>
        <a:xfrm>
          <a:off x="7594111" y="9680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142849</xdr:rowOff>
    </xdr:from>
    <xdr:to>
      <xdr:col>36</xdr:col>
      <xdr:colOff>165100</xdr:colOff>
      <xdr:row>58</xdr:row>
      <xdr:rowOff>72999</xdr:rowOff>
    </xdr:to>
    <xdr:sp macro="" textlink="">
      <xdr:nvSpPr>
        <xdr:cNvPr id="366" name="フローチャート: 判断 365"/>
        <xdr:cNvSpPr/>
      </xdr:nvSpPr>
      <xdr:spPr>
        <a:xfrm>
          <a:off x="6921500" y="9915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89526</xdr:rowOff>
    </xdr:from>
    <xdr:ext cx="534377" cy="259045"/>
    <xdr:sp macro="" textlink="">
      <xdr:nvSpPr>
        <xdr:cNvPr id="367" name="テキスト ボックス 366"/>
        <xdr:cNvSpPr txBox="1"/>
      </xdr:nvSpPr>
      <xdr:spPr>
        <a:xfrm>
          <a:off x="6705111" y="969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56804</xdr:rowOff>
    </xdr:from>
    <xdr:to>
      <xdr:col>55</xdr:col>
      <xdr:colOff>50800</xdr:colOff>
      <xdr:row>58</xdr:row>
      <xdr:rowOff>158404</xdr:rowOff>
    </xdr:to>
    <xdr:sp macro="" textlink="">
      <xdr:nvSpPr>
        <xdr:cNvPr id="373" name="楕円 372"/>
        <xdr:cNvSpPr/>
      </xdr:nvSpPr>
      <xdr:spPr>
        <a:xfrm>
          <a:off x="10426700" y="1000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143181</xdr:rowOff>
    </xdr:from>
    <xdr:ext cx="534377" cy="259045"/>
    <xdr:sp macro="" textlink="">
      <xdr:nvSpPr>
        <xdr:cNvPr id="374" name="普通建設事業費該当値テキスト"/>
        <xdr:cNvSpPr txBox="1"/>
      </xdr:nvSpPr>
      <xdr:spPr>
        <a:xfrm>
          <a:off x="10528300" y="991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50503</xdr:rowOff>
    </xdr:from>
    <xdr:to>
      <xdr:col>50</xdr:col>
      <xdr:colOff>165100</xdr:colOff>
      <xdr:row>58</xdr:row>
      <xdr:rowOff>152103</xdr:rowOff>
    </xdr:to>
    <xdr:sp macro="" textlink="">
      <xdr:nvSpPr>
        <xdr:cNvPr id="375" name="楕円 374"/>
        <xdr:cNvSpPr/>
      </xdr:nvSpPr>
      <xdr:spPr>
        <a:xfrm>
          <a:off x="9588500" y="9994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143230</xdr:rowOff>
    </xdr:from>
    <xdr:ext cx="534377" cy="259045"/>
    <xdr:sp macro="" textlink="">
      <xdr:nvSpPr>
        <xdr:cNvPr id="376" name="テキスト ボックス 375"/>
        <xdr:cNvSpPr txBox="1"/>
      </xdr:nvSpPr>
      <xdr:spPr>
        <a:xfrm>
          <a:off x="9372111" y="1008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21932</xdr:rowOff>
    </xdr:from>
    <xdr:to>
      <xdr:col>46</xdr:col>
      <xdr:colOff>38100</xdr:colOff>
      <xdr:row>58</xdr:row>
      <xdr:rowOff>123532</xdr:rowOff>
    </xdr:to>
    <xdr:sp macro="" textlink="">
      <xdr:nvSpPr>
        <xdr:cNvPr id="377" name="楕円 376"/>
        <xdr:cNvSpPr/>
      </xdr:nvSpPr>
      <xdr:spPr>
        <a:xfrm>
          <a:off x="8699500" y="996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114659</xdr:rowOff>
    </xdr:from>
    <xdr:ext cx="534377" cy="259045"/>
    <xdr:sp macro="" textlink="">
      <xdr:nvSpPr>
        <xdr:cNvPr id="378" name="テキスト ボックス 377"/>
        <xdr:cNvSpPr txBox="1"/>
      </xdr:nvSpPr>
      <xdr:spPr>
        <a:xfrm>
          <a:off x="8483111" y="1005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58542</xdr:rowOff>
    </xdr:from>
    <xdr:to>
      <xdr:col>41</xdr:col>
      <xdr:colOff>101600</xdr:colOff>
      <xdr:row>58</xdr:row>
      <xdr:rowOff>160142</xdr:rowOff>
    </xdr:to>
    <xdr:sp macro="" textlink="">
      <xdr:nvSpPr>
        <xdr:cNvPr id="379" name="楕円 378"/>
        <xdr:cNvSpPr/>
      </xdr:nvSpPr>
      <xdr:spPr>
        <a:xfrm>
          <a:off x="7810500" y="10002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151269</xdr:rowOff>
    </xdr:from>
    <xdr:ext cx="534377" cy="259045"/>
    <xdr:sp macro="" textlink="">
      <xdr:nvSpPr>
        <xdr:cNvPr id="380" name="テキスト ボックス 379"/>
        <xdr:cNvSpPr txBox="1"/>
      </xdr:nvSpPr>
      <xdr:spPr>
        <a:xfrm>
          <a:off x="7594111" y="10095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60241</xdr:rowOff>
    </xdr:from>
    <xdr:to>
      <xdr:col>36</xdr:col>
      <xdr:colOff>165100</xdr:colOff>
      <xdr:row>58</xdr:row>
      <xdr:rowOff>161841</xdr:rowOff>
    </xdr:to>
    <xdr:sp macro="" textlink="">
      <xdr:nvSpPr>
        <xdr:cNvPr id="381" name="楕円 380"/>
        <xdr:cNvSpPr/>
      </xdr:nvSpPr>
      <xdr:spPr>
        <a:xfrm>
          <a:off x="6921500" y="10004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152968</xdr:rowOff>
    </xdr:from>
    <xdr:ext cx="534377" cy="259045"/>
    <xdr:sp macro="" textlink="">
      <xdr:nvSpPr>
        <xdr:cNvPr id="382" name="テキスト ボックス 381"/>
        <xdr:cNvSpPr txBox="1"/>
      </xdr:nvSpPr>
      <xdr:spPr>
        <a:xfrm>
          <a:off x="6705111" y="1009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6" name="テキスト ボックス 395"/>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8" name="テキスト ボックス 397"/>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400" name="テキスト ボックス 399"/>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72227</xdr:rowOff>
    </xdr:from>
    <xdr:to>
      <xdr:col>54</xdr:col>
      <xdr:colOff>189865</xdr:colOff>
      <xdr:row>78</xdr:row>
      <xdr:rowOff>136925</xdr:rowOff>
    </xdr:to>
    <xdr:cxnSp macro="">
      <xdr:nvCxnSpPr>
        <xdr:cNvPr id="404" name="直線コネクタ 403"/>
        <xdr:cNvCxnSpPr/>
      </xdr:nvCxnSpPr>
      <xdr:spPr>
        <a:xfrm flipV="1">
          <a:off x="10475595" y="12245177"/>
          <a:ext cx="1270" cy="1264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147547</xdr:rowOff>
    </xdr:from>
    <xdr:ext cx="378565" cy="259045"/>
    <xdr:sp macro="" textlink="">
      <xdr:nvSpPr>
        <xdr:cNvPr id="405" name="普通建設事業費 （ うち新規整備　）最小値テキスト"/>
        <xdr:cNvSpPr txBox="1"/>
      </xdr:nvSpPr>
      <xdr:spPr>
        <a:xfrm>
          <a:off x="10528300" y="135206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136925</xdr:rowOff>
    </xdr:from>
    <xdr:to>
      <xdr:col>55</xdr:col>
      <xdr:colOff>88900</xdr:colOff>
      <xdr:row>78</xdr:row>
      <xdr:rowOff>136925</xdr:rowOff>
    </xdr:to>
    <xdr:cxnSp macro="">
      <xdr:nvCxnSpPr>
        <xdr:cNvPr id="406" name="直線コネクタ 405"/>
        <xdr:cNvCxnSpPr/>
      </xdr:nvCxnSpPr>
      <xdr:spPr>
        <a:xfrm>
          <a:off x="10388600" y="13510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18904</xdr:rowOff>
    </xdr:from>
    <xdr:ext cx="599010" cy="259045"/>
    <xdr:sp macro="" textlink="">
      <xdr:nvSpPr>
        <xdr:cNvPr id="407" name="普通建設事業費 （ うち新規整備　）最大値テキスト"/>
        <xdr:cNvSpPr txBox="1"/>
      </xdr:nvSpPr>
      <xdr:spPr>
        <a:xfrm>
          <a:off x="10528300" y="12020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72227</xdr:rowOff>
    </xdr:from>
    <xdr:to>
      <xdr:col>55</xdr:col>
      <xdr:colOff>88900</xdr:colOff>
      <xdr:row>71</xdr:row>
      <xdr:rowOff>72227</xdr:rowOff>
    </xdr:to>
    <xdr:cxnSp macro="">
      <xdr:nvCxnSpPr>
        <xdr:cNvPr id="408" name="直線コネクタ 407"/>
        <xdr:cNvCxnSpPr/>
      </xdr:nvCxnSpPr>
      <xdr:spPr>
        <a:xfrm>
          <a:off x="10388600" y="12245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59502</xdr:rowOff>
    </xdr:from>
    <xdr:to>
      <xdr:col>55</xdr:col>
      <xdr:colOff>0</xdr:colOff>
      <xdr:row>78</xdr:row>
      <xdr:rowOff>110430</xdr:rowOff>
    </xdr:to>
    <xdr:cxnSp macro="">
      <xdr:nvCxnSpPr>
        <xdr:cNvPr id="409" name="直線コネクタ 408"/>
        <xdr:cNvCxnSpPr/>
      </xdr:nvCxnSpPr>
      <xdr:spPr>
        <a:xfrm flipV="1">
          <a:off x="9639300" y="13432602"/>
          <a:ext cx="838200" cy="50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20547</xdr:rowOff>
    </xdr:from>
    <xdr:ext cx="534377" cy="259045"/>
    <xdr:sp macro="" textlink="">
      <xdr:nvSpPr>
        <xdr:cNvPr id="410" name="普通建設事業費 （ うち新規整備　）平均値テキスト"/>
        <xdr:cNvSpPr txBox="1"/>
      </xdr:nvSpPr>
      <xdr:spPr>
        <a:xfrm>
          <a:off x="10528300" y="133936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42120</xdr:rowOff>
    </xdr:from>
    <xdr:to>
      <xdr:col>55</xdr:col>
      <xdr:colOff>50800</xdr:colOff>
      <xdr:row>78</xdr:row>
      <xdr:rowOff>143720</xdr:rowOff>
    </xdr:to>
    <xdr:sp macro="" textlink="">
      <xdr:nvSpPr>
        <xdr:cNvPr id="411" name="フローチャート: 判断 410"/>
        <xdr:cNvSpPr/>
      </xdr:nvSpPr>
      <xdr:spPr>
        <a:xfrm>
          <a:off x="10426700" y="1341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110430</xdr:rowOff>
    </xdr:from>
    <xdr:to>
      <xdr:col>50</xdr:col>
      <xdr:colOff>114300</xdr:colOff>
      <xdr:row>78</xdr:row>
      <xdr:rowOff>123689</xdr:rowOff>
    </xdr:to>
    <xdr:cxnSp macro="">
      <xdr:nvCxnSpPr>
        <xdr:cNvPr id="412" name="直線コネクタ 411"/>
        <xdr:cNvCxnSpPr/>
      </xdr:nvCxnSpPr>
      <xdr:spPr>
        <a:xfrm flipV="1">
          <a:off x="8750300" y="13483530"/>
          <a:ext cx="8890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155222</xdr:rowOff>
    </xdr:from>
    <xdr:to>
      <xdr:col>50</xdr:col>
      <xdr:colOff>165100</xdr:colOff>
      <xdr:row>78</xdr:row>
      <xdr:rowOff>85372</xdr:rowOff>
    </xdr:to>
    <xdr:sp macro="" textlink="">
      <xdr:nvSpPr>
        <xdr:cNvPr id="413" name="フローチャート: 判断 412"/>
        <xdr:cNvSpPr/>
      </xdr:nvSpPr>
      <xdr:spPr>
        <a:xfrm>
          <a:off x="9588500" y="13356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101899</xdr:rowOff>
    </xdr:from>
    <xdr:ext cx="534377" cy="259045"/>
    <xdr:sp macro="" textlink="">
      <xdr:nvSpPr>
        <xdr:cNvPr id="414" name="テキスト ボックス 413"/>
        <xdr:cNvSpPr txBox="1"/>
      </xdr:nvSpPr>
      <xdr:spPr>
        <a:xfrm>
          <a:off x="9372111" y="13132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87799</xdr:rowOff>
    </xdr:from>
    <xdr:to>
      <xdr:col>45</xdr:col>
      <xdr:colOff>177800</xdr:colOff>
      <xdr:row>78</xdr:row>
      <xdr:rowOff>123689</xdr:rowOff>
    </xdr:to>
    <xdr:cxnSp macro="">
      <xdr:nvCxnSpPr>
        <xdr:cNvPr id="415" name="直線コネクタ 414"/>
        <xdr:cNvCxnSpPr/>
      </xdr:nvCxnSpPr>
      <xdr:spPr>
        <a:xfrm>
          <a:off x="7861300" y="13460899"/>
          <a:ext cx="889000" cy="35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15281</xdr:rowOff>
    </xdr:from>
    <xdr:to>
      <xdr:col>46</xdr:col>
      <xdr:colOff>38100</xdr:colOff>
      <xdr:row>78</xdr:row>
      <xdr:rowOff>116881</xdr:rowOff>
    </xdr:to>
    <xdr:sp macro="" textlink="">
      <xdr:nvSpPr>
        <xdr:cNvPr id="416" name="フローチャート: 判断 415"/>
        <xdr:cNvSpPr/>
      </xdr:nvSpPr>
      <xdr:spPr>
        <a:xfrm>
          <a:off x="8699500" y="1338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133408</xdr:rowOff>
    </xdr:from>
    <xdr:ext cx="534377" cy="259045"/>
    <xdr:sp macro="" textlink="">
      <xdr:nvSpPr>
        <xdr:cNvPr id="417" name="テキスト ボックス 416"/>
        <xdr:cNvSpPr txBox="1"/>
      </xdr:nvSpPr>
      <xdr:spPr>
        <a:xfrm>
          <a:off x="8483111" y="13163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163150</xdr:rowOff>
    </xdr:from>
    <xdr:to>
      <xdr:col>41</xdr:col>
      <xdr:colOff>101600</xdr:colOff>
      <xdr:row>78</xdr:row>
      <xdr:rowOff>93300</xdr:rowOff>
    </xdr:to>
    <xdr:sp macro="" textlink="">
      <xdr:nvSpPr>
        <xdr:cNvPr id="418" name="フローチャート: 判断 417"/>
        <xdr:cNvSpPr/>
      </xdr:nvSpPr>
      <xdr:spPr>
        <a:xfrm>
          <a:off x="7810500" y="133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109827</xdr:rowOff>
    </xdr:from>
    <xdr:ext cx="534377" cy="259045"/>
    <xdr:sp macro="" textlink="">
      <xdr:nvSpPr>
        <xdr:cNvPr id="419" name="テキスト ボックス 418"/>
        <xdr:cNvSpPr txBox="1"/>
      </xdr:nvSpPr>
      <xdr:spPr>
        <a:xfrm>
          <a:off x="7594111" y="13140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8702</xdr:rowOff>
    </xdr:from>
    <xdr:to>
      <xdr:col>55</xdr:col>
      <xdr:colOff>50800</xdr:colOff>
      <xdr:row>78</xdr:row>
      <xdr:rowOff>110302</xdr:rowOff>
    </xdr:to>
    <xdr:sp macro="" textlink="">
      <xdr:nvSpPr>
        <xdr:cNvPr id="425" name="楕円 424"/>
        <xdr:cNvSpPr/>
      </xdr:nvSpPr>
      <xdr:spPr>
        <a:xfrm>
          <a:off x="10426700" y="13381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139529</xdr:rowOff>
    </xdr:from>
    <xdr:ext cx="534377" cy="259045"/>
    <xdr:sp macro="" textlink="">
      <xdr:nvSpPr>
        <xdr:cNvPr id="426" name="普通建設事業費 （ うち新規整備　）該当値テキスト"/>
        <xdr:cNvSpPr txBox="1"/>
      </xdr:nvSpPr>
      <xdr:spPr>
        <a:xfrm>
          <a:off x="10528300" y="13169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59630</xdr:rowOff>
    </xdr:from>
    <xdr:to>
      <xdr:col>50</xdr:col>
      <xdr:colOff>165100</xdr:colOff>
      <xdr:row>78</xdr:row>
      <xdr:rowOff>161230</xdr:rowOff>
    </xdr:to>
    <xdr:sp macro="" textlink="">
      <xdr:nvSpPr>
        <xdr:cNvPr id="427" name="楕円 426"/>
        <xdr:cNvSpPr/>
      </xdr:nvSpPr>
      <xdr:spPr>
        <a:xfrm>
          <a:off x="9588500" y="1343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152357</xdr:rowOff>
    </xdr:from>
    <xdr:ext cx="469744" cy="259045"/>
    <xdr:sp macro="" textlink="">
      <xdr:nvSpPr>
        <xdr:cNvPr id="428" name="テキスト ボックス 427"/>
        <xdr:cNvSpPr txBox="1"/>
      </xdr:nvSpPr>
      <xdr:spPr>
        <a:xfrm>
          <a:off x="9404428" y="13525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72889</xdr:rowOff>
    </xdr:from>
    <xdr:to>
      <xdr:col>46</xdr:col>
      <xdr:colOff>38100</xdr:colOff>
      <xdr:row>79</xdr:row>
      <xdr:rowOff>3039</xdr:rowOff>
    </xdr:to>
    <xdr:sp macro="" textlink="">
      <xdr:nvSpPr>
        <xdr:cNvPr id="429" name="楕円 428"/>
        <xdr:cNvSpPr/>
      </xdr:nvSpPr>
      <xdr:spPr>
        <a:xfrm>
          <a:off x="8699500" y="13445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165616</xdr:rowOff>
    </xdr:from>
    <xdr:ext cx="469744" cy="259045"/>
    <xdr:sp macro="" textlink="">
      <xdr:nvSpPr>
        <xdr:cNvPr id="430" name="テキスト ボックス 429"/>
        <xdr:cNvSpPr txBox="1"/>
      </xdr:nvSpPr>
      <xdr:spPr>
        <a:xfrm>
          <a:off x="8515428" y="13538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36999</xdr:rowOff>
    </xdr:from>
    <xdr:to>
      <xdr:col>41</xdr:col>
      <xdr:colOff>101600</xdr:colOff>
      <xdr:row>78</xdr:row>
      <xdr:rowOff>138599</xdr:rowOff>
    </xdr:to>
    <xdr:sp macro="" textlink="">
      <xdr:nvSpPr>
        <xdr:cNvPr id="431" name="楕円 430"/>
        <xdr:cNvSpPr/>
      </xdr:nvSpPr>
      <xdr:spPr>
        <a:xfrm>
          <a:off x="7810500" y="13410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129726</xdr:rowOff>
    </xdr:from>
    <xdr:ext cx="534377" cy="259045"/>
    <xdr:sp macro="" textlink="">
      <xdr:nvSpPr>
        <xdr:cNvPr id="432" name="テキスト ボックス 431"/>
        <xdr:cNvSpPr txBox="1"/>
      </xdr:nvSpPr>
      <xdr:spPr>
        <a:xfrm>
          <a:off x="7594111" y="13502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8" name="テキスト ボックス 447"/>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0" name="テキスト ボックス 449"/>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2" name="テキスト ボックス 451"/>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95630</xdr:rowOff>
    </xdr:from>
    <xdr:to>
      <xdr:col>54</xdr:col>
      <xdr:colOff>189865</xdr:colOff>
      <xdr:row>99</xdr:row>
      <xdr:rowOff>28077</xdr:rowOff>
    </xdr:to>
    <xdr:cxnSp macro="">
      <xdr:nvCxnSpPr>
        <xdr:cNvPr id="458" name="直線コネクタ 457"/>
        <xdr:cNvCxnSpPr/>
      </xdr:nvCxnSpPr>
      <xdr:spPr>
        <a:xfrm flipV="1">
          <a:off x="10475595" y="15526130"/>
          <a:ext cx="1270" cy="1475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31904</xdr:rowOff>
    </xdr:from>
    <xdr:ext cx="469744" cy="259045"/>
    <xdr:sp macro="" textlink="">
      <xdr:nvSpPr>
        <xdr:cNvPr id="459" name="普通建設事業費 （ うち更新整備　）最小値テキスト"/>
        <xdr:cNvSpPr txBox="1"/>
      </xdr:nvSpPr>
      <xdr:spPr>
        <a:xfrm>
          <a:off x="10528300" y="17005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28077</xdr:rowOff>
    </xdr:from>
    <xdr:to>
      <xdr:col>55</xdr:col>
      <xdr:colOff>88900</xdr:colOff>
      <xdr:row>99</xdr:row>
      <xdr:rowOff>28077</xdr:rowOff>
    </xdr:to>
    <xdr:cxnSp macro="">
      <xdr:nvCxnSpPr>
        <xdr:cNvPr id="460" name="直線コネクタ 459"/>
        <xdr:cNvCxnSpPr/>
      </xdr:nvCxnSpPr>
      <xdr:spPr>
        <a:xfrm>
          <a:off x="10388600" y="17001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42307</xdr:rowOff>
    </xdr:from>
    <xdr:ext cx="534377" cy="259045"/>
    <xdr:sp macro="" textlink="">
      <xdr:nvSpPr>
        <xdr:cNvPr id="461" name="普通建設事業費 （ うち更新整備　）最大値テキスト"/>
        <xdr:cNvSpPr txBox="1"/>
      </xdr:nvSpPr>
      <xdr:spPr>
        <a:xfrm>
          <a:off x="10528300" y="1530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95630</xdr:rowOff>
    </xdr:from>
    <xdr:to>
      <xdr:col>55</xdr:col>
      <xdr:colOff>88900</xdr:colOff>
      <xdr:row>90</xdr:row>
      <xdr:rowOff>95630</xdr:rowOff>
    </xdr:to>
    <xdr:cxnSp macro="">
      <xdr:nvCxnSpPr>
        <xdr:cNvPr id="462" name="直線コネクタ 461"/>
        <xdr:cNvCxnSpPr/>
      </xdr:nvCxnSpPr>
      <xdr:spPr>
        <a:xfrm>
          <a:off x="10388600" y="1552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28077</xdr:rowOff>
    </xdr:from>
    <xdr:to>
      <xdr:col>55</xdr:col>
      <xdr:colOff>0</xdr:colOff>
      <xdr:row>99</xdr:row>
      <xdr:rowOff>28142</xdr:rowOff>
    </xdr:to>
    <xdr:cxnSp macro="">
      <xdr:nvCxnSpPr>
        <xdr:cNvPr id="463" name="直線コネクタ 462"/>
        <xdr:cNvCxnSpPr/>
      </xdr:nvCxnSpPr>
      <xdr:spPr>
        <a:xfrm flipV="1">
          <a:off x="9639300" y="17001627"/>
          <a:ext cx="83820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54187</xdr:rowOff>
    </xdr:from>
    <xdr:ext cx="534377" cy="259045"/>
    <xdr:sp macro="" textlink="">
      <xdr:nvSpPr>
        <xdr:cNvPr id="464" name="普通建設事業費 （ うち更新整備　）平均値テキスト"/>
        <xdr:cNvSpPr txBox="1"/>
      </xdr:nvSpPr>
      <xdr:spPr>
        <a:xfrm>
          <a:off x="10528300" y="163419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31310</xdr:rowOff>
    </xdr:from>
    <xdr:to>
      <xdr:col>55</xdr:col>
      <xdr:colOff>50800</xdr:colOff>
      <xdr:row>96</xdr:row>
      <xdr:rowOff>132910</xdr:rowOff>
    </xdr:to>
    <xdr:sp macro="" textlink="">
      <xdr:nvSpPr>
        <xdr:cNvPr id="465" name="フローチャート: 判断 464"/>
        <xdr:cNvSpPr/>
      </xdr:nvSpPr>
      <xdr:spPr>
        <a:xfrm>
          <a:off x="10426700" y="1649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109427</xdr:rowOff>
    </xdr:from>
    <xdr:to>
      <xdr:col>50</xdr:col>
      <xdr:colOff>114300</xdr:colOff>
      <xdr:row>99</xdr:row>
      <xdr:rowOff>28142</xdr:rowOff>
    </xdr:to>
    <xdr:cxnSp macro="">
      <xdr:nvCxnSpPr>
        <xdr:cNvPr id="466" name="直線コネクタ 465"/>
        <xdr:cNvCxnSpPr/>
      </xdr:nvCxnSpPr>
      <xdr:spPr>
        <a:xfrm>
          <a:off x="8750300" y="16911527"/>
          <a:ext cx="889000" cy="90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135665</xdr:rowOff>
    </xdr:from>
    <xdr:to>
      <xdr:col>50</xdr:col>
      <xdr:colOff>165100</xdr:colOff>
      <xdr:row>97</xdr:row>
      <xdr:rowOff>65815</xdr:rowOff>
    </xdr:to>
    <xdr:sp macro="" textlink="">
      <xdr:nvSpPr>
        <xdr:cNvPr id="467" name="フローチャート: 判断 466"/>
        <xdr:cNvSpPr/>
      </xdr:nvSpPr>
      <xdr:spPr>
        <a:xfrm>
          <a:off x="9588500" y="16594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82342</xdr:rowOff>
    </xdr:from>
    <xdr:ext cx="534377" cy="259045"/>
    <xdr:sp macro="" textlink="">
      <xdr:nvSpPr>
        <xdr:cNvPr id="468" name="テキスト ボックス 467"/>
        <xdr:cNvSpPr txBox="1"/>
      </xdr:nvSpPr>
      <xdr:spPr>
        <a:xfrm>
          <a:off x="9372111" y="16370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68524</xdr:rowOff>
    </xdr:from>
    <xdr:to>
      <xdr:col>45</xdr:col>
      <xdr:colOff>177800</xdr:colOff>
      <xdr:row>98</xdr:row>
      <xdr:rowOff>109427</xdr:rowOff>
    </xdr:to>
    <xdr:cxnSp macro="">
      <xdr:nvCxnSpPr>
        <xdr:cNvPr id="469" name="直線コネクタ 468"/>
        <xdr:cNvCxnSpPr/>
      </xdr:nvCxnSpPr>
      <xdr:spPr>
        <a:xfrm>
          <a:off x="7861300" y="16870624"/>
          <a:ext cx="889000" cy="40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52929</xdr:rowOff>
    </xdr:from>
    <xdr:to>
      <xdr:col>46</xdr:col>
      <xdr:colOff>38100</xdr:colOff>
      <xdr:row>97</xdr:row>
      <xdr:rowOff>154529</xdr:rowOff>
    </xdr:to>
    <xdr:sp macro="" textlink="">
      <xdr:nvSpPr>
        <xdr:cNvPr id="470" name="フローチャート: 判断 469"/>
        <xdr:cNvSpPr/>
      </xdr:nvSpPr>
      <xdr:spPr>
        <a:xfrm>
          <a:off x="8699500" y="16683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171056</xdr:rowOff>
    </xdr:from>
    <xdr:ext cx="534377" cy="259045"/>
    <xdr:sp macro="" textlink="">
      <xdr:nvSpPr>
        <xdr:cNvPr id="471" name="テキスト ボックス 470"/>
        <xdr:cNvSpPr txBox="1"/>
      </xdr:nvSpPr>
      <xdr:spPr>
        <a:xfrm>
          <a:off x="8483111" y="16458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42070</xdr:rowOff>
    </xdr:from>
    <xdr:to>
      <xdr:col>41</xdr:col>
      <xdr:colOff>101600</xdr:colOff>
      <xdr:row>97</xdr:row>
      <xdr:rowOff>143670</xdr:rowOff>
    </xdr:to>
    <xdr:sp macro="" textlink="">
      <xdr:nvSpPr>
        <xdr:cNvPr id="472" name="フローチャート: 判断 471"/>
        <xdr:cNvSpPr/>
      </xdr:nvSpPr>
      <xdr:spPr>
        <a:xfrm>
          <a:off x="7810500" y="1667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160197</xdr:rowOff>
    </xdr:from>
    <xdr:ext cx="534377" cy="259045"/>
    <xdr:sp macro="" textlink="">
      <xdr:nvSpPr>
        <xdr:cNvPr id="473" name="テキスト ボックス 472"/>
        <xdr:cNvSpPr txBox="1"/>
      </xdr:nvSpPr>
      <xdr:spPr>
        <a:xfrm>
          <a:off x="7594111" y="1644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148727</xdr:rowOff>
    </xdr:from>
    <xdr:to>
      <xdr:col>55</xdr:col>
      <xdr:colOff>50800</xdr:colOff>
      <xdr:row>99</xdr:row>
      <xdr:rowOff>78877</xdr:rowOff>
    </xdr:to>
    <xdr:sp macro="" textlink="">
      <xdr:nvSpPr>
        <xdr:cNvPr id="479" name="楕円 478"/>
        <xdr:cNvSpPr/>
      </xdr:nvSpPr>
      <xdr:spPr>
        <a:xfrm>
          <a:off x="10426700" y="16950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63654</xdr:rowOff>
    </xdr:from>
    <xdr:ext cx="469744" cy="259045"/>
    <xdr:sp macro="" textlink="">
      <xdr:nvSpPr>
        <xdr:cNvPr id="480" name="普通建設事業費 （ うち更新整備　）該当値テキスト"/>
        <xdr:cNvSpPr txBox="1"/>
      </xdr:nvSpPr>
      <xdr:spPr>
        <a:xfrm>
          <a:off x="10528300" y="16865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148792</xdr:rowOff>
    </xdr:from>
    <xdr:to>
      <xdr:col>50</xdr:col>
      <xdr:colOff>165100</xdr:colOff>
      <xdr:row>99</xdr:row>
      <xdr:rowOff>78942</xdr:rowOff>
    </xdr:to>
    <xdr:sp macro="" textlink="">
      <xdr:nvSpPr>
        <xdr:cNvPr id="481" name="楕円 480"/>
        <xdr:cNvSpPr/>
      </xdr:nvSpPr>
      <xdr:spPr>
        <a:xfrm>
          <a:off x="9588500" y="1695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99</xdr:row>
      <xdr:rowOff>70069</xdr:rowOff>
    </xdr:from>
    <xdr:ext cx="469744" cy="259045"/>
    <xdr:sp macro="" textlink="">
      <xdr:nvSpPr>
        <xdr:cNvPr id="482" name="テキスト ボックス 481"/>
        <xdr:cNvSpPr txBox="1"/>
      </xdr:nvSpPr>
      <xdr:spPr>
        <a:xfrm>
          <a:off x="9404428" y="17043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58627</xdr:rowOff>
    </xdr:from>
    <xdr:to>
      <xdr:col>46</xdr:col>
      <xdr:colOff>38100</xdr:colOff>
      <xdr:row>98</xdr:row>
      <xdr:rowOff>160227</xdr:rowOff>
    </xdr:to>
    <xdr:sp macro="" textlink="">
      <xdr:nvSpPr>
        <xdr:cNvPr id="483" name="楕円 482"/>
        <xdr:cNvSpPr/>
      </xdr:nvSpPr>
      <xdr:spPr>
        <a:xfrm>
          <a:off x="8699500" y="1686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151354</xdr:rowOff>
    </xdr:from>
    <xdr:ext cx="469744" cy="259045"/>
    <xdr:sp macro="" textlink="">
      <xdr:nvSpPr>
        <xdr:cNvPr id="484" name="テキスト ボックス 483"/>
        <xdr:cNvSpPr txBox="1"/>
      </xdr:nvSpPr>
      <xdr:spPr>
        <a:xfrm>
          <a:off x="8515428" y="16953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17724</xdr:rowOff>
    </xdr:from>
    <xdr:to>
      <xdr:col>41</xdr:col>
      <xdr:colOff>101600</xdr:colOff>
      <xdr:row>98</xdr:row>
      <xdr:rowOff>119324</xdr:rowOff>
    </xdr:to>
    <xdr:sp macro="" textlink="">
      <xdr:nvSpPr>
        <xdr:cNvPr id="485" name="楕円 484"/>
        <xdr:cNvSpPr/>
      </xdr:nvSpPr>
      <xdr:spPr>
        <a:xfrm>
          <a:off x="7810500" y="1681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110451</xdr:rowOff>
    </xdr:from>
    <xdr:ext cx="534377" cy="259045"/>
    <xdr:sp macro="" textlink="">
      <xdr:nvSpPr>
        <xdr:cNvPr id="486" name="テキスト ボックス 485"/>
        <xdr:cNvSpPr txBox="1"/>
      </xdr:nvSpPr>
      <xdr:spPr>
        <a:xfrm>
          <a:off x="7594111" y="16912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6" name="テキスト ボックス 50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132480</xdr:rowOff>
    </xdr:from>
    <xdr:to>
      <xdr:col>85</xdr:col>
      <xdr:colOff>126364</xdr:colOff>
      <xdr:row>39</xdr:row>
      <xdr:rowOff>44450</xdr:rowOff>
    </xdr:to>
    <xdr:cxnSp macro="">
      <xdr:nvCxnSpPr>
        <xdr:cNvPr id="510" name="直線コネクタ 509"/>
        <xdr:cNvCxnSpPr/>
      </xdr:nvCxnSpPr>
      <xdr:spPr>
        <a:xfrm flipV="1">
          <a:off x="16317595" y="5104530"/>
          <a:ext cx="1269" cy="1626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89552</xdr:rowOff>
    </xdr:from>
    <xdr:ext cx="249299" cy="259045"/>
    <xdr:sp macro="" textlink="">
      <xdr:nvSpPr>
        <xdr:cNvPr id="511" name="災害復旧事業費最小値テキスト"/>
        <xdr:cNvSpPr txBox="1"/>
      </xdr:nvSpPr>
      <xdr:spPr>
        <a:xfrm>
          <a:off x="16370300" y="67761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79157</xdr:rowOff>
    </xdr:from>
    <xdr:ext cx="534377" cy="259045"/>
    <xdr:sp macro="" textlink="">
      <xdr:nvSpPr>
        <xdr:cNvPr id="513" name="災害復旧事業費最大値テキスト"/>
        <xdr:cNvSpPr txBox="1"/>
      </xdr:nvSpPr>
      <xdr:spPr>
        <a:xfrm>
          <a:off x="16370300" y="4879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132480</xdr:rowOff>
    </xdr:from>
    <xdr:to>
      <xdr:col>86</xdr:col>
      <xdr:colOff>25400</xdr:colOff>
      <xdr:row>29</xdr:row>
      <xdr:rowOff>132480</xdr:rowOff>
    </xdr:to>
    <xdr:cxnSp macro="">
      <xdr:nvCxnSpPr>
        <xdr:cNvPr id="514" name="直線コネクタ 513"/>
        <xdr:cNvCxnSpPr/>
      </xdr:nvCxnSpPr>
      <xdr:spPr>
        <a:xfrm>
          <a:off x="16230600" y="510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43193</xdr:rowOff>
    </xdr:from>
    <xdr:to>
      <xdr:col>85</xdr:col>
      <xdr:colOff>127000</xdr:colOff>
      <xdr:row>39</xdr:row>
      <xdr:rowOff>44450</xdr:rowOff>
    </xdr:to>
    <xdr:cxnSp macro="">
      <xdr:nvCxnSpPr>
        <xdr:cNvPr id="515" name="直線コネクタ 514"/>
        <xdr:cNvCxnSpPr/>
      </xdr:nvCxnSpPr>
      <xdr:spPr>
        <a:xfrm flipV="1">
          <a:off x="15481300" y="6729743"/>
          <a:ext cx="8382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7002</xdr:rowOff>
    </xdr:from>
    <xdr:ext cx="378565" cy="259045"/>
    <xdr:sp macro="" textlink="">
      <xdr:nvSpPr>
        <xdr:cNvPr id="516" name="災害復旧事業費平均値テキスト"/>
        <xdr:cNvSpPr txBox="1"/>
      </xdr:nvSpPr>
      <xdr:spPr>
        <a:xfrm>
          <a:off x="16370300" y="65221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155575</xdr:rowOff>
    </xdr:from>
    <xdr:to>
      <xdr:col>85</xdr:col>
      <xdr:colOff>177800</xdr:colOff>
      <xdr:row>39</xdr:row>
      <xdr:rowOff>85725</xdr:rowOff>
    </xdr:to>
    <xdr:sp macro="" textlink="">
      <xdr:nvSpPr>
        <xdr:cNvPr id="517" name="フローチャート: 判断 516"/>
        <xdr:cNvSpPr/>
      </xdr:nvSpPr>
      <xdr:spPr>
        <a:xfrm>
          <a:off x="16268700" y="667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43879</xdr:rowOff>
    </xdr:from>
    <xdr:to>
      <xdr:col>81</xdr:col>
      <xdr:colOff>50800</xdr:colOff>
      <xdr:row>39</xdr:row>
      <xdr:rowOff>44450</xdr:rowOff>
    </xdr:to>
    <xdr:cxnSp macro="">
      <xdr:nvCxnSpPr>
        <xdr:cNvPr id="518" name="直線コネクタ 517"/>
        <xdr:cNvCxnSpPr/>
      </xdr:nvCxnSpPr>
      <xdr:spPr>
        <a:xfrm>
          <a:off x="14592300" y="6730429"/>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78175</xdr:rowOff>
    </xdr:from>
    <xdr:to>
      <xdr:col>81</xdr:col>
      <xdr:colOff>101600</xdr:colOff>
      <xdr:row>39</xdr:row>
      <xdr:rowOff>8325</xdr:rowOff>
    </xdr:to>
    <xdr:sp macro="" textlink="">
      <xdr:nvSpPr>
        <xdr:cNvPr id="519" name="フローチャート: 判断 518"/>
        <xdr:cNvSpPr/>
      </xdr:nvSpPr>
      <xdr:spPr>
        <a:xfrm>
          <a:off x="15430500" y="659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24852</xdr:rowOff>
    </xdr:from>
    <xdr:ext cx="469744" cy="259045"/>
    <xdr:sp macro="" textlink="">
      <xdr:nvSpPr>
        <xdr:cNvPr id="520" name="テキスト ボックス 519"/>
        <xdr:cNvSpPr txBox="1"/>
      </xdr:nvSpPr>
      <xdr:spPr>
        <a:xfrm>
          <a:off x="15246428" y="6368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43879</xdr:rowOff>
    </xdr:from>
    <xdr:to>
      <xdr:col>76</xdr:col>
      <xdr:colOff>114300</xdr:colOff>
      <xdr:row>39</xdr:row>
      <xdr:rowOff>44145</xdr:rowOff>
    </xdr:to>
    <xdr:cxnSp macro="">
      <xdr:nvCxnSpPr>
        <xdr:cNvPr id="521" name="直線コネクタ 520"/>
        <xdr:cNvCxnSpPr/>
      </xdr:nvCxnSpPr>
      <xdr:spPr>
        <a:xfrm flipV="1">
          <a:off x="13703300" y="6730429"/>
          <a:ext cx="889000" cy="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155537</xdr:rowOff>
    </xdr:from>
    <xdr:to>
      <xdr:col>76</xdr:col>
      <xdr:colOff>165100</xdr:colOff>
      <xdr:row>39</xdr:row>
      <xdr:rowOff>85687</xdr:rowOff>
    </xdr:to>
    <xdr:sp macro="" textlink="">
      <xdr:nvSpPr>
        <xdr:cNvPr id="522" name="フローチャート: 判断 521"/>
        <xdr:cNvSpPr/>
      </xdr:nvSpPr>
      <xdr:spPr>
        <a:xfrm>
          <a:off x="14541500" y="6670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102214</xdr:rowOff>
    </xdr:from>
    <xdr:ext cx="378565" cy="259045"/>
    <xdr:sp macro="" textlink="">
      <xdr:nvSpPr>
        <xdr:cNvPr id="523" name="テキスト ボックス 522"/>
        <xdr:cNvSpPr txBox="1"/>
      </xdr:nvSpPr>
      <xdr:spPr>
        <a:xfrm>
          <a:off x="14403017" y="6445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43993</xdr:rowOff>
    </xdr:from>
    <xdr:to>
      <xdr:col>71</xdr:col>
      <xdr:colOff>177800</xdr:colOff>
      <xdr:row>39</xdr:row>
      <xdr:rowOff>44145</xdr:rowOff>
    </xdr:to>
    <xdr:cxnSp macro="">
      <xdr:nvCxnSpPr>
        <xdr:cNvPr id="524" name="直線コネクタ 523"/>
        <xdr:cNvCxnSpPr/>
      </xdr:nvCxnSpPr>
      <xdr:spPr>
        <a:xfrm>
          <a:off x="12814300" y="6730543"/>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152012</xdr:rowOff>
    </xdr:from>
    <xdr:to>
      <xdr:col>72</xdr:col>
      <xdr:colOff>38100</xdr:colOff>
      <xdr:row>39</xdr:row>
      <xdr:rowOff>82162</xdr:rowOff>
    </xdr:to>
    <xdr:sp macro="" textlink="">
      <xdr:nvSpPr>
        <xdr:cNvPr id="525" name="フローチャート: 判断 524"/>
        <xdr:cNvSpPr/>
      </xdr:nvSpPr>
      <xdr:spPr>
        <a:xfrm>
          <a:off x="13652500" y="666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98690</xdr:rowOff>
    </xdr:from>
    <xdr:ext cx="378565" cy="259045"/>
    <xdr:sp macro="" textlink="">
      <xdr:nvSpPr>
        <xdr:cNvPr id="526" name="テキスト ボックス 525"/>
        <xdr:cNvSpPr txBox="1"/>
      </xdr:nvSpPr>
      <xdr:spPr>
        <a:xfrm>
          <a:off x="13514017" y="64423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151650</xdr:rowOff>
    </xdr:from>
    <xdr:to>
      <xdr:col>67</xdr:col>
      <xdr:colOff>101600</xdr:colOff>
      <xdr:row>39</xdr:row>
      <xdr:rowOff>81800</xdr:rowOff>
    </xdr:to>
    <xdr:sp macro="" textlink="">
      <xdr:nvSpPr>
        <xdr:cNvPr id="527" name="フローチャート: 判断 526"/>
        <xdr:cNvSpPr/>
      </xdr:nvSpPr>
      <xdr:spPr>
        <a:xfrm>
          <a:off x="12763500" y="666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98328</xdr:rowOff>
    </xdr:from>
    <xdr:ext cx="378565" cy="259045"/>
    <xdr:sp macro="" textlink="">
      <xdr:nvSpPr>
        <xdr:cNvPr id="528" name="テキスト ボックス 527"/>
        <xdr:cNvSpPr txBox="1"/>
      </xdr:nvSpPr>
      <xdr:spPr>
        <a:xfrm>
          <a:off x="12625017" y="64419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163843</xdr:rowOff>
    </xdr:from>
    <xdr:to>
      <xdr:col>85</xdr:col>
      <xdr:colOff>177800</xdr:colOff>
      <xdr:row>39</xdr:row>
      <xdr:rowOff>93993</xdr:rowOff>
    </xdr:to>
    <xdr:sp macro="" textlink="">
      <xdr:nvSpPr>
        <xdr:cNvPr id="534" name="楕円 533"/>
        <xdr:cNvSpPr/>
      </xdr:nvSpPr>
      <xdr:spPr>
        <a:xfrm>
          <a:off x="16268700" y="6678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134002</xdr:rowOff>
    </xdr:from>
    <xdr:ext cx="313932" cy="259045"/>
    <xdr:sp macro="" textlink="">
      <xdr:nvSpPr>
        <xdr:cNvPr id="535" name="災害復旧事業費該当値テキスト"/>
        <xdr:cNvSpPr txBox="1"/>
      </xdr:nvSpPr>
      <xdr:spPr>
        <a:xfrm>
          <a:off x="16370300" y="66491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6" name="楕円 535"/>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7" name="テキスト ボックス 536"/>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164529</xdr:rowOff>
    </xdr:from>
    <xdr:to>
      <xdr:col>76</xdr:col>
      <xdr:colOff>165100</xdr:colOff>
      <xdr:row>39</xdr:row>
      <xdr:rowOff>94679</xdr:rowOff>
    </xdr:to>
    <xdr:sp macro="" textlink="">
      <xdr:nvSpPr>
        <xdr:cNvPr id="538" name="楕円 537"/>
        <xdr:cNvSpPr/>
      </xdr:nvSpPr>
      <xdr:spPr>
        <a:xfrm>
          <a:off x="14541500" y="667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85806</xdr:rowOff>
    </xdr:from>
    <xdr:ext cx="313932" cy="259045"/>
    <xdr:sp macro="" textlink="">
      <xdr:nvSpPr>
        <xdr:cNvPr id="539" name="テキスト ボックス 538"/>
        <xdr:cNvSpPr txBox="1"/>
      </xdr:nvSpPr>
      <xdr:spPr>
        <a:xfrm>
          <a:off x="14435333" y="67723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164795</xdr:rowOff>
    </xdr:from>
    <xdr:to>
      <xdr:col>72</xdr:col>
      <xdr:colOff>38100</xdr:colOff>
      <xdr:row>39</xdr:row>
      <xdr:rowOff>94945</xdr:rowOff>
    </xdr:to>
    <xdr:sp macro="" textlink="">
      <xdr:nvSpPr>
        <xdr:cNvPr id="540" name="楕円 539"/>
        <xdr:cNvSpPr/>
      </xdr:nvSpPr>
      <xdr:spPr>
        <a:xfrm>
          <a:off x="13652500" y="667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86072</xdr:rowOff>
    </xdr:from>
    <xdr:ext cx="313932" cy="259045"/>
    <xdr:sp macro="" textlink="">
      <xdr:nvSpPr>
        <xdr:cNvPr id="541" name="テキスト ボックス 540"/>
        <xdr:cNvSpPr txBox="1"/>
      </xdr:nvSpPr>
      <xdr:spPr>
        <a:xfrm>
          <a:off x="13546333" y="67726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164643</xdr:rowOff>
    </xdr:from>
    <xdr:to>
      <xdr:col>67</xdr:col>
      <xdr:colOff>101600</xdr:colOff>
      <xdr:row>39</xdr:row>
      <xdr:rowOff>94793</xdr:rowOff>
    </xdr:to>
    <xdr:sp macro="" textlink="">
      <xdr:nvSpPr>
        <xdr:cNvPr id="542" name="楕円 541"/>
        <xdr:cNvSpPr/>
      </xdr:nvSpPr>
      <xdr:spPr>
        <a:xfrm>
          <a:off x="12763500" y="667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85920</xdr:rowOff>
    </xdr:from>
    <xdr:ext cx="313932" cy="259045"/>
    <xdr:sp macro="" textlink="">
      <xdr:nvSpPr>
        <xdr:cNvPr id="543" name="テキスト ボックス 542"/>
        <xdr:cNvSpPr txBox="1"/>
      </xdr:nvSpPr>
      <xdr:spPr>
        <a:xfrm>
          <a:off x="12657333" y="67724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3" name="直線コネクタ 60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4" name="テキスト ボックス 60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5" name="直線コネクタ 60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6" name="テキスト ボックス 605"/>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7" name="直線コネクタ 60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08" name="テキスト ボックス 607"/>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9" name="直線コネクタ 60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0" name="テキスト ボックス 609"/>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2" name="テキスト ボックス 611"/>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10267</xdr:rowOff>
    </xdr:from>
    <xdr:to>
      <xdr:col>85</xdr:col>
      <xdr:colOff>126364</xdr:colOff>
      <xdr:row>77</xdr:row>
      <xdr:rowOff>90483</xdr:rowOff>
    </xdr:to>
    <xdr:cxnSp macro="">
      <xdr:nvCxnSpPr>
        <xdr:cNvPr id="614" name="直線コネクタ 613"/>
        <xdr:cNvCxnSpPr/>
      </xdr:nvCxnSpPr>
      <xdr:spPr>
        <a:xfrm flipV="1">
          <a:off x="16317595" y="12011767"/>
          <a:ext cx="1269" cy="1280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94310</xdr:rowOff>
    </xdr:from>
    <xdr:ext cx="469744" cy="259045"/>
    <xdr:sp macro="" textlink="">
      <xdr:nvSpPr>
        <xdr:cNvPr id="615" name="公債費最小値テキスト"/>
        <xdr:cNvSpPr txBox="1"/>
      </xdr:nvSpPr>
      <xdr:spPr>
        <a:xfrm>
          <a:off x="16370300" y="13295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90483</xdr:rowOff>
    </xdr:from>
    <xdr:to>
      <xdr:col>86</xdr:col>
      <xdr:colOff>25400</xdr:colOff>
      <xdr:row>77</xdr:row>
      <xdr:rowOff>90483</xdr:rowOff>
    </xdr:to>
    <xdr:cxnSp macro="">
      <xdr:nvCxnSpPr>
        <xdr:cNvPr id="616" name="直線コネクタ 615"/>
        <xdr:cNvCxnSpPr/>
      </xdr:nvCxnSpPr>
      <xdr:spPr>
        <a:xfrm>
          <a:off x="16230600" y="13292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128394</xdr:rowOff>
    </xdr:from>
    <xdr:ext cx="534377" cy="259045"/>
    <xdr:sp macro="" textlink="">
      <xdr:nvSpPr>
        <xdr:cNvPr id="617" name="公債費最大値テキスト"/>
        <xdr:cNvSpPr txBox="1"/>
      </xdr:nvSpPr>
      <xdr:spPr>
        <a:xfrm>
          <a:off x="16370300" y="11786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10267</xdr:rowOff>
    </xdr:from>
    <xdr:to>
      <xdr:col>86</xdr:col>
      <xdr:colOff>25400</xdr:colOff>
      <xdr:row>70</xdr:row>
      <xdr:rowOff>10267</xdr:rowOff>
    </xdr:to>
    <xdr:cxnSp macro="">
      <xdr:nvCxnSpPr>
        <xdr:cNvPr id="618" name="直線コネクタ 617"/>
        <xdr:cNvCxnSpPr/>
      </xdr:nvCxnSpPr>
      <xdr:spPr>
        <a:xfrm>
          <a:off x="16230600" y="1201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3752</xdr:rowOff>
    </xdr:from>
    <xdr:to>
      <xdr:col>85</xdr:col>
      <xdr:colOff>127000</xdr:colOff>
      <xdr:row>73</xdr:row>
      <xdr:rowOff>62090</xdr:rowOff>
    </xdr:to>
    <xdr:cxnSp macro="">
      <xdr:nvCxnSpPr>
        <xdr:cNvPr id="619" name="直線コネクタ 618"/>
        <xdr:cNvCxnSpPr/>
      </xdr:nvCxnSpPr>
      <xdr:spPr>
        <a:xfrm flipV="1">
          <a:off x="15481300" y="12519602"/>
          <a:ext cx="838200" cy="58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114030</xdr:rowOff>
    </xdr:from>
    <xdr:ext cx="534377" cy="259045"/>
    <xdr:sp macro="" textlink="">
      <xdr:nvSpPr>
        <xdr:cNvPr id="620" name="公債費平均値テキスト"/>
        <xdr:cNvSpPr txBox="1"/>
      </xdr:nvSpPr>
      <xdr:spPr>
        <a:xfrm>
          <a:off x="16370300" y="126298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135603</xdr:rowOff>
    </xdr:from>
    <xdr:to>
      <xdr:col>85</xdr:col>
      <xdr:colOff>177800</xdr:colOff>
      <xdr:row>74</xdr:row>
      <xdr:rowOff>65753</xdr:rowOff>
    </xdr:to>
    <xdr:sp macro="" textlink="">
      <xdr:nvSpPr>
        <xdr:cNvPr id="621" name="フローチャート: 判断 620"/>
        <xdr:cNvSpPr/>
      </xdr:nvSpPr>
      <xdr:spPr>
        <a:xfrm>
          <a:off x="16268700" y="1265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62090</xdr:rowOff>
    </xdr:from>
    <xdr:to>
      <xdr:col>81</xdr:col>
      <xdr:colOff>50800</xdr:colOff>
      <xdr:row>73</xdr:row>
      <xdr:rowOff>81727</xdr:rowOff>
    </xdr:to>
    <xdr:cxnSp macro="">
      <xdr:nvCxnSpPr>
        <xdr:cNvPr id="622" name="直線コネクタ 621"/>
        <xdr:cNvCxnSpPr/>
      </xdr:nvCxnSpPr>
      <xdr:spPr>
        <a:xfrm flipV="1">
          <a:off x="14592300" y="12577940"/>
          <a:ext cx="889000" cy="19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112423</xdr:rowOff>
    </xdr:from>
    <xdr:to>
      <xdr:col>81</xdr:col>
      <xdr:colOff>101600</xdr:colOff>
      <xdr:row>74</xdr:row>
      <xdr:rowOff>42573</xdr:rowOff>
    </xdr:to>
    <xdr:sp macro="" textlink="">
      <xdr:nvSpPr>
        <xdr:cNvPr id="623" name="フローチャート: 判断 622"/>
        <xdr:cNvSpPr/>
      </xdr:nvSpPr>
      <xdr:spPr>
        <a:xfrm>
          <a:off x="15430500" y="12628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33700</xdr:rowOff>
    </xdr:from>
    <xdr:ext cx="534377" cy="259045"/>
    <xdr:sp macro="" textlink="">
      <xdr:nvSpPr>
        <xdr:cNvPr id="624" name="テキスト ボックス 623"/>
        <xdr:cNvSpPr txBox="1"/>
      </xdr:nvSpPr>
      <xdr:spPr>
        <a:xfrm>
          <a:off x="15214111" y="12721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81727</xdr:rowOff>
    </xdr:from>
    <xdr:to>
      <xdr:col>76</xdr:col>
      <xdr:colOff>114300</xdr:colOff>
      <xdr:row>73</xdr:row>
      <xdr:rowOff>110462</xdr:rowOff>
    </xdr:to>
    <xdr:cxnSp macro="">
      <xdr:nvCxnSpPr>
        <xdr:cNvPr id="625" name="直線コネクタ 624"/>
        <xdr:cNvCxnSpPr/>
      </xdr:nvCxnSpPr>
      <xdr:spPr>
        <a:xfrm flipV="1">
          <a:off x="13703300" y="12597577"/>
          <a:ext cx="889000" cy="28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124013</xdr:rowOff>
    </xdr:from>
    <xdr:to>
      <xdr:col>76</xdr:col>
      <xdr:colOff>165100</xdr:colOff>
      <xdr:row>74</xdr:row>
      <xdr:rowOff>54163</xdr:rowOff>
    </xdr:to>
    <xdr:sp macro="" textlink="">
      <xdr:nvSpPr>
        <xdr:cNvPr id="626" name="フローチャート: 判断 625"/>
        <xdr:cNvSpPr/>
      </xdr:nvSpPr>
      <xdr:spPr>
        <a:xfrm>
          <a:off x="14541500" y="1263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45290</xdr:rowOff>
    </xdr:from>
    <xdr:ext cx="534377" cy="259045"/>
    <xdr:sp macro="" textlink="">
      <xdr:nvSpPr>
        <xdr:cNvPr id="627" name="テキスト ボックス 626"/>
        <xdr:cNvSpPr txBox="1"/>
      </xdr:nvSpPr>
      <xdr:spPr>
        <a:xfrm>
          <a:off x="14325111" y="12732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110462</xdr:rowOff>
    </xdr:from>
    <xdr:to>
      <xdr:col>71</xdr:col>
      <xdr:colOff>177800</xdr:colOff>
      <xdr:row>73</xdr:row>
      <xdr:rowOff>135837</xdr:rowOff>
    </xdr:to>
    <xdr:cxnSp macro="">
      <xdr:nvCxnSpPr>
        <xdr:cNvPr id="628" name="直線コネクタ 627"/>
        <xdr:cNvCxnSpPr/>
      </xdr:nvCxnSpPr>
      <xdr:spPr>
        <a:xfrm flipV="1">
          <a:off x="12814300" y="12626312"/>
          <a:ext cx="889000" cy="25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65194</xdr:rowOff>
    </xdr:from>
    <xdr:to>
      <xdr:col>72</xdr:col>
      <xdr:colOff>38100</xdr:colOff>
      <xdr:row>73</xdr:row>
      <xdr:rowOff>166794</xdr:rowOff>
    </xdr:to>
    <xdr:sp macro="" textlink="">
      <xdr:nvSpPr>
        <xdr:cNvPr id="629" name="フローチャート: 判断 628"/>
        <xdr:cNvSpPr/>
      </xdr:nvSpPr>
      <xdr:spPr>
        <a:xfrm>
          <a:off x="13652500" y="1258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157921</xdr:rowOff>
    </xdr:from>
    <xdr:ext cx="534377" cy="259045"/>
    <xdr:sp macro="" textlink="">
      <xdr:nvSpPr>
        <xdr:cNvPr id="630" name="テキスト ボックス 629"/>
        <xdr:cNvSpPr txBox="1"/>
      </xdr:nvSpPr>
      <xdr:spPr>
        <a:xfrm>
          <a:off x="13436111" y="12673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52575</xdr:rowOff>
    </xdr:from>
    <xdr:to>
      <xdr:col>67</xdr:col>
      <xdr:colOff>101600</xdr:colOff>
      <xdr:row>73</xdr:row>
      <xdr:rowOff>154175</xdr:rowOff>
    </xdr:to>
    <xdr:sp macro="" textlink="">
      <xdr:nvSpPr>
        <xdr:cNvPr id="631" name="フローチャート: 判断 630"/>
        <xdr:cNvSpPr/>
      </xdr:nvSpPr>
      <xdr:spPr>
        <a:xfrm>
          <a:off x="12763500" y="1256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170702</xdr:rowOff>
    </xdr:from>
    <xdr:ext cx="534377" cy="259045"/>
    <xdr:sp macro="" textlink="">
      <xdr:nvSpPr>
        <xdr:cNvPr id="632" name="テキスト ボックス 631"/>
        <xdr:cNvSpPr txBox="1"/>
      </xdr:nvSpPr>
      <xdr:spPr>
        <a:xfrm>
          <a:off x="12547111" y="1234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124402</xdr:rowOff>
    </xdr:from>
    <xdr:to>
      <xdr:col>85</xdr:col>
      <xdr:colOff>177800</xdr:colOff>
      <xdr:row>73</xdr:row>
      <xdr:rowOff>54552</xdr:rowOff>
    </xdr:to>
    <xdr:sp macro="" textlink="">
      <xdr:nvSpPr>
        <xdr:cNvPr id="638" name="楕円 637"/>
        <xdr:cNvSpPr/>
      </xdr:nvSpPr>
      <xdr:spPr>
        <a:xfrm>
          <a:off x="16268700" y="12468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147279</xdr:rowOff>
    </xdr:from>
    <xdr:ext cx="534377" cy="259045"/>
    <xdr:sp macro="" textlink="">
      <xdr:nvSpPr>
        <xdr:cNvPr id="639" name="公債費該当値テキスト"/>
        <xdr:cNvSpPr txBox="1"/>
      </xdr:nvSpPr>
      <xdr:spPr>
        <a:xfrm>
          <a:off x="16370300" y="12320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11290</xdr:rowOff>
    </xdr:from>
    <xdr:to>
      <xdr:col>81</xdr:col>
      <xdr:colOff>101600</xdr:colOff>
      <xdr:row>73</xdr:row>
      <xdr:rowOff>112890</xdr:rowOff>
    </xdr:to>
    <xdr:sp macro="" textlink="">
      <xdr:nvSpPr>
        <xdr:cNvPr id="640" name="楕円 639"/>
        <xdr:cNvSpPr/>
      </xdr:nvSpPr>
      <xdr:spPr>
        <a:xfrm>
          <a:off x="15430500" y="1252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129417</xdr:rowOff>
    </xdr:from>
    <xdr:ext cx="534377" cy="259045"/>
    <xdr:sp macro="" textlink="">
      <xdr:nvSpPr>
        <xdr:cNvPr id="641" name="テキスト ボックス 640"/>
        <xdr:cNvSpPr txBox="1"/>
      </xdr:nvSpPr>
      <xdr:spPr>
        <a:xfrm>
          <a:off x="15214111" y="12302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30927</xdr:rowOff>
    </xdr:from>
    <xdr:to>
      <xdr:col>76</xdr:col>
      <xdr:colOff>165100</xdr:colOff>
      <xdr:row>73</xdr:row>
      <xdr:rowOff>132527</xdr:rowOff>
    </xdr:to>
    <xdr:sp macro="" textlink="">
      <xdr:nvSpPr>
        <xdr:cNvPr id="642" name="楕円 641"/>
        <xdr:cNvSpPr/>
      </xdr:nvSpPr>
      <xdr:spPr>
        <a:xfrm>
          <a:off x="14541500" y="12546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149054</xdr:rowOff>
    </xdr:from>
    <xdr:ext cx="534377" cy="259045"/>
    <xdr:sp macro="" textlink="">
      <xdr:nvSpPr>
        <xdr:cNvPr id="643" name="テキスト ボックス 642"/>
        <xdr:cNvSpPr txBox="1"/>
      </xdr:nvSpPr>
      <xdr:spPr>
        <a:xfrm>
          <a:off x="14325111" y="12322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59662</xdr:rowOff>
    </xdr:from>
    <xdr:to>
      <xdr:col>72</xdr:col>
      <xdr:colOff>38100</xdr:colOff>
      <xdr:row>73</xdr:row>
      <xdr:rowOff>161262</xdr:rowOff>
    </xdr:to>
    <xdr:sp macro="" textlink="">
      <xdr:nvSpPr>
        <xdr:cNvPr id="644" name="楕円 643"/>
        <xdr:cNvSpPr/>
      </xdr:nvSpPr>
      <xdr:spPr>
        <a:xfrm>
          <a:off x="13652500" y="1257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6339</xdr:rowOff>
    </xdr:from>
    <xdr:ext cx="534377" cy="259045"/>
    <xdr:sp macro="" textlink="">
      <xdr:nvSpPr>
        <xdr:cNvPr id="645" name="テキスト ボックス 644"/>
        <xdr:cNvSpPr txBox="1"/>
      </xdr:nvSpPr>
      <xdr:spPr>
        <a:xfrm>
          <a:off x="13436111" y="12350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85037</xdr:rowOff>
    </xdr:from>
    <xdr:to>
      <xdr:col>67</xdr:col>
      <xdr:colOff>101600</xdr:colOff>
      <xdr:row>74</xdr:row>
      <xdr:rowOff>15187</xdr:rowOff>
    </xdr:to>
    <xdr:sp macro="" textlink="">
      <xdr:nvSpPr>
        <xdr:cNvPr id="646" name="楕円 645"/>
        <xdr:cNvSpPr/>
      </xdr:nvSpPr>
      <xdr:spPr>
        <a:xfrm>
          <a:off x="12763500" y="12600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6314</xdr:rowOff>
    </xdr:from>
    <xdr:ext cx="534377" cy="259045"/>
    <xdr:sp macro="" textlink="">
      <xdr:nvSpPr>
        <xdr:cNvPr id="647" name="テキスト ボックス 646"/>
        <xdr:cNvSpPr txBox="1"/>
      </xdr:nvSpPr>
      <xdr:spPr>
        <a:xfrm>
          <a:off x="12547111" y="12693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8" name="直線コネクタ 65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9" name="テキスト ボックス 65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0" name="直線コネクタ 65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1" name="テキスト ボックス 660"/>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2" name="直線コネクタ 66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3" name="テキスト ボックス 662"/>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4" name="直線コネクタ 66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5" name="テキスト ボックス 664"/>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144569</xdr:rowOff>
    </xdr:from>
    <xdr:to>
      <xdr:col>85</xdr:col>
      <xdr:colOff>126364</xdr:colOff>
      <xdr:row>98</xdr:row>
      <xdr:rowOff>132288</xdr:rowOff>
    </xdr:to>
    <xdr:cxnSp macro="">
      <xdr:nvCxnSpPr>
        <xdr:cNvPr id="669" name="直線コネクタ 668"/>
        <xdr:cNvCxnSpPr/>
      </xdr:nvCxnSpPr>
      <xdr:spPr>
        <a:xfrm flipV="1">
          <a:off x="16317595" y="15746519"/>
          <a:ext cx="1269" cy="1187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140500</xdr:rowOff>
    </xdr:from>
    <xdr:ext cx="469744" cy="259045"/>
    <xdr:sp macro="" textlink="">
      <xdr:nvSpPr>
        <xdr:cNvPr id="670" name="積立金最小値テキスト"/>
        <xdr:cNvSpPr txBox="1"/>
      </xdr:nvSpPr>
      <xdr:spPr>
        <a:xfrm>
          <a:off x="16370300" y="16942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132288</xdr:rowOff>
    </xdr:from>
    <xdr:to>
      <xdr:col>86</xdr:col>
      <xdr:colOff>25400</xdr:colOff>
      <xdr:row>98</xdr:row>
      <xdr:rowOff>132288</xdr:rowOff>
    </xdr:to>
    <xdr:cxnSp macro="">
      <xdr:nvCxnSpPr>
        <xdr:cNvPr id="671" name="直線コネクタ 670"/>
        <xdr:cNvCxnSpPr/>
      </xdr:nvCxnSpPr>
      <xdr:spPr>
        <a:xfrm>
          <a:off x="16230600" y="16934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91246</xdr:rowOff>
    </xdr:from>
    <xdr:ext cx="599010" cy="259045"/>
    <xdr:sp macro="" textlink="">
      <xdr:nvSpPr>
        <xdr:cNvPr id="672" name="積立金最大値テキスト"/>
        <xdr:cNvSpPr txBox="1"/>
      </xdr:nvSpPr>
      <xdr:spPr>
        <a:xfrm>
          <a:off x="16370300" y="15521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144569</xdr:rowOff>
    </xdr:from>
    <xdr:to>
      <xdr:col>86</xdr:col>
      <xdr:colOff>25400</xdr:colOff>
      <xdr:row>91</xdr:row>
      <xdr:rowOff>144569</xdr:rowOff>
    </xdr:to>
    <xdr:cxnSp macro="">
      <xdr:nvCxnSpPr>
        <xdr:cNvPr id="673" name="直線コネクタ 672"/>
        <xdr:cNvCxnSpPr/>
      </xdr:nvCxnSpPr>
      <xdr:spPr>
        <a:xfrm>
          <a:off x="16230600" y="15746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66081</xdr:rowOff>
    </xdr:from>
    <xdr:to>
      <xdr:col>85</xdr:col>
      <xdr:colOff>127000</xdr:colOff>
      <xdr:row>98</xdr:row>
      <xdr:rowOff>81635</xdr:rowOff>
    </xdr:to>
    <xdr:cxnSp macro="">
      <xdr:nvCxnSpPr>
        <xdr:cNvPr id="674" name="直線コネクタ 673"/>
        <xdr:cNvCxnSpPr/>
      </xdr:nvCxnSpPr>
      <xdr:spPr>
        <a:xfrm flipV="1">
          <a:off x="15481300" y="16868181"/>
          <a:ext cx="838200" cy="15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13501</xdr:rowOff>
    </xdr:from>
    <xdr:ext cx="534377" cy="259045"/>
    <xdr:sp macro="" textlink="">
      <xdr:nvSpPr>
        <xdr:cNvPr id="675" name="積立金平均値テキスト"/>
        <xdr:cNvSpPr txBox="1"/>
      </xdr:nvSpPr>
      <xdr:spPr>
        <a:xfrm>
          <a:off x="16370300" y="168156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35074</xdr:rowOff>
    </xdr:from>
    <xdr:to>
      <xdr:col>85</xdr:col>
      <xdr:colOff>177800</xdr:colOff>
      <xdr:row>98</xdr:row>
      <xdr:rowOff>136674</xdr:rowOff>
    </xdr:to>
    <xdr:sp macro="" textlink="">
      <xdr:nvSpPr>
        <xdr:cNvPr id="676" name="フローチャート: 判断 675"/>
        <xdr:cNvSpPr/>
      </xdr:nvSpPr>
      <xdr:spPr>
        <a:xfrm>
          <a:off x="16268700" y="16837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81635</xdr:rowOff>
    </xdr:from>
    <xdr:to>
      <xdr:col>81</xdr:col>
      <xdr:colOff>50800</xdr:colOff>
      <xdr:row>98</xdr:row>
      <xdr:rowOff>94785</xdr:rowOff>
    </xdr:to>
    <xdr:cxnSp macro="">
      <xdr:nvCxnSpPr>
        <xdr:cNvPr id="677" name="直線コネクタ 676"/>
        <xdr:cNvCxnSpPr/>
      </xdr:nvCxnSpPr>
      <xdr:spPr>
        <a:xfrm flipV="1">
          <a:off x="14592300" y="16883735"/>
          <a:ext cx="889000" cy="1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168850</xdr:rowOff>
    </xdr:from>
    <xdr:to>
      <xdr:col>81</xdr:col>
      <xdr:colOff>101600</xdr:colOff>
      <xdr:row>98</xdr:row>
      <xdr:rowOff>99000</xdr:rowOff>
    </xdr:to>
    <xdr:sp macro="" textlink="">
      <xdr:nvSpPr>
        <xdr:cNvPr id="678" name="フローチャート: 判断 677"/>
        <xdr:cNvSpPr/>
      </xdr:nvSpPr>
      <xdr:spPr>
        <a:xfrm>
          <a:off x="15430500" y="1679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115527</xdr:rowOff>
    </xdr:from>
    <xdr:ext cx="534377" cy="259045"/>
    <xdr:sp macro="" textlink="">
      <xdr:nvSpPr>
        <xdr:cNvPr id="679" name="テキスト ボックス 678"/>
        <xdr:cNvSpPr txBox="1"/>
      </xdr:nvSpPr>
      <xdr:spPr>
        <a:xfrm>
          <a:off x="15214111" y="1657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94785</xdr:rowOff>
    </xdr:from>
    <xdr:to>
      <xdr:col>76</xdr:col>
      <xdr:colOff>114300</xdr:colOff>
      <xdr:row>98</xdr:row>
      <xdr:rowOff>110234</xdr:rowOff>
    </xdr:to>
    <xdr:cxnSp macro="">
      <xdr:nvCxnSpPr>
        <xdr:cNvPr id="680" name="直線コネクタ 679"/>
        <xdr:cNvCxnSpPr/>
      </xdr:nvCxnSpPr>
      <xdr:spPr>
        <a:xfrm flipV="1">
          <a:off x="13703300" y="16896885"/>
          <a:ext cx="889000" cy="15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35951</xdr:rowOff>
    </xdr:from>
    <xdr:to>
      <xdr:col>76</xdr:col>
      <xdr:colOff>165100</xdr:colOff>
      <xdr:row>98</xdr:row>
      <xdr:rowOff>137551</xdr:rowOff>
    </xdr:to>
    <xdr:sp macro="" textlink="">
      <xdr:nvSpPr>
        <xdr:cNvPr id="681" name="フローチャート: 判断 680"/>
        <xdr:cNvSpPr/>
      </xdr:nvSpPr>
      <xdr:spPr>
        <a:xfrm>
          <a:off x="14541500" y="16838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154078</xdr:rowOff>
    </xdr:from>
    <xdr:ext cx="534377" cy="259045"/>
    <xdr:sp macro="" textlink="">
      <xdr:nvSpPr>
        <xdr:cNvPr id="682" name="テキスト ボックス 681"/>
        <xdr:cNvSpPr txBox="1"/>
      </xdr:nvSpPr>
      <xdr:spPr>
        <a:xfrm>
          <a:off x="14325111" y="16613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110234</xdr:rowOff>
    </xdr:from>
    <xdr:to>
      <xdr:col>71</xdr:col>
      <xdr:colOff>177800</xdr:colOff>
      <xdr:row>98</xdr:row>
      <xdr:rowOff>111258</xdr:rowOff>
    </xdr:to>
    <xdr:cxnSp macro="">
      <xdr:nvCxnSpPr>
        <xdr:cNvPr id="683" name="直線コネクタ 682"/>
        <xdr:cNvCxnSpPr/>
      </xdr:nvCxnSpPr>
      <xdr:spPr>
        <a:xfrm flipV="1">
          <a:off x="12814300" y="16912334"/>
          <a:ext cx="889000" cy="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42476</xdr:rowOff>
    </xdr:from>
    <xdr:to>
      <xdr:col>72</xdr:col>
      <xdr:colOff>38100</xdr:colOff>
      <xdr:row>98</xdr:row>
      <xdr:rowOff>144076</xdr:rowOff>
    </xdr:to>
    <xdr:sp macro="" textlink="">
      <xdr:nvSpPr>
        <xdr:cNvPr id="684" name="フローチャート: 判断 683"/>
        <xdr:cNvSpPr/>
      </xdr:nvSpPr>
      <xdr:spPr>
        <a:xfrm>
          <a:off x="13652500" y="16844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160603</xdr:rowOff>
    </xdr:from>
    <xdr:ext cx="534377" cy="259045"/>
    <xdr:sp macro="" textlink="">
      <xdr:nvSpPr>
        <xdr:cNvPr id="685" name="テキスト ボックス 684"/>
        <xdr:cNvSpPr txBox="1"/>
      </xdr:nvSpPr>
      <xdr:spPr>
        <a:xfrm>
          <a:off x="13436111" y="1661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32074</xdr:rowOff>
    </xdr:from>
    <xdr:to>
      <xdr:col>67</xdr:col>
      <xdr:colOff>101600</xdr:colOff>
      <xdr:row>98</xdr:row>
      <xdr:rowOff>133674</xdr:rowOff>
    </xdr:to>
    <xdr:sp macro="" textlink="">
      <xdr:nvSpPr>
        <xdr:cNvPr id="686" name="フローチャート: 判断 685"/>
        <xdr:cNvSpPr/>
      </xdr:nvSpPr>
      <xdr:spPr>
        <a:xfrm>
          <a:off x="12763500" y="16834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150201</xdr:rowOff>
    </xdr:from>
    <xdr:ext cx="534377" cy="259045"/>
    <xdr:sp macro="" textlink="">
      <xdr:nvSpPr>
        <xdr:cNvPr id="687" name="テキスト ボックス 686"/>
        <xdr:cNvSpPr txBox="1"/>
      </xdr:nvSpPr>
      <xdr:spPr>
        <a:xfrm>
          <a:off x="12547111" y="16609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15281</xdr:rowOff>
    </xdr:from>
    <xdr:to>
      <xdr:col>85</xdr:col>
      <xdr:colOff>177800</xdr:colOff>
      <xdr:row>98</xdr:row>
      <xdr:rowOff>116881</xdr:rowOff>
    </xdr:to>
    <xdr:sp macro="" textlink="">
      <xdr:nvSpPr>
        <xdr:cNvPr id="693" name="楕円 692"/>
        <xdr:cNvSpPr/>
      </xdr:nvSpPr>
      <xdr:spPr>
        <a:xfrm>
          <a:off x="16268700" y="16817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146108</xdr:rowOff>
    </xdr:from>
    <xdr:ext cx="534377" cy="259045"/>
    <xdr:sp macro="" textlink="">
      <xdr:nvSpPr>
        <xdr:cNvPr id="694" name="積立金該当値テキスト"/>
        <xdr:cNvSpPr txBox="1"/>
      </xdr:nvSpPr>
      <xdr:spPr>
        <a:xfrm>
          <a:off x="16370300" y="1660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30835</xdr:rowOff>
    </xdr:from>
    <xdr:to>
      <xdr:col>81</xdr:col>
      <xdr:colOff>101600</xdr:colOff>
      <xdr:row>98</xdr:row>
      <xdr:rowOff>132435</xdr:rowOff>
    </xdr:to>
    <xdr:sp macro="" textlink="">
      <xdr:nvSpPr>
        <xdr:cNvPr id="695" name="楕円 694"/>
        <xdr:cNvSpPr/>
      </xdr:nvSpPr>
      <xdr:spPr>
        <a:xfrm>
          <a:off x="15430500" y="1683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123562</xdr:rowOff>
    </xdr:from>
    <xdr:ext cx="534377" cy="259045"/>
    <xdr:sp macro="" textlink="">
      <xdr:nvSpPr>
        <xdr:cNvPr id="696" name="テキスト ボックス 695"/>
        <xdr:cNvSpPr txBox="1"/>
      </xdr:nvSpPr>
      <xdr:spPr>
        <a:xfrm>
          <a:off x="15214111" y="1692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43985</xdr:rowOff>
    </xdr:from>
    <xdr:to>
      <xdr:col>76</xdr:col>
      <xdr:colOff>165100</xdr:colOff>
      <xdr:row>98</xdr:row>
      <xdr:rowOff>145585</xdr:rowOff>
    </xdr:to>
    <xdr:sp macro="" textlink="">
      <xdr:nvSpPr>
        <xdr:cNvPr id="697" name="楕円 696"/>
        <xdr:cNvSpPr/>
      </xdr:nvSpPr>
      <xdr:spPr>
        <a:xfrm>
          <a:off x="14541500" y="1684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136712</xdr:rowOff>
    </xdr:from>
    <xdr:ext cx="469744" cy="259045"/>
    <xdr:sp macro="" textlink="">
      <xdr:nvSpPr>
        <xdr:cNvPr id="698" name="テキスト ボックス 697"/>
        <xdr:cNvSpPr txBox="1"/>
      </xdr:nvSpPr>
      <xdr:spPr>
        <a:xfrm>
          <a:off x="14357428" y="1693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59434</xdr:rowOff>
    </xdr:from>
    <xdr:to>
      <xdr:col>72</xdr:col>
      <xdr:colOff>38100</xdr:colOff>
      <xdr:row>98</xdr:row>
      <xdr:rowOff>161034</xdr:rowOff>
    </xdr:to>
    <xdr:sp macro="" textlink="">
      <xdr:nvSpPr>
        <xdr:cNvPr id="699" name="楕円 698"/>
        <xdr:cNvSpPr/>
      </xdr:nvSpPr>
      <xdr:spPr>
        <a:xfrm>
          <a:off x="13652500" y="1686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152161</xdr:rowOff>
    </xdr:from>
    <xdr:ext cx="469744" cy="259045"/>
    <xdr:sp macro="" textlink="">
      <xdr:nvSpPr>
        <xdr:cNvPr id="700" name="テキスト ボックス 699"/>
        <xdr:cNvSpPr txBox="1"/>
      </xdr:nvSpPr>
      <xdr:spPr>
        <a:xfrm>
          <a:off x="13468428" y="16954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60458</xdr:rowOff>
    </xdr:from>
    <xdr:to>
      <xdr:col>67</xdr:col>
      <xdr:colOff>101600</xdr:colOff>
      <xdr:row>98</xdr:row>
      <xdr:rowOff>162058</xdr:rowOff>
    </xdr:to>
    <xdr:sp macro="" textlink="">
      <xdr:nvSpPr>
        <xdr:cNvPr id="701" name="楕円 700"/>
        <xdr:cNvSpPr/>
      </xdr:nvSpPr>
      <xdr:spPr>
        <a:xfrm>
          <a:off x="12763500" y="1686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153185</xdr:rowOff>
    </xdr:from>
    <xdr:ext cx="469744" cy="259045"/>
    <xdr:sp macro="" textlink="">
      <xdr:nvSpPr>
        <xdr:cNvPr id="702" name="テキスト ボックス 701"/>
        <xdr:cNvSpPr txBox="1"/>
      </xdr:nvSpPr>
      <xdr:spPr>
        <a:xfrm>
          <a:off x="12579428" y="16955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3" name="直線コネクタ 712"/>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4" name="テキスト ボックス 713"/>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5" name="直線コネクタ 71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6" name="テキスト ボックス 715"/>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17" name="直線コネクタ 716"/>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18" name="テキスト ボックス 717"/>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0" name="テキスト ボックス 71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28429</xdr:rowOff>
    </xdr:from>
    <xdr:to>
      <xdr:col>116</xdr:col>
      <xdr:colOff>62864</xdr:colOff>
      <xdr:row>38</xdr:row>
      <xdr:rowOff>25400</xdr:rowOff>
    </xdr:to>
    <xdr:cxnSp macro="">
      <xdr:nvCxnSpPr>
        <xdr:cNvPr id="722" name="直線コネクタ 721"/>
        <xdr:cNvCxnSpPr/>
      </xdr:nvCxnSpPr>
      <xdr:spPr>
        <a:xfrm flipV="1">
          <a:off x="22159595" y="5343379"/>
          <a:ext cx="1269" cy="1197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3" name="投資及び出資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4" name="直線コネクタ 723"/>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146556</xdr:rowOff>
    </xdr:from>
    <xdr:ext cx="534377" cy="259045"/>
    <xdr:sp macro="" textlink="">
      <xdr:nvSpPr>
        <xdr:cNvPr id="725" name="投資及び出資金最大値テキスト"/>
        <xdr:cNvSpPr txBox="1"/>
      </xdr:nvSpPr>
      <xdr:spPr>
        <a:xfrm>
          <a:off x="22212300" y="5118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28429</xdr:rowOff>
    </xdr:from>
    <xdr:to>
      <xdr:col>116</xdr:col>
      <xdr:colOff>152400</xdr:colOff>
      <xdr:row>31</xdr:row>
      <xdr:rowOff>28429</xdr:rowOff>
    </xdr:to>
    <xdr:cxnSp macro="">
      <xdr:nvCxnSpPr>
        <xdr:cNvPr id="726" name="直線コネクタ 725"/>
        <xdr:cNvCxnSpPr/>
      </xdr:nvCxnSpPr>
      <xdr:spPr>
        <a:xfrm>
          <a:off x="22072600" y="5343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28429</xdr:rowOff>
    </xdr:from>
    <xdr:to>
      <xdr:col>116</xdr:col>
      <xdr:colOff>63500</xdr:colOff>
      <xdr:row>36</xdr:row>
      <xdr:rowOff>119869</xdr:rowOff>
    </xdr:to>
    <xdr:cxnSp macro="">
      <xdr:nvCxnSpPr>
        <xdr:cNvPr id="727" name="直線コネクタ 726"/>
        <xdr:cNvCxnSpPr/>
      </xdr:nvCxnSpPr>
      <xdr:spPr>
        <a:xfrm flipV="1">
          <a:off x="21323300" y="5343379"/>
          <a:ext cx="838200" cy="948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152480</xdr:rowOff>
    </xdr:from>
    <xdr:ext cx="469744" cy="259045"/>
    <xdr:sp macro="" textlink="">
      <xdr:nvSpPr>
        <xdr:cNvPr id="728" name="投資及び出資金平均値テキスト"/>
        <xdr:cNvSpPr txBox="1"/>
      </xdr:nvSpPr>
      <xdr:spPr>
        <a:xfrm>
          <a:off x="22212300" y="63246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2603</xdr:rowOff>
    </xdr:from>
    <xdr:to>
      <xdr:col>116</xdr:col>
      <xdr:colOff>114300</xdr:colOff>
      <xdr:row>37</xdr:row>
      <xdr:rowOff>104203</xdr:rowOff>
    </xdr:to>
    <xdr:sp macro="" textlink="">
      <xdr:nvSpPr>
        <xdr:cNvPr id="729" name="フローチャート: 判断 728"/>
        <xdr:cNvSpPr/>
      </xdr:nvSpPr>
      <xdr:spPr>
        <a:xfrm>
          <a:off x="22110700" y="634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119869</xdr:rowOff>
    </xdr:from>
    <xdr:to>
      <xdr:col>111</xdr:col>
      <xdr:colOff>177800</xdr:colOff>
      <xdr:row>37</xdr:row>
      <xdr:rowOff>155702</xdr:rowOff>
    </xdr:to>
    <xdr:cxnSp macro="">
      <xdr:nvCxnSpPr>
        <xdr:cNvPr id="730" name="直線コネクタ 729"/>
        <xdr:cNvCxnSpPr/>
      </xdr:nvCxnSpPr>
      <xdr:spPr>
        <a:xfrm flipV="1">
          <a:off x="20434300" y="6292069"/>
          <a:ext cx="889000" cy="207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39408</xdr:rowOff>
    </xdr:from>
    <xdr:to>
      <xdr:col>112</xdr:col>
      <xdr:colOff>38100</xdr:colOff>
      <xdr:row>37</xdr:row>
      <xdr:rowOff>141008</xdr:rowOff>
    </xdr:to>
    <xdr:sp macro="" textlink="">
      <xdr:nvSpPr>
        <xdr:cNvPr id="731" name="フローチャート: 判断 730"/>
        <xdr:cNvSpPr/>
      </xdr:nvSpPr>
      <xdr:spPr>
        <a:xfrm>
          <a:off x="21272500" y="638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132135</xdr:rowOff>
    </xdr:from>
    <xdr:ext cx="469744" cy="259045"/>
    <xdr:sp macro="" textlink="">
      <xdr:nvSpPr>
        <xdr:cNvPr id="732" name="テキスト ボックス 731"/>
        <xdr:cNvSpPr txBox="1"/>
      </xdr:nvSpPr>
      <xdr:spPr>
        <a:xfrm>
          <a:off x="21088428" y="6475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155702</xdr:rowOff>
    </xdr:from>
    <xdr:to>
      <xdr:col>107</xdr:col>
      <xdr:colOff>50800</xdr:colOff>
      <xdr:row>38</xdr:row>
      <xdr:rowOff>7341</xdr:rowOff>
    </xdr:to>
    <xdr:cxnSp macro="">
      <xdr:nvCxnSpPr>
        <xdr:cNvPr id="733" name="直線コネクタ 732"/>
        <xdr:cNvCxnSpPr/>
      </xdr:nvCxnSpPr>
      <xdr:spPr>
        <a:xfrm flipV="1">
          <a:off x="19545300" y="6499352"/>
          <a:ext cx="889000" cy="2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59125</xdr:rowOff>
    </xdr:from>
    <xdr:to>
      <xdr:col>107</xdr:col>
      <xdr:colOff>101600</xdr:colOff>
      <xdr:row>37</xdr:row>
      <xdr:rowOff>160725</xdr:rowOff>
    </xdr:to>
    <xdr:sp macro="" textlink="">
      <xdr:nvSpPr>
        <xdr:cNvPr id="734" name="フローチャート: 判断 733"/>
        <xdr:cNvSpPr/>
      </xdr:nvSpPr>
      <xdr:spPr>
        <a:xfrm>
          <a:off x="20383500" y="640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5802</xdr:rowOff>
    </xdr:from>
    <xdr:ext cx="469744" cy="259045"/>
    <xdr:sp macro="" textlink="">
      <xdr:nvSpPr>
        <xdr:cNvPr id="735" name="テキスト ボックス 734"/>
        <xdr:cNvSpPr txBox="1"/>
      </xdr:nvSpPr>
      <xdr:spPr>
        <a:xfrm>
          <a:off x="20199428" y="6178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157474</xdr:rowOff>
    </xdr:from>
    <xdr:to>
      <xdr:col>102</xdr:col>
      <xdr:colOff>114300</xdr:colOff>
      <xdr:row>38</xdr:row>
      <xdr:rowOff>7341</xdr:rowOff>
    </xdr:to>
    <xdr:cxnSp macro="">
      <xdr:nvCxnSpPr>
        <xdr:cNvPr id="736" name="直線コネクタ 735"/>
        <xdr:cNvCxnSpPr/>
      </xdr:nvCxnSpPr>
      <xdr:spPr>
        <a:xfrm>
          <a:off x="18656300" y="6501124"/>
          <a:ext cx="889000" cy="21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86728</xdr:rowOff>
    </xdr:from>
    <xdr:to>
      <xdr:col>102</xdr:col>
      <xdr:colOff>165100</xdr:colOff>
      <xdr:row>38</xdr:row>
      <xdr:rowOff>16878</xdr:rowOff>
    </xdr:to>
    <xdr:sp macro="" textlink="">
      <xdr:nvSpPr>
        <xdr:cNvPr id="737" name="フローチャート: 判断 736"/>
        <xdr:cNvSpPr/>
      </xdr:nvSpPr>
      <xdr:spPr>
        <a:xfrm>
          <a:off x="19494500" y="643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33405</xdr:rowOff>
    </xdr:from>
    <xdr:ext cx="469744" cy="259045"/>
    <xdr:sp macro="" textlink="">
      <xdr:nvSpPr>
        <xdr:cNvPr id="738" name="テキスト ボックス 737"/>
        <xdr:cNvSpPr txBox="1"/>
      </xdr:nvSpPr>
      <xdr:spPr>
        <a:xfrm>
          <a:off x="19310428" y="6205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60554</xdr:rowOff>
    </xdr:from>
    <xdr:to>
      <xdr:col>98</xdr:col>
      <xdr:colOff>38100</xdr:colOff>
      <xdr:row>37</xdr:row>
      <xdr:rowOff>162154</xdr:rowOff>
    </xdr:to>
    <xdr:sp macro="" textlink="">
      <xdr:nvSpPr>
        <xdr:cNvPr id="739" name="フローチャート: 判断 738"/>
        <xdr:cNvSpPr/>
      </xdr:nvSpPr>
      <xdr:spPr>
        <a:xfrm>
          <a:off x="18605500" y="6404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7231</xdr:rowOff>
    </xdr:from>
    <xdr:ext cx="469744" cy="259045"/>
    <xdr:sp macro="" textlink="">
      <xdr:nvSpPr>
        <xdr:cNvPr id="740" name="テキスト ボックス 739"/>
        <xdr:cNvSpPr txBox="1"/>
      </xdr:nvSpPr>
      <xdr:spPr>
        <a:xfrm>
          <a:off x="18421428" y="6179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1" name="テキスト ボックス 74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2" name="テキスト ボックス 74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3" name="テキスト ボックス 74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4" name="テキスト ボックス 74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5" name="テキスト ボックス 74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30</xdr:row>
      <xdr:rowOff>149079</xdr:rowOff>
    </xdr:from>
    <xdr:to>
      <xdr:col>116</xdr:col>
      <xdr:colOff>114300</xdr:colOff>
      <xdr:row>31</xdr:row>
      <xdr:rowOff>79229</xdr:rowOff>
    </xdr:to>
    <xdr:sp macro="" textlink="">
      <xdr:nvSpPr>
        <xdr:cNvPr id="746" name="楕円 745"/>
        <xdr:cNvSpPr/>
      </xdr:nvSpPr>
      <xdr:spPr>
        <a:xfrm>
          <a:off x="22110700" y="529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30</xdr:row>
      <xdr:rowOff>102106</xdr:rowOff>
    </xdr:from>
    <xdr:ext cx="534377" cy="259045"/>
    <xdr:sp macro="" textlink="">
      <xdr:nvSpPr>
        <xdr:cNvPr id="747" name="投資及び出資金該当値テキスト"/>
        <xdr:cNvSpPr txBox="1"/>
      </xdr:nvSpPr>
      <xdr:spPr>
        <a:xfrm>
          <a:off x="22212300" y="5245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69069</xdr:rowOff>
    </xdr:from>
    <xdr:to>
      <xdr:col>112</xdr:col>
      <xdr:colOff>38100</xdr:colOff>
      <xdr:row>36</xdr:row>
      <xdr:rowOff>170669</xdr:rowOff>
    </xdr:to>
    <xdr:sp macro="" textlink="">
      <xdr:nvSpPr>
        <xdr:cNvPr id="748" name="楕円 747"/>
        <xdr:cNvSpPr/>
      </xdr:nvSpPr>
      <xdr:spPr>
        <a:xfrm>
          <a:off x="21272500" y="624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15746</xdr:rowOff>
    </xdr:from>
    <xdr:ext cx="469744" cy="259045"/>
    <xdr:sp macro="" textlink="">
      <xdr:nvSpPr>
        <xdr:cNvPr id="749" name="テキスト ボックス 748"/>
        <xdr:cNvSpPr txBox="1"/>
      </xdr:nvSpPr>
      <xdr:spPr>
        <a:xfrm>
          <a:off x="21088428" y="6016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104902</xdr:rowOff>
    </xdr:from>
    <xdr:to>
      <xdr:col>107</xdr:col>
      <xdr:colOff>101600</xdr:colOff>
      <xdr:row>38</xdr:row>
      <xdr:rowOff>35052</xdr:rowOff>
    </xdr:to>
    <xdr:sp macro="" textlink="">
      <xdr:nvSpPr>
        <xdr:cNvPr id="750" name="楕円 749"/>
        <xdr:cNvSpPr/>
      </xdr:nvSpPr>
      <xdr:spPr>
        <a:xfrm>
          <a:off x="20383500" y="6448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26179</xdr:rowOff>
    </xdr:from>
    <xdr:ext cx="378565" cy="259045"/>
    <xdr:sp macro="" textlink="">
      <xdr:nvSpPr>
        <xdr:cNvPr id="751" name="テキスト ボックス 750"/>
        <xdr:cNvSpPr txBox="1"/>
      </xdr:nvSpPr>
      <xdr:spPr>
        <a:xfrm>
          <a:off x="20245017" y="65412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127991</xdr:rowOff>
    </xdr:from>
    <xdr:to>
      <xdr:col>102</xdr:col>
      <xdr:colOff>165100</xdr:colOff>
      <xdr:row>38</xdr:row>
      <xdr:rowOff>58141</xdr:rowOff>
    </xdr:to>
    <xdr:sp macro="" textlink="">
      <xdr:nvSpPr>
        <xdr:cNvPr id="752" name="楕円 751"/>
        <xdr:cNvSpPr/>
      </xdr:nvSpPr>
      <xdr:spPr>
        <a:xfrm>
          <a:off x="19494500" y="647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49268</xdr:rowOff>
    </xdr:from>
    <xdr:ext cx="378565" cy="259045"/>
    <xdr:sp macro="" textlink="">
      <xdr:nvSpPr>
        <xdr:cNvPr id="753" name="テキスト ボックス 752"/>
        <xdr:cNvSpPr txBox="1"/>
      </xdr:nvSpPr>
      <xdr:spPr>
        <a:xfrm>
          <a:off x="19356017" y="6564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106674</xdr:rowOff>
    </xdr:from>
    <xdr:to>
      <xdr:col>98</xdr:col>
      <xdr:colOff>38100</xdr:colOff>
      <xdr:row>38</xdr:row>
      <xdr:rowOff>36824</xdr:rowOff>
    </xdr:to>
    <xdr:sp macro="" textlink="">
      <xdr:nvSpPr>
        <xdr:cNvPr id="754" name="楕円 753"/>
        <xdr:cNvSpPr/>
      </xdr:nvSpPr>
      <xdr:spPr>
        <a:xfrm>
          <a:off x="18605500" y="645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27950</xdr:rowOff>
    </xdr:from>
    <xdr:ext cx="378565" cy="259045"/>
    <xdr:sp macro="" textlink="">
      <xdr:nvSpPr>
        <xdr:cNvPr id="755" name="テキスト ボックス 754"/>
        <xdr:cNvSpPr txBox="1"/>
      </xdr:nvSpPr>
      <xdr:spPr>
        <a:xfrm>
          <a:off x="18467017" y="65430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7" name="正方形/長方形 75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8" name="正方形/長方形 75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9" name="正方形/長方形 75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0" name="正方形/長方形 75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1" name="正方形/長方形 76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2" name="正方形/長方形 76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6" name="直線コネクタ 765"/>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7" name="テキスト ボックス 766"/>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8" name="直線コネクタ 767"/>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9" name="テキスト ボックス 768"/>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0" name="直線コネクタ 76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1" name="テキスト ボックス 770"/>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2" name="直線コネクタ 771"/>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3" name="テキスト ボックス 772"/>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4" name="直線コネクタ 773"/>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5" name="テキスト ボックス 774"/>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7" name="テキスト ボックス 776"/>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137795</xdr:rowOff>
    </xdr:from>
    <xdr:to>
      <xdr:col>116</xdr:col>
      <xdr:colOff>62864</xdr:colOff>
      <xdr:row>59</xdr:row>
      <xdr:rowOff>44450</xdr:rowOff>
    </xdr:to>
    <xdr:cxnSp macro="">
      <xdr:nvCxnSpPr>
        <xdr:cNvPr id="779" name="直線コネクタ 778"/>
        <xdr:cNvCxnSpPr/>
      </xdr:nvCxnSpPr>
      <xdr:spPr>
        <a:xfrm flipV="1">
          <a:off x="22159595" y="8881745"/>
          <a:ext cx="1269" cy="1278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0"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1" name="直線コネクタ 780"/>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84472</xdr:rowOff>
    </xdr:from>
    <xdr:ext cx="534377" cy="259045"/>
    <xdr:sp macro="" textlink="">
      <xdr:nvSpPr>
        <xdr:cNvPr id="782" name="貸付金最大値テキスト"/>
        <xdr:cNvSpPr txBox="1"/>
      </xdr:nvSpPr>
      <xdr:spPr>
        <a:xfrm>
          <a:off x="22212300" y="8656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137795</xdr:rowOff>
    </xdr:from>
    <xdr:to>
      <xdr:col>116</xdr:col>
      <xdr:colOff>152400</xdr:colOff>
      <xdr:row>51</xdr:row>
      <xdr:rowOff>137795</xdr:rowOff>
    </xdr:to>
    <xdr:cxnSp macro="">
      <xdr:nvCxnSpPr>
        <xdr:cNvPr id="783" name="直線コネクタ 782"/>
        <xdr:cNvCxnSpPr/>
      </xdr:nvCxnSpPr>
      <xdr:spPr>
        <a:xfrm>
          <a:off x="22072600" y="8881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51</xdr:row>
      <xdr:rowOff>137795</xdr:rowOff>
    </xdr:from>
    <xdr:to>
      <xdr:col>116</xdr:col>
      <xdr:colOff>63500</xdr:colOff>
      <xdr:row>57</xdr:row>
      <xdr:rowOff>117640</xdr:rowOff>
    </xdr:to>
    <xdr:cxnSp macro="">
      <xdr:nvCxnSpPr>
        <xdr:cNvPr id="784" name="直線コネクタ 783"/>
        <xdr:cNvCxnSpPr/>
      </xdr:nvCxnSpPr>
      <xdr:spPr>
        <a:xfrm flipV="1">
          <a:off x="21323300" y="8881745"/>
          <a:ext cx="838200" cy="1008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165263</xdr:rowOff>
    </xdr:from>
    <xdr:ext cx="469744" cy="259045"/>
    <xdr:sp macro="" textlink="">
      <xdr:nvSpPr>
        <xdr:cNvPr id="785" name="貸付金平均値テキスト"/>
        <xdr:cNvSpPr txBox="1"/>
      </xdr:nvSpPr>
      <xdr:spPr>
        <a:xfrm>
          <a:off x="22212300" y="99379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15386</xdr:rowOff>
    </xdr:from>
    <xdr:to>
      <xdr:col>116</xdr:col>
      <xdr:colOff>114300</xdr:colOff>
      <xdr:row>58</xdr:row>
      <xdr:rowOff>116986</xdr:rowOff>
    </xdr:to>
    <xdr:sp macro="" textlink="">
      <xdr:nvSpPr>
        <xdr:cNvPr id="786" name="フローチャート: 判断 785"/>
        <xdr:cNvSpPr/>
      </xdr:nvSpPr>
      <xdr:spPr>
        <a:xfrm>
          <a:off x="22110700" y="995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117640</xdr:rowOff>
    </xdr:from>
    <xdr:to>
      <xdr:col>111</xdr:col>
      <xdr:colOff>177800</xdr:colOff>
      <xdr:row>58</xdr:row>
      <xdr:rowOff>155949</xdr:rowOff>
    </xdr:to>
    <xdr:cxnSp macro="">
      <xdr:nvCxnSpPr>
        <xdr:cNvPr id="787" name="直線コネクタ 786"/>
        <xdr:cNvCxnSpPr/>
      </xdr:nvCxnSpPr>
      <xdr:spPr>
        <a:xfrm flipV="1">
          <a:off x="20434300" y="9890290"/>
          <a:ext cx="889000" cy="209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54858</xdr:rowOff>
    </xdr:from>
    <xdr:to>
      <xdr:col>112</xdr:col>
      <xdr:colOff>38100</xdr:colOff>
      <xdr:row>58</xdr:row>
      <xdr:rowOff>156458</xdr:rowOff>
    </xdr:to>
    <xdr:sp macro="" textlink="">
      <xdr:nvSpPr>
        <xdr:cNvPr id="788" name="フローチャート: 判断 787"/>
        <xdr:cNvSpPr/>
      </xdr:nvSpPr>
      <xdr:spPr>
        <a:xfrm>
          <a:off x="21272500" y="9998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147585</xdr:rowOff>
    </xdr:from>
    <xdr:ext cx="469744" cy="259045"/>
    <xdr:sp macro="" textlink="">
      <xdr:nvSpPr>
        <xdr:cNvPr id="789" name="テキスト ボックス 788"/>
        <xdr:cNvSpPr txBox="1"/>
      </xdr:nvSpPr>
      <xdr:spPr>
        <a:xfrm>
          <a:off x="21088428" y="10091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155949</xdr:rowOff>
    </xdr:from>
    <xdr:to>
      <xdr:col>107</xdr:col>
      <xdr:colOff>50800</xdr:colOff>
      <xdr:row>58</xdr:row>
      <xdr:rowOff>161874</xdr:rowOff>
    </xdr:to>
    <xdr:cxnSp macro="">
      <xdr:nvCxnSpPr>
        <xdr:cNvPr id="790" name="直線コネクタ 789"/>
        <xdr:cNvCxnSpPr/>
      </xdr:nvCxnSpPr>
      <xdr:spPr>
        <a:xfrm flipV="1">
          <a:off x="19545300" y="10100049"/>
          <a:ext cx="889000" cy="5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68802</xdr:rowOff>
    </xdr:from>
    <xdr:to>
      <xdr:col>107</xdr:col>
      <xdr:colOff>101600</xdr:colOff>
      <xdr:row>58</xdr:row>
      <xdr:rowOff>170402</xdr:rowOff>
    </xdr:to>
    <xdr:sp macro="" textlink="">
      <xdr:nvSpPr>
        <xdr:cNvPr id="791" name="フローチャート: 判断 790"/>
        <xdr:cNvSpPr/>
      </xdr:nvSpPr>
      <xdr:spPr>
        <a:xfrm>
          <a:off x="20383500" y="10012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15479</xdr:rowOff>
    </xdr:from>
    <xdr:ext cx="469744" cy="259045"/>
    <xdr:sp macro="" textlink="">
      <xdr:nvSpPr>
        <xdr:cNvPr id="792" name="テキスト ボックス 791"/>
        <xdr:cNvSpPr txBox="1"/>
      </xdr:nvSpPr>
      <xdr:spPr>
        <a:xfrm>
          <a:off x="20199428" y="9788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139167</xdr:rowOff>
    </xdr:from>
    <xdr:to>
      <xdr:col>102</xdr:col>
      <xdr:colOff>114300</xdr:colOff>
      <xdr:row>58</xdr:row>
      <xdr:rowOff>161874</xdr:rowOff>
    </xdr:to>
    <xdr:cxnSp macro="">
      <xdr:nvCxnSpPr>
        <xdr:cNvPr id="793" name="直線コネクタ 792"/>
        <xdr:cNvCxnSpPr/>
      </xdr:nvCxnSpPr>
      <xdr:spPr>
        <a:xfrm>
          <a:off x="18656300" y="10083267"/>
          <a:ext cx="889000" cy="22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51848</xdr:rowOff>
    </xdr:from>
    <xdr:to>
      <xdr:col>102</xdr:col>
      <xdr:colOff>165100</xdr:colOff>
      <xdr:row>58</xdr:row>
      <xdr:rowOff>153448</xdr:rowOff>
    </xdr:to>
    <xdr:sp macro="" textlink="">
      <xdr:nvSpPr>
        <xdr:cNvPr id="794" name="フローチャート: 判断 793"/>
        <xdr:cNvSpPr/>
      </xdr:nvSpPr>
      <xdr:spPr>
        <a:xfrm>
          <a:off x="19494500" y="999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169975</xdr:rowOff>
    </xdr:from>
    <xdr:ext cx="469744" cy="259045"/>
    <xdr:sp macro="" textlink="">
      <xdr:nvSpPr>
        <xdr:cNvPr id="795" name="テキスト ボックス 794"/>
        <xdr:cNvSpPr txBox="1"/>
      </xdr:nvSpPr>
      <xdr:spPr>
        <a:xfrm>
          <a:off x="19310428" y="977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44171</xdr:rowOff>
    </xdr:from>
    <xdr:to>
      <xdr:col>98</xdr:col>
      <xdr:colOff>38100</xdr:colOff>
      <xdr:row>58</xdr:row>
      <xdr:rowOff>145771</xdr:rowOff>
    </xdr:to>
    <xdr:sp macro="" textlink="">
      <xdr:nvSpPr>
        <xdr:cNvPr id="796" name="フローチャート: 判断 795"/>
        <xdr:cNvSpPr/>
      </xdr:nvSpPr>
      <xdr:spPr>
        <a:xfrm>
          <a:off x="18605500" y="9988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162298</xdr:rowOff>
    </xdr:from>
    <xdr:ext cx="469744" cy="259045"/>
    <xdr:sp macro="" textlink="">
      <xdr:nvSpPr>
        <xdr:cNvPr id="797" name="テキスト ボックス 796"/>
        <xdr:cNvSpPr txBox="1"/>
      </xdr:nvSpPr>
      <xdr:spPr>
        <a:xfrm>
          <a:off x="18421428" y="9763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51</xdr:row>
      <xdr:rowOff>86995</xdr:rowOff>
    </xdr:from>
    <xdr:to>
      <xdr:col>116</xdr:col>
      <xdr:colOff>114300</xdr:colOff>
      <xdr:row>52</xdr:row>
      <xdr:rowOff>17145</xdr:rowOff>
    </xdr:to>
    <xdr:sp macro="" textlink="">
      <xdr:nvSpPr>
        <xdr:cNvPr id="803" name="楕円 802"/>
        <xdr:cNvSpPr/>
      </xdr:nvSpPr>
      <xdr:spPr>
        <a:xfrm>
          <a:off x="22110700" y="883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51</xdr:row>
      <xdr:rowOff>40022</xdr:rowOff>
    </xdr:from>
    <xdr:ext cx="534377" cy="259045"/>
    <xdr:sp macro="" textlink="">
      <xdr:nvSpPr>
        <xdr:cNvPr id="804" name="貸付金該当値テキスト"/>
        <xdr:cNvSpPr txBox="1"/>
      </xdr:nvSpPr>
      <xdr:spPr>
        <a:xfrm>
          <a:off x="22212300" y="878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66840</xdr:rowOff>
    </xdr:from>
    <xdr:to>
      <xdr:col>112</xdr:col>
      <xdr:colOff>38100</xdr:colOff>
      <xdr:row>57</xdr:row>
      <xdr:rowOff>168440</xdr:rowOff>
    </xdr:to>
    <xdr:sp macro="" textlink="">
      <xdr:nvSpPr>
        <xdr:cNvPr id="805" name="楕円 804"/>
        <xdr:cNvSpPr/>
      </xdr:nvSpPr>
      <xdr:spPr>
        <a:xfrm>
          <a:off x="21272500" y="983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13517</xdr:rowOff>
    </xdr:from>
    <xdr:ext cx="534377" cy="259045"/>
    <xdr:sp macro="" textlink="">
      <xdr:nvSpPr>
        <xdr:cNvPr id="806" name="テキスト ボックス 805"/>
        <xdr:cNvSpPr txBox="1"/>
      </xdr:nvSpPr>
      <xdr:spPr>
        <a:xfrm>
          <a:off x="21056111" y="9614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105149</xdr:rowOff>
    </xdr:from>
    <xdr:to>
      <xdr:col>107</xdr:col>
      <xdr:colOff>101600</xdr:colOff>
      <xdr:row>59</xdr:row>
      <xdr:rowOff>35299</xdr:rowOff>
    </xdr:to>
    <xdr:sp macro="" textlink="">
      <xdr:nvSpPr>
        <xdr:cNvPr id="807" name="楕円 806"/>
        <xdr:cNvSpPr/>
      </xdr:nvSpPr>
      <xdr:spPr>
        <a:xfrm>
          <a:off x="20383500" y="10049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26426</xdr:rowOff>
    </xdr:from>
    <xdr:ext cx="469744" cy="259045"/>
    <xdr:sp macro="" textlink="">
      <xdr:nvSpPr>
        <xdr:cNvPr id="808" name="テキスト ボックス 807"/>
        <xdr:cNvSpPr txBox="1"/>
      </xdr:nvSpPr>
      <xdr:spPr>
        <a:xfrm>
          <a:off x="20199428" y="10141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111074</xdr:rowOff>
    </xdr:from>
    <xdr:to>
      <xdr:col>102</xdr:col>
      <xdr:colOff>165100</xdr:colOff>
      <xdr:row>59</xdr:row>
      <xdr:rowOff>41224</xdr:rowOff>
    </xdr:to>
    <xdr:sp macro="" textlink="">
      <xdr:nvSpPr>
        <xdr:cNvPr id="809" name="楕円 808"/>
        <xdr:cNvSpPr/>
      </xdr:nvSpPr>
      <xdr:spPr>
        <a:xfrm>
          <a:off x="19494500" y="1005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32351</xdr:rowOff>
    </xdr:from>
    <xdr:ext cx="469744" cy="259045"/>
    <xdr:sp macro="" textlink="">
      <xdr:nvSpPr>
        <xdr:cNvPr id="810" name="テキスト ボックス 809"/>
        <xdr:cNvSpPr txBox="1"/>
      </xdr:nvSpPr>
      <xdr:spPr>
        <a:xfrm>
          <a:off x="19310428" y="10147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88367</xdr:rowOff>
    </xdr:from>
    <xdr:to>
      <xdr:col>98</xdr:col>
      <xdr:colOff>38100</xdr:colOff>
      <xdr:row>59</xdr:row>
      <xdr:rowOff>18517</xdr:rowOff>
    </xdr:to>
    <xdr:sp macro="" textlink="">
      <xdr:nvSpPr>
        <xdr:cNvPr id="811" name="楕円 810"/>
        <xdr:cNvSpPr/>
      </xdr:nvSpPr>
      <xdr:spPr>
        <a:xfrm>
          <a:off x="18605500" y="1003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9644</xdr:rowOff>
    </xdr:from>
    <xdr:ext cx="469744" cy="259045"/>
    <xdr:sp macro="" textlink="">
      <xdr:nvSpPr>
        <xdr:cNvPr id="812" name="テキスト ボックス 811"/>
        <xdr:cNvSpPr txBox="1"/>
      </xdr:nvSpPr>
      <xdr:spPr>
        <a:xfrm>
          <a:off x="18421428" y="1012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3" name="直線コネクタ 822"/>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4" name="テキスト ボックス 823"/>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5" name="直線コネクタ 824"/>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6" name="テキスト ボックス 825"/>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7" name="直線コネクタ 826"/>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8" name="テキスト ボックス 827"/>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9" name="直線コネクタ 828"/>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0" name="テキスト ボックス 829"/>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1" name="直線コネクタ 830"/>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2" name="テキスト ボックス 831"/>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3" name="直線コネクタ 832"/>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4" name="テキスト ボックス 833"/>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13872</xdr:rowOff>
    </xdr:from>
    <xdr:to>
      <xdr:col>116</xdr:col>
      <xdr:colOff>62864</xdr:colOff>
      <xdr:row>78</xdr:row>
      <xdr:rowOff>27273</xdr:rowOff>
    </xdr:to>
    <xdr:cxnSp macro="">
      <xdr:nvCxnSpPr>
        <xdr:cNvPr id="838" name="直線コネクタ 837"/>
        <xdr:cNvCxnSpPr/>
      </xdr:nvCxnSpPr>
      <xdr:spPr>
        <a:xfrm flipV="1">
          <a:off x="22159595" y="12015372"/>
          <a:ext cx="1269" cy="1385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31100</xdr:rowOff>
    </xdr:from>
    <xdr:ext cx="534377" cy="259045"/>
    <xdr:sp macro="" textlink="">
      <xdr:nvSpPr>
        <xdr:cNvPr id="839" name="繰出金最小値テキスト"/>
        <xdr:cNvSpPr txBox="1"/>
      </xdr:nvSpPr>
      <xdr:spPr>
        <a:xfrm>
          <a:off x="22212300" y="1340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27273</xdr:rowOff>
    </xdr:from>
    <xdr:to>
      <xdr:col>116</xdr:col>
      <xdr:colOff>152400</xdr:colOff>
      <xdr:row>78</xdr:row>
      <xdr:rowOff>27273</xdr:rowOff>
    </xdr:to>
    <xdr:cxnSp macro="">
      <xdr:nvCxnSpPr>
        <xdr:cNvPr id="840" name="直線コネクタ 839"/>
        <xdr:cNvCxnSpPr/>
      </xdr:nvCxnSpPr>
      <xdr:spPr>
        <a:xfrm>
          <a:off x="22072600" y="13400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131999</xdr:rowOff>
    </xdr:from>
    <xdr:ext cx="599010" cy="259045"/>
    <xdr:sp macro="" textlink="">
      <xdr:nvSpPr>
        <xdr:cNvPr id="841" name="繰出金最大値テキスト"/>
        <xdr:cNvSpPr txBox="1"/>
      </xdr:nvSpPr>
      <xdr:spPr>
        <a:xfrm>
          <a:off x="22212300" y="11790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13872</xdr:rowOff>
    </xdr:from>
    <xdr:to>
      <xdr:col>116</xdr:col>
      <xdr:colOff>152400</xdr:colOff>
      <xdr:row>70</xdr:row>
      <xdr:rowOff>13872</xdr:rowOff>
    </xdr:to>
    <xdr:cxnSp macro="">
      <xdr:nvCxnSpPr>
        <xdr:cNvPr id="842" name="直線コネクタ 841"/>
        <xdr:cNvCxnSpPr/>
      </xdr:nvCxnSpPr>
      <xdr:spPr>
        <a:xfrm>
          <a:off x="22072600" y="1201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157976</xdr:rowOff>
    </xdr:from>
    <xdr:to>
      <xdr:col>116</xdr:col>
      <xdr:colOff>63500</xdr:colOff>
      <xdr:row>78</xdr:row>
      <xdr:rowOff>6556</xdr:rowOff>
    </xdr:to>
    <xdr:cxnSp macro="">
      <xdr:nvCxnSpPr>
        <xdr:cNvPr id="843" name="直線コネクタ 842"/>
        <xdr:cNvCxnSpPr/>
      </xdr:nvCxnSpPr>
      <xdr:spPr>
        <a:xfrm flipV="1">
          <a:off x="21323300" y="13359626"/>
          <a:ext cx="838200" cy="2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155331</xdr:rowOff>
    </xdr:from>
    <xdr:ext cx="534377" cy="259045"/>
    <xdr:sp macro="" textlink="">
      <xdr:nvSpPr>
        <xdr:cNvPr id="844" name="繰出金平均値テキスト"/>
        <xdr:cNvSpPr txBox="1"/>
      </xdr:nvSpPr>
      <xdr:spPr>
        <a:xfrm>
          <a:off x="22212300" y="13014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132454</xdr:rowOff>
    </xdr:from>
    <xdr:to>
      <xdr:col>116</xdr:col>
      <xdr:colOff>114300</xdr:colOff>
      <xdr:row>77</xdr:row>
      <xdr:rowOff>62604</xdr:rowOff>
    </xdr:to>
    <xdr:sp macro="" textlink="">
      <xdr:nvSpPr>
        <xdr:cNvPr id="845" name="フローチャート: 判断 844"/>
        <xdr:cNvSpPr/>
      </xdr:nvSpPr>
      <xdr:spPr>
        <a:xfrm>
          <a:off x="22110700" y="1316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155713</xdr:rowOff>
    </xdr:from>
    <xdr:to>
      <xdr:col>111</xdr:col>
      <xdr:colOff>177800</xdr:colOff>
      <xdr:row>78</xdr:row>
      <xdr:rowOff>6556</xdr:rowOff>
    </xdr:to>
    <xdr:cxnSp macro="">
      <xdr:nvCxnSpPr>
        <xdr:cNvPr id="846" name="直線コネクタ 845"/>
        <xdr:cNvCxnSpPr/>
      </xdr:nvCxnSpPr>
      <xdr:spPr>
        <a:xfrm>
          <a:off x="20434300" y="13357363"/>
          <a:ext cx="889000" cy="22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115734</xdr:rowOff>
    </xdr:from>
    <xdr:to>
      <xdr:col>112</xdr:col>
      <xdr:colOff>38100</xdr:colOff>
      <xdr:row>77</xdr:row>
      <xdr:rowOff>45884</xdr:rowOff>
    </xdr:to>
    <xdr:sp macro="" textlink="">
      <xdr:nvSpPr>
        <xdr:cNvPr id="847" name="フローチャート: 判断 846"/>
        <xdr:cNvSpPr/>
      </xdr:nvSpPr>
      <xdr:spPr>
        <a:xfrm>
          <a:off x="21272500" y="1314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62410</xdr:rowOff>
    </xdr:from>
    <xdr:ext cx="534377" cy="259045"/>
    <xdr:sp macro="" textlink="">
      <xdr:nvSpPr>
        <xdr:cNvPr id="848" name="テキスト ボックス 847"/>
        <xdr:cNvSpPr txBox="1"/>
      </xdr:nvSpPr>
      <xdr:spPr>
        <a:xfrm>
          <a:off x="21056111" y="12921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155713</xdr:rowOff>
    </xdr:from>
    <xdr:to>
      <xdr:col>107</xdr:col>
      <xdr:colOff>50800</xdr:colOff>
      <xdr:row>78</xdr:row>
      <xdr:rowOff>167</xdr:rowOff>
    </xdr:to>
    <xdr:cxnSp macro="">
      <xdr:nvCxnSpPr>
        <xdr:cNvPr id="849" name="直線コネクタ 848"/>
        <xdr:cNvCxnSpPr/>
      </xdr:nvCxnSpPr>
      <xdr:spPr>
        <a:xfrm flipV="1">
          <a:off x="19545300" y="13357363"/>
          <a:ext cx="889000" cy="15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111989</xdr:rowOff>
    </xdr:from>
    <xdr:to>
      <xdr:col>107</xdr:col>
      <xdr:colOff>101600</xdr:colOff>
      <xdr:row>77</xdr:row>
      <xdr:rowOff>42139</xdr:rowOff>
    </xdr:to>
    <xdr:sp macro="" textlink="">
      <xdr:nvSpPr>
        <xdr:cNvPr id="850" name="フローチャート: 判断 849"/>
        <xdr:cNvSpPr/>
      </xdr:nvSpPr>
      <xdr:spPr>
        <a:xfrm>
          <a:off x="20383500" y="13142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58666</xdr:rowOff>
    </xdr:from>
    <xdr:ext cx="534377" cy="259045"/>
    <xdr:sp macro="" textlink="">
      <xdr:nvSpPr>
        <xdr:cNvPr id="851" name="テキスト ボックス 850"/>
        <xdr:cNvSpPr txBox="1"/>
      </xdr:nvSpPr>
      <xdr:spPr>
        <a:xfrm>
          <a:off x="20167111" y="12917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167</xdr:rowOff>
    </xdr:from>
    <xdr:to>
      <xdr:col>102</xdr:col>
      <xdr:colOff>114300</xdr:colOff>
      <xdr:row>78</xdr:row>
      <xdr:rowOff>21437</xdr:rowOff>
    </xdr:to>
    <xdr:cxnSp macro="">
      <xdr:nvCxnSpPr>
        <xdr:cNvPr id="852" name="直線コネクタ 851"/>
        <xdr:cNvCxnSpPr/>
      </xdr:nvCxnSpPr>
      <xdr:spPr>
        <a:xfrm flipV="1">
          <a:off x="18656300" y="13373267"/>
          <a:ext cx="889000" cy="2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130364</xdr:rowOff>
    </xdr:from>
    <xdr:to>
      <xdr:col>102</xdr:col>
      <xdr:colOff>165100</xdr:colOff>
      <xdr:row>77</xdr:row>
      <xdr:rowOff>60514</xdr:rowOff>
    </xdr:to>
    <xdr:sp macro="" textlink="">
      <xdr:nvSpPr>
        <xdr:cNvPr id="853" name="フローチャート: 判断 852"/>
        <xdr:cNvSpPr/>
      </xdr:nvSpPr>
      <xdr:spPr>
        <a:xfrm>
          <a:off x="19494500" y="1316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77040</xdr:rowOff>
    </xdr:from>
    <xdr:ext cx="534377" cy="259045"/>
    <xdr:sp macro="" textlink="">
      <xdr:nvSpPr>
        <xdr:cNvPr id="854" name="テキスト ボックス 853"/>
        <xdr:cNvSpPr txBox="1"/>
      </xdr:nvSpPr>
      <xdr:spPr>
        <a:xfrm>
          <a:off x="19278111" y="1293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140106</xdr:rowOff>
    </xdr:from>
    <xdr:to>
      <xdr:col>98</xdr:col>
      <xdr:colOff>38100</xdr:colOff>
      <xdr:row>77</xdr:row>
      <xdr:rowOff>70256</xdr:rowOff>
    </xdr:to>
    <xdr:sp macro="" textlink="">
      <xdr:nvSpPr>
        <xdr:cNvPr id="855" name="フローチャート: 判断 854"/>
        <xdr:cNvSpPr/>
      </xdr:nvSpPr>
      <xdr:spPr>
        <a:xfrm>
          <a:off x="18605500" y="1317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86783</xdr:rowOff>
    </xdr:from>
    <xdr:ext cx="534377" cy="259045"/>
    <xdr:sp macro="" textlink="">
      <xdr:nvSpPr>
        <xdr:cNvPr id="856" name="テキスト ボックス 855"/>
        <xdr:cNvSpPr txBox="1"/>
      </xdr:nvSpPr>
      <xdr:spPr>
        <a:xfrm>
          <a:off x="18389111" y="1294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107176</xdr:rowOff>
    </xdr:from>
    <xdr:to>
      <xdr:col>116</xdr:col>
      <xdr:colOff>114300</xdr:colOff>
      <xdr:row>78</xdr:row>
      <xdr:rowOff>37326</xdr:rowOff>
    </xdr:to>
    <xdr:sp macro="" textlink="">
      <xdr:nvSpPr>
        <xdr:cNvPr id="862" name="楕円 861"/>
        <xdr:cNvSpPr/>
      </xdr:nvSpPr>
      <xdr:spPr>
        <a:xfrm>
          <a:off x="22110700" y="1330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22103</xdr:rowOff>
    </xdr:from>
    <xdr:ext cx="534377" cy="259045"/>
    <xdr:sp macro="" textlink="">
      <xdr:nvSpPr>
        <xdr:cNvPr id="863" name="繰出金該当値テキスト"/>
        <xdr:cNvSpPr txBox="1"/>
      </xdr:nvSpPr>
      <xdr:spPr>
        <a:xfrm>
          <a:off x="22212300" y="13223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127206</xdr:rowOff>
    </xdr:from>
    <xdr:to>
      <xdr:col>112</xdr:col>
      <xdr:colOff>38100</xdr:colOff>
      <xdr:row>78</xdr:row>
      <xdr:rowOff>57356</xdr:rowOff>
    </xdr:to>
    <xdr:sp macro="" textlink="">
      <xdr:nvSpPr>
        <xdr:cNvPr id="864" name="楕円 863"/>
        <xdr:cNvSpPr/>
      </xdr:nvSpPr>
      <xdr:spPr>
        <a:xfrm>
          <a:off x="21272500" y="1332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48483</xdr:rowOff>
    </xdr:from>
    <xdr:ext cx="534377" cy="259045"/>
    <xdr:sp macro="" textlink="">
      <xdr:nvSpPr>
        <xdr:cNvPr id="865" name="テキスト ボックス 864"/>
        <xdr:cNvSpPr txBox="1"/>
      </xdr:nvSpPr>
      <xdr:spPr>
        <a:xfrm>
          <a:off x="21056111" y="13421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104913</xdr:rowOff>
    </xdr:from>
    <xdr:to>
      <xdr:col>107</xdr:col>
      <xdr:colOff>101600</xdr:colOff>
      <xdr:row>78</xdr:row>
      <xdr:rowOff>35063</xdr:rowOff>
    </xdr:to>
    <xdr:sp macro="" textlink="">
      <xdr:nvSpPr>
        <xdr:cNvPr id="866" name="楕円 865"/>
        <xdr:cNvSpPr/>
      </xdr:nvSpPr>
      <xdr:spPr>
        <a:xfrm>
          <a:off x="20383500" y="1330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26190</xdr:rowOff>
    </xdr:from>
    <xdr:ext cx="534377" cy="259045"/>
    <xdr:sp macro="" textlink="">
      <xdr:nvSpPr>
        <xdr:cNvPr id="867" name="テキスト ボックス 866"/>
        <xdr:cNvSpPr txBox="1"/>
      </xdr:nvSpPr>
      <xdr:spPr>
        <a:xfrm>
          <a:off x="20167111" y="13399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120817</xdr:rowOff>
    </xdr:from>
    <xdr:to>
      <xdr:col>102</xdr:col>
      <xdr:colOff>165100</xdr:colOff>
      <xdr:row>78</xdr:row>
      <xdr:rowOff>50967</xdr:rowOff>
    </xdr:to>
    <xdr:sp macro="" textlink="">
      <xdr:nvSpPr>
        <xdr:cNvPr id="868" name="楕円 867"/>
        <xdr:cNvSpPr/>
      </xdr:nvSpPr>
      <xdr:spPr>
        <a:xfrm>
          <a:off x="19494500" y="1332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42094</xdr:rowOff>
    </xdr:from>
    <xdr:ext cx="534377" cy="259045"/>
    <xdr:sp macro="" textlink="">
      <xdr:nvSpPr>
        <xdr:cNvPr id="869" name="テキスト ボックス 868"/>
        <xdr:cNvSpPr txBox="1"/>
      </xdr:nvSpPr>
      <xdr:spPr>
        <a:xfrm>
          <a:off x="19278111" y="13415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142087</xdr:rowOff>
    </xdr:from>
    <xdr:to>
      <xdr:col>98</xdr:col>
      <xdr:colOff>38100</xdr:colOff>
      <xdr:row>78</xdr:row>
      <xdr:rowOff>72237</xdr:rowOff>
    </xdr:to>
    <xdr:sp macro="" textlink="">
      <xdr:nvSpPr>
        <xdr:cNvPr id="870" name="楕円 869"/>
        <xdr:cNvSpPr/>
      </xdr:nvSpPr>
      <xdr:spPr>
        <a:xfrm>
          <a:off x="18605500" y="13343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63364</xdr:rowOff>
    </xdr:from>
    <xdr:ext cx="534377" cy="259045"/>
    <xdr:sp macro="" textlink="">
      <xdr:nvSpPr>
        <xdr:cNvPr id="871" name="テキスト ボックス 870"/>
        <xdr:cNvSpPr txBox="1"/>
      </xdr:nvSpPr>
      <xdr:spPr>
        <a:xfrm>
          <a:off x="18389111" y="13436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・「投資及び出資金」は住民一人当たり</a:t>
          </a:r>
          <a:r>
            <a:rPr kumimoji="0"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20,947</a:t>
          </a:r>
          <a:r>
            <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と比較して一人当たりコストが高い状況となっている。これは、地方独立行政法人桑名市総合医療センターが進めている新病院整備に係る投資及び出資金の支出額が、類似団体と比較して多いことが主な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・「貸付金」は住民一人当たり</a:t>
          </a:r>
          <a:r>
            <a:rPr kumimoji="0"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67,100</a:t>
          </a:r>
          <a:r>
            <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円となっており、類似団体と比較して一人当たりコストが高い状況となっている。これは、新病院整備に係る貸付の増加によるものである。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・「投資及び出資金」や「貸付金」に係る平成</a:t>
          </a:r>
          <a:r>
            <a:rPr kumimoji="0"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年度の決算額が前年度と比較して大きく増加しているのは、平成</a:t>
          </a:r>
          <a:r>
            <a:rPr kumimoji="0"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年度が新病院開院の直前の年度にあたり、病院整備等の経費が一時的に増大したことによるものである。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三重県桑名市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142,930
139,214
136.68
64,053,910
62,321,821
1,607,276
30,219,981
68,704,919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54.6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52070</xdr:rowOff>
    </xdr:from>
    <xdr:to>
      <xdr:col>24</xdr:col>
      <xdr:colOff>62865</xdr:colOff>
      <xdr:row>39</xdr:row>
      <xdr:rowOff>118473</xdr:rowOff>
    </xdr:to>
    <xdr:cxnSp macro="">
      <xdr:nvCxnSpPr>
        <xdr:cNvPr id="58" name="直線コネクタ 57"/>
        <xdr:cNvCxnSpPr/>
      </xdr:nvCxnSpPr>
      <xdr:spPr>
        <a:xfrm flipV="1">
          <a:off x="4633595" y="5367020"/>
          <a:ext cx="1270" cy="1438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122300</xdr:rowOff>
    </xdr:from>
    <xdr:ext cx="469744" cy="259045"/>
    <xdr:sp macro="" textlink="">
      <xdr:nvSpPr>
        <xdr:cNvPr id="59" name="議会費最小値テキスト"/>
        <xdr:cNvSpPr txBox="1"/>
      </xdr:nvSpPr>
      <xdr:spPr>
        <a:xfrm>
          <a:off x="4686300" y="680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118473</xdr:rowOff>
    </xdr:from>
    <xdr:to>
      <xdr:col>24</xdr:col>
      <xdr:colOff>152400</xdr:colOff>
      <xdr:row>39</xdr:row>
      <xdr:rowOff>118473</xdr:rowOff>
    </xdr:to>
    <xdr:cxnSp macro="">
      <xdr:nvCxnSpPr>
        <xdr:cNvPr id="60" name="直線コネクタ 59"/>
        <xdr:cNvCxnSpPr/>
      </xdr:nvCxnSpPr>
      <xdr:spPr>
        <a:xfrm>
          <a:off x="4546600" y="6805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170197</xdr:rowOff>
    </xdr:from>
    <xdr:ext cx="469744" cy="259045"/>
    <xdr:sp macro="" textlink="">
      <xdr:nvSpPr>
        <xdr:cNvPr id="61" name="議会費最大値テキスト"/>
        <xdr:cNvSpPr txBox="1"/>
      </xdr:nvSpPr>
      <xdr:spPr>
        <a:xfrm>
          <a:off x="4686300" y="514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52070</xdr:rowOff>
    </xdr:from>
    <xdr:to>
      <xdr:col>24</xdr:col>
      <xdr:colOff>152400</xdr:colOff>
      <xdr:row>31</xdr:row>
      <xdr:rowOff>52070</xdr:rowOff>
    </xdr:to>
    <xdr:cxnSp macro="">
      <xdr:nvCxnSpPr>
        <xdr:cNvPr id="62" name="直線コネクタ 61"/>
        <xdr:cNvCxnSpPr/>
      </xdr:nvCxnSpPr>
      <xdr:spPr>
        <a:xfrm>
          <a:off x="4546600" y="5367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101056</xdr:rowOff>
    </xdr:from>
    <xdr:to>
      <xdr:col>24</xdr:col>
      <xdr:colOff>63500</xdr:colOff>
      <xdr:row>36</xdr:row>
      <xdr:rowOff>43906</xdr:rowOff>
    </xdr:to>
    <xdr:cxnSp macro="">
      <xdr:nvCxnSpPr>
        <xdr:cNvPr id="63" name="直線コネクタ 62"/>
        <xdr:cNvCxnSpPr/>
      </xdr:nvCxnSpPr>
      <xdr:spPr>
        <a:xfrm>
          <a:off x="3797300" y="6101806"/>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33944</xdr:rowOff>
    </xdr:from>
    <xdr:ext cx="469744" cy="259045"/>
    <xdr:sp macro="" textlink="">
      <xdr:nvSpPr>
        <xdr:cNvPr id="64" name="議会費平均値テキスト"/>
        <xdr:cNvSpPr txBox="1"/>
      </xdr:nvSpPr>
      <xdr:spPr>
        <a:xfrm>
          <a:off x="4686300" y="58632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11067</xdr:rowOff>
    </xdr:from>
    <xdr:to>
      <xdr:col>24</xdr:col>
      <xdr:colOff>114300</xdr:colOff>
      <xdr:row>35</xdr:row>
      <xdr:rowOff>112667</xdr:rowOff>
    </xdr:to>
    <xdr:sp macro="" textlink="">
      <xdr:nvSpPr>
        <xdr:cNvPr id="65" name="フローチャート: 判断 64"/>
        <xdr:cNvSpPr/>
      </xdr:nvSpPr>
      <xdr:spPr>
        <a:xfrm>
          <a:off x="4584700" y="601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3628</xdr:rowOff>
    </xdr:from>
    <xdr:to>
      <xdr:col>19</xdr:col>
      <xdr:colOff>177800</xdr:colOff>
      <xdr:row>35</xdr:row>
      <xdr:rowOff>101056</xdr:rowOff>
    </xdr:to>
    <xdr:cxnSp macro="">
      <xdr:nvCxnSpPr>
        <xdr:cNvPr id="66" name="直線コネクタ 65"/>
        <xdr:cNvCxnSpPr/>
      </xdr:nvCxnSpPr>
      <xdr:spPr>
        <a:xfrm>
          <a:off x="2908300" y="5832928"/>
          <a:ext cx="889000" cy="268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141151</xdr:rowOff>
    </xdr:from>
    <xdr:to>
      <xdr:col>20</xdr:col>
      <xdr:colOff>38100</xdr:colOff>
      <xdr:row>35</xdr:row>
      <xdr:rowOff>71301</xdr:rowOff>
    </xdr:to>
    <xdr:sp macro="" textlink="">
      <xdr:nvSpPr>
        <xdr:cNvPr id="67" name="フローチャート: 判断 66"/>
        <xdr:cNvSpPr/>
      </xdr:nvSpPr>
      <xdr:spPr>
        <a:xfrm>
          <a:off x="3746500" y="5970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87828</xdr:rowOff>
    </xdr:from>
    <xdr:ext cx="469744" cy="259045"/>
    <xdr:sp macro="" textlink="">
      <xdr:nvSpPr>
        <xdr:cNvPr id="68" name="テキスト ボックス 67"/>
        <xdr:cNvSpPr txBox="1"/>
      </xdr:nvSpPr>
      <xdr:spPr>
        <a:xfrm>
          <a:off x="3562428" y="5745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129903</xdr:rowOff>
    </xdr:from>
    <xdr:to>
      <xdr:col>15</xdr:col>
      <xdr:colOff>50800</xdr:colOff>
      <xdr:row>34</xdr:row>
      <xdr:rowOff>3628</xdr:rowOff>
    </xdr:to>
    <xdr:cxnSp macro="">
      <xdr:nvCxnSpPr>
        <xdr:cNvPr id="69" name="直線コネクタ 68"/>
        <xdr:cNvCxnSpPr/>
      </xdr:nvCxnSpPr>
      <xdr:spPr>
        <a:xfrm>
          <a:off x="2019300" y="5616303"/>
          <a:ext cx="889000" cy="216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75293</xdr:rowOff>
    </xdr:from>
    <xdr:to>
      <xdr:col>15</xdr:col>
      <xdr:colOff>101600</xdr:colOff>
      <xdr:row>34</xdr:row>
      <xdr:rowOff>5443</xdr:rowOff>
    </xdr:to>
    <xdr:sp macro="" textlink="">
      <xdr:nvSpPr>
        <xdr:cNvPr id="70" name="フローチャート: 判断 69"/>
        <xdr:cNvSpPr/>
      </xdr:nvSpPr>
      <xdr:spPr>
        <a:xfrm>
          <a:off x="2857500" y="573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21970</xdr:rowOff>
    </xdr:from>
    <xdr:ext cx="469744" cy="259045"/>
    <xdr:sp macro="" textlink="">
      <xdr:nvSpPr>
        <xdr:cNvPr id="71" name="テキスト ボックス 70"/>
        <xdr:cNvSpPr txBox="1"/>
      </xdr:nvSpPr>
      <xdr:spPr>
        <a:xfrm>
          <a:off x="2673428" y="5508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97790</xdr:rowOff>
    </xdr:from>
    <xdr:to>
      <xdr:col>10</xdr:col>
      <xdr:colOff>114300</xdr:colOff>
      <xdr:row>32</xdr:row>
      <xdr:rowOff>129903</xdr:rowOff>
    </xdr:to>
    <xdr:cxnSp macro="">
      <xdr:nvCxnSpPr>
        <xdr:cNvPr id="72" name="直線コネクタ 71"/>
        <xdr:cNvCxnSpPr/>
      </xdr:nvCxnSpPr>
      <xdr:spPr>
        <a:xfrm>
          <a:off x="1130300" y="5412740"/>
          <a:ext cx="889000" cy="203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32</xdr:row>
      <xdr:rowOff>105228</xdr:rowOff>
    </xdr:from>
    <xdr:to>
      <xdr:col>10</xdr:col>
      <xdr:colOff>165100</xdr:colOff>
      <xdr:row>33</xdr:row>
      <xdr:rowOff>35378</xdr:rowOff>
    </xdr:to>
    <xdr:sp macro="" textlink="">
      <xdr:nvSpPr>
        <xdr:cNvPr id="73" name="フローチャート: 判断 72"/>
        <xdr:cNvSpPr/>
      </xdr:nvSpPr>
      <xdr:spPr>
        <a:xfrm>
          <a:off x="1968500" y="559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26505</xdr:rowOff>
    </xdr:from>
    <xdr:ext cx="469744" cy="259045"/>
    <xdr:sp macro="" textlink="">
      <xdr:nvSpPr>
        <xdr:cNvPr id="74" name="テキスト ボックス 73"/>
        <xdr:cNvSpPr txBox="1"/>
      </xdr:nvSpPr>
      <xdr:spPr>
        <a:xfrm>
          <a:off x="1784428" y="568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159657</xdr:rowOff>
    </xdr:from>
    <xdr:to>
      <xdr:col>6</xdr:col>
      <xdr:colOff>38100</xdr:colOff>
      <xdr:row>33</xdr:row>
      <xdr:rowOff>89807</xdr:rowOff>
    </xdr:to>
    <xdr:sp macro="" textlink="">
      <xdr:nvSpPr>
        <xdr:cNvPr id="75" name="フローチャート: 判断 74"/>
        <xdr:cNvSpPr/>
      </xdr:nvSpPr>
      <xdr:spPr>
        <a:xfrm>
          <a:off x="1079500" y="564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80934</xdr:rowOff>
    </xdr:from>
    <xdr:ext cx="469744" cy="259045"/>
    <xdr:sp macro="" textlink="">
      <xdr:nvSpPr>
        <xdr:cNvPr id="76" name="テキスト ボックス 75"/>
        <xdr:cNvSpPr txBox="1"/>
      </xdr:nvSpPr>
      <xdr:spPr>
        <a:xfrm>
          <a:off x="895428" y="573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164556</xdr:rowOff>
    </xdr:from>
    <xdr:to>
      <xdr:col>24</xdr:col>
      <xdr:colOff>114300</xdr:colOff>
      <xdr:row>36</xdr:row>
      <xdr:rowOff>94706</xdr:rowOff>
    </xdr:to>
    <xdr:sp macro="" textlink="">
      <xdr:nvSpPr>
        <xdr:cNvPr id="82" name="楕円 81"/>
        <xdr:cNvSpPr/>
      </xdr:nvSpPr>
      <xdr:spPr>
        <a:xfrm>
          <a:off x="4584700" y="6165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142983</xdr:rowOff>
    </xdr:from>
    <xdr:ext cx="469744" cy="259045"/>
    <xdr:sp macro="" textlink="">
      <xdr:nvSpPr>
        <xdr:cNvPr id="83" name="議会費該当値テキスト"/>
        <xdr:cNvSpPr txBox="1"/>
      </xdr:nvSpPr>
      <xdr:spPr>
        <a:xfrm>
          <a:off x="4686300" y="6143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50256</xdr:rowOff>
    </xdr:from>
    <xdr:to>
      <xdr:col>20</xdr:col>
      <xdr:colOff>38100</xdr:colOff>
      <xdr:row>35</xdr:row>
      <xdr:rowOff>151856</xdr:rowOff>
    </xdr:to>
    <xdr:sp macro="" textlink="">
      <xdr:nvSpPr>
        <xdr:cNvPr id="84" name="楕円 83"/>
        <xdr:cNvSpPr/>
      </xdr:nvSpPr>
      <xdr:spPr>
        <a:xfrm>
          <a:off x="3746500" y="605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142983</xdr:rowOff>
    </xdr:from>
    <xdr:ext cx="469744" cy="259045"/>
    <xdr:sp macro="" textlink="">
      <xdr:nvSpPr>
        <xdr:cNvPr id="85" name="テキスト ボックス 84"/>
        <xdr:cNvSpPr txBox="1"/>
      </xdr:nvSpPr>
      <xdr:spPr>
        <a:xfrm>
          <a:off x="3562428" y="6143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124278</xdr:rowOff>
    </xdr:from>
    <xdr:to>
      <xdr:col>15</xdr:col>
      <xdr:colOff>101600</xdr:colOff>
      <xdr:row>34</xdr:row>
      <xdr:rowOff>54428</xdr:rowOff>
    </xdr:to>
    <xdr:sp macro="" textlink="">
      <xdr:nvSpPr>
        <xdr:cNvPr id="86" name="楕円 85"/>
        <xdr:cNvSpPr/>
      </xdr:nvSpPr>
      <xdr:spPr>
        <a:xfrm>
          <a:off x="2857500" y="5782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45555</xdr:rowOff>
    </xdr:from>
    <xdr:ext cx="469744" cy="259045"/>
    <xdr:sp macro="" textlink="">
      <xdr:nvSpPr>
        <xdr:cNvPr id="87" name="テキスト ボックス 86"/>
        <xdr:cNvSpPr txBox="1"/>
      </xdr:nvSpPr>
      <xdr:spPr>
        <a:xfrm>
          <a:off x="2673428" y="5874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79103</xdr:rowOff>
    </xdr:from>
    <xdr:to>
      <xdr:col>10</xdr:col>
      <xdr:colOff>165100</xdr:colOff>
      <xdr:row>33</xdr:row>
      <xdr:rowOff>9253</xdr:rowOff>
    </xdr:to>
    <xdr:sp macro="" textlink="">
      <xdr:nvSpPr>
        <xdr:cNvPr id="88" name="楕円 87"/>
        <xdr:cNvSpPr/>
      </xdr:nvSpPr>
      <xdr:spPr>
        <a:xfrm>
          <a:off x="1968500" y="556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25780</xdr:rowOff>
    </xdr:from>
    <xdr:ext cx="469744" cy="259045"/>
    <xdr:sp macro="" textlink="">
      <xdr:nvSpPr>
        <xdr:cNvPr id="89" name="テキスト ボックス 88"/>
        <xdr:cNvSpPr txBox="1"/>
      </xdr:nvSpPr>
      <xdr:spPr>
        <a:xfrm>
          <a:off x="1784428" y="5340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46990</xdr:rowOff>
    </xdr:from>
    <xdr:to>
      <xdr:col>6</xdr:col>
      <xdr:colOff>38100</xdr:colOff>
      <xdr:row>31</xdr:row>
      <xdr:rowOff>148590</xdr:rowOff>
    </xdr:to>
    <xdr:sp macro="" textlink="">
      <xdr:nvSpPr>
        <xdr:cNvPr id="90" name="楕円 89"/>
        <xdr:cNvSpPr/>
      </xdr:nvSpPr>
      <xdr:spPr>
        <a:xfrm>
          <a:off x="1079500" y="536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29</xdr:row>
      <xdr:rowOff>165117</xdr:rowOff>
    </xdr:from>
    <xdr:ext cx="469744" cy="259045"/>
    <xdr:sp macro="" textlink="">
      <xdr:nvSpPr>
        <xdr:cNvPr id="91" name="テキスト ボックス 90"/>
        <xdr:cNvSpPr txBox="1"/>
      </xdr:nvSpPr>
      <xdr:spPr>
        <a:xfrm>
          <a:off x="895428" y="513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8689</xdr:rowOff>
    </xdr:from>
    <xdr:to>
      <xdr:col>24</xdr:col>
      <xdr:colOff>62865</xdr:colOff>
      <xdr:row>58</xdr:row>
      <xdr:rowOff>2919</xdr:rowOff>
    </xdr:to>
    <xdr:cxnSp macro="">
      <xdr:nvCxnSpPr>
        <xdr:cNvPr id="113" name="直線コネクタ 112"/>
        <xdr:cNvCxnSpPr/>
      </xdr:nvCxnSpPr>
      <xdr:spPr>
        <a:xfrm flipV="1">
          <a:off x="4633595" y="8752639"/>
          <a:ext cx="1270" cy="1194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6746</xdr:rowOff>
    </xdr:from>
    <xdr:ext cx="534377" cy="259045"/>
    <xdr:sp macro="" textlink="">
      <xdr:nvSpPr>
        <xdr:cNvPr id="114" name="総務費最小値テキスト"/>
        <xdr:cNvSpPr txBox="1"/>
      </xdr:nvSpPr>
      <xdr:spPr>
        <a:xfrm>
          <a:off x="4686300" y="9950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2919</xdr:rowOff>
    </xdr:from>
    <xdr:to>
      <xdr:col>24</xdr:col>
      <xdr:colOff>152400</xdr:colOff>
      <xdr:row>58</xdr:row>
      <xdr:rowOff>2919</xdr:rowOff>
    </xdr:to>
    <xdr:cxnSp macro="">
      <xdr:nvCxnSpPr>
        <xdr:cNvPr id="115" name="直線コネクタ 114"/>
        <xdr:cNvCxnSpPr/>
      </xdr:nvCxnSpPr>
      <xdr:spPr>
        <a:xfrm>
          <a:off x="4546600" y="9947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126816</xdr:rowOff>
    </xdr:from>
    <xdr:ext cx="599010" cy="259045"/>
    <xdr:sp macro="" textlink="">
      <xdr:nvSpPr>
        <xdr:cNvPr id="116" name="総務費最大値テキスト"/>
        <xdr:cNvSpPr txBox="1"/>
      </xdr:nvSpPr>
      <xdr:spPr>
        <a:xfrm>
          <a:off x="4686300" y="8527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291,155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8689</xdr:rowOff>
    </xdr:from>
    <xdr:to>
      <xdr:col>24</xdr:col>
      <xdr:colOff>152400</xdr:colOff>
      <xdr:row>51</xdr:row>
      <xdr:rowOff>8689</xdr:rowOff>
    </xdr:to>
    <xdr:cxnSp macro="">
      <xdr:nvCxnSpPr>
        <xdr:cNvPr id="117" name="直線コネクタ 116"/>
        <xdr:cNvCxnSpPr/>
      </xdr:nvCxnSpPr>
      <xdr:spPr>
        <a:xfrm>
          <a:off x="4546600" y="875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37667</xdr:rowOff>
    </xdr:from>
    <xdr:to>
      <xdr:col>24</xdr:col>
      <xdr:colOff>63500</xdr:colOff>
      <xdr:row>57</xdr:row>
      <xdr:rowOff>102598</xdr:rowOff>
    </xdr:to>
    <xdr:cxnSp macro="">
      <xdr:nvCxnSpPr>
        <xdr:cNvPr id="118" name="直線コネクタ 117"/>
        <xdr:cNvCxnSpPr/>
      </xdr:nvCxnSpPr>
      <xdr:spPr>
        <a:xfrm>
          <a:off x="3797300" y="9810317"/>
          <a:ext cx="838200" cy="64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71232</xdr:rowOff>
    </xdr:from>
    <xdr:ext cx="534377" cy="259045"/>
    <xdr:sp macro="" textlink="">
      <xdr:nvSpPr>
        <xdr:cNvPr id="119" name="総務費平均値テキスト"/>
        <xdr:cNvSpPr txBox="1"/>
      </xdr:nvSpPr>
      <xdr:spPr>
        <a:xfrm>
          <a:off x="4686300" y="9672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48355</xdr:rowOff>
    </xdr:from>
    <xdr:to>
      <xdr:col>24</xdr:col>
      <xdr:colOff>114300</xdr:colOff>
      <xdr:row>57</xdr:row>
      <xdr:rowOff>149955</xdr:rowOff>
    </xdr:to>
    <xdr:sp macro="" textlink="">
      <xdr:nvSpPr>
        <xdr:cNvPr id="120" name="フローチャート: 判断 119"/>
        <xdr:cNvSpPr/>
      </xdr:nvSpPr>
      <xdr:spPr>
        <a:xfrm>
          <a:off x="4584700" y="982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37667</xdr:rowOff>
    </xdr:from>
    <xdr:to>
      <xdr:col>19</xdr:col>
      <xdr:colOff>177800</xdr:colOff>
      <xdr:row>57</xdr:row>
      <xdr:rowOff>126898</xdr:rowOff>
    </xdr:to>
    <xdr:cxnSp macro="">
      <xdr:nvCxnSpPr>
        <xdr:cNvPr id="121" name="直線コネクタ 120"/>
        <xdr:cNvCxnSpPr/>
      </xdr:nvCxnSpPr>
      <xdr:spPr>
        <a:xfrm flipV="1">
          <a:off x="2908300" y="9810317"/>
          <a:ext cx="889000" cy="89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18701</xdr:rowOff>
    </xdr:from>
    <xdr:to>
      <xdr:col>20</xdr:col>
      <xdr:colOff>38100</xdr:colOff>
      <xdr:row>57</xdr:row>
      <xdr:rowOff>120301</xdr:rowOff>
    </xdr:to>
    <xdr:sp macro="" textlink="">
      <xdr:nvSpPr>
        <xdr:cNvPr id="122" name="フローチャート: 判断 121"/>
        <xdr:cNvSpPr/>
      </xdr:nvSpPr>
      <xdr:spPr>
        <a:xfrm>
          <a:off x="3746500" y="979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111428</xdr:rowOff>
    </xdr:from>
    <xdr:ext cx="534377" cy="259045"/>
    <xdr:sp macro="" textlink="">
      <xdr:nvSpPr>
        <xdr:cNvPr id="123" name="テキスト ボックス 122"/>
        <xdr:cNvSpPr txBox="1"/>
      </xdr:nvSpPr>
      <xdr:spPr>
        <a:xfrm>
          <a:off x="3530111" y="9884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110024</xdr:rowOff>
    </xdr:from>
    <xdr:to>
      <xdr:col>15</xdr:col>
      <xdr:colOff>50800</xdr:colOff>
      <xdr:row>57</xdr:row>
      <xdr:rowOff>126898</xdr:rowOff>
    </xdr:to>
    <xdr:cxnSp macro="">
      <xdr:nvCxnSpPr>
        <xdr:cNvPr id="124" name="直線コネクタ 123"/>
        <xdr:cNvCxnSpPr/>
      </xdr:nvCxnSpPr>
      <xdr:spPr>
        <a:xfrm>
          <a:off x="2019300" y="9882674"/>
          <a:ext cx="889000" cy="16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48886</xdr:rowOff>
    </xdr:from>
    <xdr:to>
      <xdr:col>15</xdr:col>
      <xdr:colOff>101600</xdr:colOff>
      <xdr:row>57</xdr:row>
      <xdr:rowOff>150486</xdr:rowOff>
    </xdr:to>
    <xdr:sp macro="" textlink="">
      <xdr:nvSpPr>
        <xdr:cNvPr id="125" name="フローチャート: 判断 124"/>
        <xdr:cNvSpPr/>
      </xdr:nvSpPr>
      <xdr:spPr>
        <a:xfrm>
          <a:off x="2857500" y="9821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167013</xdr:rowOff>
    </xdr:from>
    <xdr:ext cx="534377" cy="259045"/>
    <xdr:sp macro="" textlink="">
      <xdr:nvSpPr>
        <xdr:cNvPr id="126" name="テキスト ボックス 125"/>
        <xdr:cNvSpPr txBox="1"/>
      </xdr:nvSpPr>
      <xdr:spPr>
        <a:xfrm>
          <a:off x="2641111" y="9596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110024</xdr:rowOff>
    </xdr:from>
    <xdr:to>
      <xdr:col>10</xdr:col>
      <xdr:colOff>114300</xdr:colOff>
      <xdr:row>57</xdr:row>
      <xdr:rowOff>135384</xdr:rowOff>
    </xdr:to>
    <xdr:cxnSp macro="">
      <xdr:nvCxnSpPr>
        <xdr:cNvPr id="127" name="直線コネクタ 126"/>
        <xdr:cNvCxnSpPr/>
      </xdr:nvCxnSpPr>
      <xdr:spPr>
        <a:xfrm flipV="1">
          <a:off x="1130300" y="9882674"/>
          <a:ext cx="889000" cy="25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49645</xdr:rowOff>
    </xdr:from>
    <xdr:to>
      <xdr:col>10</xdr:col>
      <xdr:colOff>165100</xdr:colOff>
      <xdr:row>57</xdr:row>
      <xdr:rowOff>151245</xdr:rowOff>
    </xdr:to>
    <xdr:sp macro="" textlink="">
      <xdr:nvSpPr>
        <xdr:cNvPr id="128" name="フローチャート: 判断 127"/>
        <xdr:cNvSpPr/>
      </xdr:nvSpPr>
      <xdr:spPr>
        <a:xfrm>
          <a:off x="1968500" y="982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167772</xdr:rowOff>
    </xdr:from>
    <xdr:ext cx="534377" cy="259045"/>
    <xdr:sp macro="" textlink="">
      <xdr:nvSpPr>
        <xdr:cNvPr id="129" name="テキスト ボックス 128"/>
        <xdr:cNvSpPr txBox="1"/>
      </xdr:nvSpPr>
      <xdr:spPr>
        <a:xfrm>
          <a:off x="1752111" y="959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44954</xdr:rowOff>
    </xdr:from>
    <xdr:to>
      <xdr:col>6</xdr:col>
      <xdr:colOff>38100</xdr:colOff>
      <xdr:row>57</xdr:row>
      <xdr:rowOff>146554</xdr:rowOff>
    </xdr:to>
    <xdr:sp macro="" textlink="">
      <xdr:nvSpPr>
        <xdr:cNvPr id="130" name="フローチャート: 判断 129"/>
        <xdr:cNvSpPr/>
      </xdr:nvSpPr>
      <xdr:spPr>
        <a:xfrm>
          <a:off x="1079500" y="9817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163081</xdr:rowOff>
    </xdr:from>
    <xdr:ext cx="534377" cy="259045"/>
    <xdr:sp macro="" textlink="">
      <xdr:nvSpPr>
        <xdr:cNvPr id="131" name="テキスト ボックス 130"/>
        <xdr:cNvSpPr txBox="1"/>
      </xdr:nvSpPr>
      <xdr:spPr>
        <a:xfrm>
          <a:off x="863111" y="9592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51798</xdr:rowOff>
    </xdr:from>
    <xdr:to>
      <xdr:col>24</xdr:col>
      <xdr:colOff>114300</xdr:colOff>
      <xdr:row>57</xdr:row>
      <xdr:rowOff>153398</xdr:rowOff>
    </xdr:to>
    <xdr:sp macro="" textlink="">
      <xdr:nvSpPr>
        <xdr:cNvPr id="137" name="楕円 136"/>
        <xdr:cNvSpPr/>
      </xdr:nvSpPr>
      <xdr:spPr>
        <a:xfrm>
          <a:off x="4584700" y="982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26782</xdr:rowOff>
    </xdr:from>
    <xdr:ext cx="534377" cy="259045"/>
    <xdr:sp macro="" textlink="">
      <xdr:nvSpPr>
        <xdr:cNvPr id="138" name="総務費該当値テキスト"/>
        <xdr:cNvSpPr txBox="1"/>
      </xdr:nvSpPr>
      <xdr:spPr>
        <a:xfrm>
          <a:off x="4686300" y="9799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158317</xdr:rowOff>
    </xdr:from>
    <xdr:to>
      <xdr:col>20</xdr:col>
      <xdr:colOff>38100</xdr:colOff>
      <xdr:row>57</xdr:row>
      <xdr:rowOff>88467</xdr:rowOff>
    </xdr:to>
    <xdr:sp macro="" textlink="">
      <xdr:nvSpPr>
        <xdr:cNvPr id="139" name="楕円 138"/>
        <xdr:cNvSpPr/>
      </xdr:nvSpPr>
      <xdr:spPr>
        <a:xfrm>
          <a:off x="3746500" y="9759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104994</xdr:rowOff>
    </xdr:from>
    <xdr:ext cx="534377" cy="259045"/>
    <xdr:sp macro="" textlink="">
      <xdr:nvSpPr>
        <xdr:cNvPr id="140" name="テキスト ボックス 139"/>
        <xdr:cNvSpPr txBox="1"/>
      </xdr:nvSpPr>
      <xdr:spPr>
        <a:xfrm>
          <a:off x="3530111" y="9534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76098</xdr:rowOff>
    </xdr:from>
    <xdr:to>
      <xdr:col>15</xdr:col>
      <xdr:colOff>101600</xdr:colOff>
      <xdr:row>58</xdr:row>
      <xdr:rowOff>6248</xdr:rowOff>
    </xdr:to>
    <xdr:sp macro="" textlink="">
      <xdr:nvSpPr>
        <xdr:cNvPr id="141" name="楕円 140"/>
        <xdr:cNvSpPr/>
      </xdr:nvSpPr>
      <xdr:spPr>
        <a:xfrm>
          <a:off x="2857500" y="984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168825</xdr:rowOff>
    </xdr:from>
    <xdr:ext cx="534377" cy="259045"/>
    <xdr:sp macro="" textlink="">
      <xdr:nvSpPr>
        <xdr:cNvPr id="142" name="テキスト ボックス 141"/>
        <xdr:cNvSpPr txBox="1"/>
      </xdr:nvSpPr>
      <xdr:spPr>
        <a:xfrm>
          <a:off x="2641111" y="994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59224</xdr:rowOff>
    </xdr:from>
    <xdr:to>
      <xdr:col>10</xdr:col>
      <xdr:colOff>165100</xdr:colOff>
      <xdr:row>57</xdr:row>
      <xdr:rowOff>160824</xdr:rowOff>
    </xdr:to>
    <xdr:sp macro="" textlink="">
      <xdr:nvSpPr>
        <xdr:cNvPr id="143" name="楕円 142"/>
        <xdr:cNvSpPr/>
      </xdr:nvSpPr>
      <xdr:spPr>
        <a:xfrm>
          <a:off x="1968500" y="9831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151951</xdr:rowOff>
    </xdr:from>
    <xdr:ext cx="534377" cy="259045"/>
    <xdr:sp macro="" textlink="">
      <xdr:nvSpPr>
        <xdr:cNvPr id="144" name="テキスト ボックス 143"/>
        <xdr:cNvSpPr txBox="1"/>
      </xdr:nvSpPr>
      <xdr:spPr>
        <a:xfrm>
          <a:off x="1752111" y="992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84584</xdr:rowOff>
    </xdr:from>
    <xdr:to>
      <xdr:col>6</xdr:col>
      <xdr:colOff>38100</xdr:colOff>
      <xdr:row>58</xdr:row>
      <xdr:rowOff>14734</xdr:rowOff>
    </xdr:to>
    <xdr:sp macro="" textlink="">
      <xdr:nvSpPr>
        <xdr:cNvPr id="145" name="楕円 144"/>
        <xdr:cNvSpPr/>
      </xdr:nvSpPr>
      <xdr:spPr>
        <a:xfrm>
          <a:off x="1079500" y="985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5861</xdr:rowOff>
    </xdr:from>
    <xdr:ext cx="534377" cy="259045"/>
    <xdr:sp macro="" textlink="">
      <xdr:nvSpPr>
        <xdr:cNvPr id="146" name="テキスト ボックス 145"/>
        <xdr:cNvSpPr txBox="1"/>
      </xdr:nvSpPr>
      <xdr:spPr>
        <a:xfrm>
          <a:off x="863111" y="994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127584</xdr:rowOff>
    </xdr:from>
    <xdr:to>
      <xdr:col>24</xdr:col>
      <xdr:colOff>62865</xdr:colOff>
      <xdr:row>78</xdr:row>
      <xdr:rowOff>124155</xdr:rowOff>
    </xdr:to>
    <xdr:cxnSp macro="">
      <xdr:nvCxnSpPr>
        <xdr:cNvPr id="171" name="直線コネクタ 170"/>
        <xdr:cNvCxnSpPr/>
      </xdr:nvCxnSpPr>
      <xdr:spPr>
        <a:xfrm flipV="1">
          <a:off x="4633595" y="12129084"/>
          <a:ext cx="1270" cy="1368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127982</xdr:rowOff>
    </xdr:from>
    <xdr:ext cx="599010" cy="259045"/>
    <xdr:sp macro="" textlink="">
      <xdr:nvSpPr>
        <xdr:cNvPr id="172" name="民生費最小値テキスト"/>
        <xdr:cNvSpPr txBox="1"/>
      </xdr:nvSpPr>
      <xdr:spPr>
        <a:xfrm>
          <a:off x="4686300" y="13501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124155</xdr:rowOff>
    </xdr:from>
    <xdr:to>
      <xdr:col>24</xdr:col>
      <xdr:colOff>152400</xdr:colOff>
      <xdr:row>78</xdr:row>
      <xdr:rowOff>124155</xdr:rowOff>
    </xdr:to>
    <xdr:cxnSp macro="">
      <xdr:nvCxnSpPr>
        <xdr:cNvPr id="173" name="直線コネクタ 172"/>
        <xdr:cNvCxnSpPr/>
      </xdr:nvCxnSpPr>
      <xdr:spPr>
        <a:xfrm>
          <a:off x="4546600" y="13497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74261</xdr:rowOff>
    </xdr:from>
    <xdr:ext cx="599010" cy="259045"/>
    <xdr:sp macro="" textlink="">
      <xdr:nvSpPr>
        <xdr:cNvPr id="174" name="民生費最大値テキスト"/>
        <xdr:cNvSpPr txBox="1"/>
      </xdr:nvSpPr>
      <xdr:spPr>
        <a:xfrm>
          <a:off x="4686300" y="11904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176,636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127584</xdr:rowOff>
    </xdr:from>
    <xdr:to>
      <xdr:col>24</xdr:col>
      <xdr:colOff>152400</xdr:colOff>
      <xdr:row>70</xdr:row>
      <xdr:rowOff>127584</xdr:rowOff>
    </xdr:to>
    <xdr:cxnSp macro="">
      <xdr:nvCxnSpPr>
        <xdr:cNvPr id="175" name="直線コネクタ 174"/>
        <xdr:cNvCxnSpPr/>
      </xdr:nvCxnSpPr>
      <xdr:spPr>
        <a:xfrm>
          <a:off x="4546600" y="1212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50127</xdr:rowOff>
    </xdr:from>
    <xdr:to>
      <xdr:col>24</xdr:col>
      <xdr:colOff>63500</xdr:colOff>
      <xdr:row>77</xdr:row>
      <xdr:rowOff>89027</xdr:rowOff>
    </xdr:to>
    <xdr:cxnSp macro="">
      <xdr:nvCxnSpPr>
        <xdr:cNvPr id="176" name="直線コネクタ 175"/>
        <xdr:cNvCxnSpPr/>
      </xdr:nvCxnSpPr>
      <xdr:spPr>
        <a:xfrm flipV="1">
          <a:off x="3797300" y="13251777"/>
          <a:ext cx="838200" cy="3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78630</xdr:rowOff>
    </xdr:from>
    <xdr:ext cx="599010" cy="259045"/>
    <xdr:sp macro="" textlink="">
      <xdr:nvSpPr>
        <xdr:cNvPr id="177" name="民生費平均値テキスト"/>
        <xdr:cNvSpPr txBox="1"/>
      </xdr:nvSpPr>
      <xdr:spPr>
        <a:xfrm>
          <a:off x="4686300" y="127659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55753</xdr:rowOff>
    </xdr:from>
    <xdr:to>
      <xdr:col>24</xdr:col>
      <xdr:colOff>114300</xdr:colOff>
      <xdr:row>75</xdr:row>
      <xdr:rowOff>157353</xdr:rowOff>
    </xdr:to>
    <xdr:sp macro="" textlink="">
      <xdr:nvSpPr>
        <xdr:cNvPr id="178" name="フローチャート: 判断 177"/>
        <xdr:cNvSpPr/>
      </xdr:nvSpPr>
      <xdr:spPr>
        <a:xfrm>
          <a:off x="4584700" y="1291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89027</xdr:rowOff>
    </xdr:from>
    <xdr:to>
      <xdr:col>19</xdr:col>
      <xdr:colOff>177800</xdr:colOff>
      <xdr:row>77</xdr:row>
      <xdr:rowOff>108553</xdr:rowOff>
    </xdr:to>
    <xdr:cxnSp macro="">
      <xdr:nvCxnSpPr>
        <xdr:cNvPr id="179" name="直線コネクタ 178"/>
        <xdr:cNvCxnSpPr/>
      </xdr:nvCxnSpPr>
      <xdr:spPr>
        <a:xfrm flipV="1">
          <a:off x="2908300" y="13290677"/>
          <a:ext cx="889000" cy="19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32760</xdr:rowOff>
    </xdr:from>
    <xdr:to>
      <xdr:col>20</xdr:col>
      <xdr:colOff>38100</xdr:colOff>
      <xdr:row>75</xdr:row>
      <xdr:rowOff>134360</xdr:rowOff>
    </xdr:to>
    <xdr:sp macro="" textlink="">
      <xdr:nvSpPr>
        <xdr:cNvPr id="180" name="フローチャート: 判断 179"/>
        <xdr:cNvSpPr/>
      </xdr:nvSpPr>
      <xdr:spPr>
        <a:xfrm>
          <a:off x="3746500" y="128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150887</xdr:rowOff>
    </xdr:from>
    <xdr:ext cx="599010" cy="259045"/>
    <xdr:sp macro="" textlink="">
      <xdr:nvSpPr>
        <xdr:cNvPr id="181" name="テキスト ボックス 180"/>
        <xdr:cNvSpPr txBox="1"/>
      </xdr:nvSpPr>
      <xdr:spPr>
        <a:xfrm>
          <a:off x="3497795" y="12666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108553</xdr:rowOff>
    </xdr:from>
    <xdr:to>
      <xdr:col>15</xdr:col>
      <xdr:colOff>50800</xdr:colOff>
      <xdr:row>77</xdr:row>
      <xdr:rowOff>128460</xdr:rowOff>
    </xdr:to>
    <xdr:cxnSp macro="">
      <xdr:nvCxnSpPr>
        <xdr:cNvPr id="182" name="直線コネクタ 181"/>
        <xdr:cNvCxnSpPr/>
      </xdr:nvCxnSpPr>
      <xdr:spPr>
        <a:xfrm flipV="1">
          <a:off x="2019300" y="13310203"/>
          <a:ext cx="889000" cy="1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109741</xdr:rowOff>
    </xdr:from>
    <xdr:to>
      <xdr:col>15</xdr:col>
      <xdr:colOff>101600</xdr:colOff>
      <xdr:row>76</xdr:row>
      <xdr:rowOff>39891</xdr:rowOff>
    </xdr:to>
    <xdr:sp macro="" textlink="">
      <xdr:nvSpPr>
        <xdr:cNvPr id="183" name="フローチャート: 判断 182"/>
        <xdr:cNvSpPr/>
      </xdr:nvSpPr>
      <xdr:spPr>
        <a:xfrm>
          <a:off x="2857500" y="1296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56418</xdr:rowOff>
    </xdr:from>
    <xdr:ext cx="599010" cy="259045"/>
    <xdr:sp macro="" textlink="">
      <xdr:nvSpPr>
        <xdr:cNvPr id="184" name="テキスト ボックス 183"/>
        <xdr:cNvSpPr txBox="1"/>
      </xdr:nvSpPr>
      <xdr:spPr>
        <a:xfrm>
          <a:off x="2608795" y="12743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128460</xdr:rowOff>
    </xdr:from>
    <xdr:to>
      <xdr:col>10</xdr:col>
      <xdr:colOff>114300</xdr:colOff>
      <xdr:row>78</xdr:row>
      <xdr:rowOff>69520</xdr:rowOff>
    </xdr:to>
    <xdr:cxnSp macro="">
      <xdr:nvCxnSpPr>
        <xdr:cNvPr id="185" name="直線コネクタ 184"/>
        <xdr:cNvCxnSpPr/>
      </xdr:nvCxnSpPr>
      <xdr:spPr>
        <a:xfrm flipV="1">
          <a:off x="1130300" y="13330110"/>
          <a:ext cx="889000" cy="112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62726</xdr:rowOff>
    </xdr:from>
    <xdr:to>
      <xdr:col>10</xdr:col>
      <xdr:colOff>165100</xdr:colOff>
      <xdr:row>74</xdr:row>
      <xdr:rowOff>164326</xdr:rowOff>
    </xdr:to>
    <xdr:sp macro="" textlink="">
      <xdr:nvSpPr>
        <xdr:cNvPr id="186" name="フローチャート: 判断 185"/>
        <xdr:cNvSpPr/>
      </xdr:nvSpPr>
      <xdr:spPr>
        <a:xfrm>
          <a:off x="1968500" y="12750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9403</xdr:rowOff>
    </xdr:from>
    <xdr:ext cx="599010" cy="259045"/>
    <xdr:sp macro="" textlink="">
      <xdr:nvSpPr>
        <xdr:cNvPr id="187" name="テキスト ボックス 186"/>
        <xdr:cNvSpPr txBox="1"/>
      </xdr:nvSpPr>
      <xdr:spPr>
        <a:xfrm>
          <a:off x="1719795" y="12525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69050</xdr:rowOff>
    </xdr:from>
    <xdr:to>
      <xdr:col>6</xdr:col>
      <xdr:colOff>38100</xdr:colOff>
      <xdr:row>75</xdr:row>
      <xdr:rowOff>170650</xdr:rowOff>
    </xdr:to>
    <xdr:sp macro="" textlink="">
      <xdr:nvSpPr>
        <xdr:cNvPr id="188" name="フローチャート: 判断 187"/>
        <xdr:cNvSpPr/>
      </xdr:nvSpPr>
      <xdr:spPr>
        <a:xfrm>
          <a:off x="1079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15727</xdr:rowOff>
    </xdr:from>
    <xdr:ext cx="599010" cy="259045"/>
    <xdr:sp macro="" textlink="">
      <xdr:nvSpPr>
        <xdr:cNvPr id="189" name="テキスト ボックス 188"/>
        <xdr:cNvSpPr txBox="1"/>
      </xdr:nvSpPr>
      <xdr:spPr>
        <a:xfrm>
          <a:off x="830795" y="12703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170777</xdr:rowOff>
    </xdr:from>
    <xdr:to>
      <xdr:col>24</xdr:col>
      <xdr:colOff>114300</xdr:colOff>
      <xdr:row>77</xdr:row>
      <xdr:rowOff>100927</xdr:rowOff>
    </xdr:to>
    <xdr:sp macro="" textlink="">
      <xdr:nvSpPr>
        <xdr:cNvPr id="195" name="楕円 194"/>
        <xdr:cNvSpPr/>
      </xdr:nvSpPr>
      <xdr:spPr>
        <a:xfrm>
          <a:off x="4584700" y="1320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149204</xdr:rowOff>
    </xdr:from>
    <xdr:ext cx="599010" cy="259045"/>
    <xdr:sp macro="" textlink="">
      <xdr:nvSpPr>
        <xdr:cNvPr id="196" name="民生費該当値テキスト"/>
        <xdr:cNvSpPr txBox="1"/>
      </xdr:nvSpPr>
      <xdr:spPr>
        <a:xfrm>
          <a:off x="4686300" y="13179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38227</xdr:rowOff>
    </xdr:from>
    <xdr:to>
      <xdr:col>20</xdr:col>
      <xdr:colOff>38100</xdr:colOff>
      <xdr:row>77</xdr:row>
      <xdr:rowOff>139827</xdr:rowOff>
    </xdr:to>
    <xdr:sp macro="" textlink="">
      <xdr:nvSpPr>
        <xdr:cNvPr id="197" name="楕円 196"/>
        <xdr:cNvSpPr/>
      </xdr:nvSpPr>
      <xdr:spPr>
        <a:xfrm>
          <a:off x="3746500" y="13239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130954</xdr:rowOff>
    </xdr:from>
    <xdr:ext cx="599010" cy="259045"/>
    <xdr:sp macro="" textlink="">
      <xdr:nvSpPr>
        <xdr:cNvPr id="198" name="テキスト ボックス 197"/>
        <xdr:cNvSpPr txBox="1"/>
      </xdr:nvSpPr>
      <xdr:spPr>
        <a:xfrm>
          <a:off x="3497795" y="13332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57753</xdr:rowOff>
    </xdr:from>
    <xdr:to>
      <xdr:col>15</xdr:col>
      <xdr:colOff>101600</xdr:colOff>
      <xdr:row>77</xdr:row>
      <xdr:rowOff>159353</xdr:rowOff>
    </xdr:to>
    <xdr:sp macro="" textlink="">
      <xdr:nvSpPr>
        <xdr:cNvPr id="199" name="楕円 198"/>
        <xdr:cNvSpPr/>
      </xdr:nvSpPr>
      <xdr:spPr>
        <a:xfrm>
          <a:off x="2857500" y="1325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150480</xdr:rowOff>
    </xdr:from>
    <xdr:ext cx="599010" cy="259045"/>
    <xdr:sp macro="" textlink="">
      <xdr:nvSpPr>
        <xdr:cNvPr id="200" name="テキスト ボックス 199"/>
        <xdr:cNvSpPr txBox="1"/>
      </xdr:nvSpPr>
      <xdr:spPr>
        <a:xfrm>
          <a:off x="2608795" y="13352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77660</xdr:rowOff>
    </xdr:from>
    <xdr:to>
      <xdr:col>10</xdr:col>
      <xdr:colOff>165100</xdr:colOff>
      <xdr:row>78</xdr:row>
      <xdr:rowOff>7810</xdr:rowOff>
    </xdr:to>
    <xdr:sp macro="" textlink="">
      <xdr:nvSpPr>
        <xdr:cNvPr id="201" name="楕円 200"/>
        <xdr:cNvSpPr/>
      </xdr:nvSpPr>
      <xdr:spPr>
        <a:xfrm>
          <a:off x="1968500" y="1327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170387</xdr:rowOff>
    </xdr:from>
    <xdr:ext cx="599010" cy="259045"/>
    <xdr:sp macro="" textlink="">
      <xdr:nvSpPr>
        <xdr:cNvPr id="202" name="テキスト ボックス 201"/>
        <xdr:cNvSpPr txBox="1"/>
      </xdr:nvSpPr>
      <xdr:spPr>
        <a:xfrm>
          <a:off x="1719795" y="13372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18720</xdr:rowOff>
    </xdr:from>
    <xdr:to>
      <xdr:col>6</xdr:col>
      <xdr:colOff>38100</xdr:colOff>
      <xdr:row>78</xdr:row>
      <xdr:rowOff>120320</xdr:rowOff>
    </xdr:to>
    <xdr:sp macro="" textlink="">
      <xdr:nvSpPr>
        <xdr:cNvPr id="203" name="楕円 202"/>
        <xdr:cNvSpPr/>
      </xdr:nvSpPr>
      <xdr:spPr>
        <a:xfrm>
          <a:off x="1079500" y="1339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111447</xdr:rowOff>
    </xdr:from>
    <xdr:ext cx="599010" cy="259045"/>
    <xdr:sp macro="" textlink="">
      <xdr:nvSpPr>
        <xdr:cNvPr id="204" name="テキスト ボックス 203"/>
        <xdr:cNvSpPr txBox="1"/>
      </xdr:nvSpPr>
      <xdr:spPr>
        <a:xfrm>
          <a:off x="830795" y="13484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155118</xdr:rowOff>
    </xdr:from>
    <xdr:to>
      <xdr:col>24</xdr:col>
      <xdr:colOff>62865</xdr:colOff>
      <xdr:row>99</xdr:row>
      <xdr:rowOff>139230</xdr:rowOff>
    </xdr:to>
    <xdr:cxnSp macro="">
      <xdr:nvCxnSpPr>
        <xdr:cNvPr id="229" name="直線コネクタ 228"/>
        <xdr:cNvCxnSpPr/>
      </xdr:nvCxnSpPr>
      <xdr:spPr>
        <a:xfrm flipV="1">
          <a:off x="4633595" y="15757068"/>
          <a:ext cx="1270" cy="135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143057</xdr:rowOff>
    </xdr:from>
    <xdr:ext cx="534377" cy="259045"/>
    <xdr:sp macro="" textlink="">
      <xdr:nvSpPr>
        <xdr:cNvPr id="230" name="衛生費最小値テキスト"/>
        <xdr:cNvSpPr txBox="1"/>
      </xdr:nvSpPr>
      <xdr:spPr>
        <a:xfrm>
          <a:off x="4686300" y="1711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139230</xdr:rowOff>
    </xdr:from>
    <xdr:to>
      <xdr:col>24</xdr:col>
      <xdr:colOff>152400</xdr:colOff>
      <xdr:row>99</xdr:row>
      <xdr:rowOff>139230</xdr:rowOff>
    </xdr:to>
    <xdr:cxnSp macro="">
      <xdr:nvCxnSpPr>
        <xdr:cNvPr id="231" name="直線コネクタ 230"/>
        <xdr:cNvCxnSpPr/>
      </xdr:nvCxnSpPr>
      <xdr:spPr>
        <a:xfrm>
          <a:off x="4546600" y="171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101795</xdr:rowOff>
    </xdr:from>
    <xdr:ext cx="599010" cy="259045"/>
    <xdr:sp macro="" textlink="">
      <xdr:nvSpPr>
        <xdr:cNvPr id="232" name="衛生費最大値テキスト"/>
        <xdr:cNvSpPr txBox="1"/>
      </xdr:nvSpPr>
      <xdr:spPr>
        <a:xfrm>
          <a:off x="4686300" y="15532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129,286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155118</xdr:rowOff>
    </xdr:from>
    <xdr:to>
      <xdr:col>24</xdr:col>
      <xdr:colOff>152400</xdr:colOff>
      <xdr:row>91</xdr:row>
      <xdr:rowOff>155118</xdr:rowOff>
    </xdr:to>
    <xdr:cxnSp macro="">
      <xdr:nvCxnSpPr>
        <xdr:cNvPr id="233" name="直線コネクタ 232"/>
        <xdr:cNvCxnSpPr/>
      </xdr:nvCxnSpPr>
      <xdr:spPr>
        <a:xfrm>
          <a:off x="4546600" y="15757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155118</xdr:rowOff>
    </xdr:from>
    <xdr:to>
      <xdr:col>24</xdr:col>
      <xdr:colOff>63500</xdr:colOff>
      <xdr:row>97</xdr:row>
      <xdr:rowOff>8040</xdr:rowOff>
    </xdr:to>
    <xdr:cxnSp macro="">
      <xdr:nvCxnSpPr>
        <xdr:cNvPr id="234" name="直線コネクタ 233"/>
        <xdr:cNvCxnSpPr/>
      </xdr:nvCxnSpPr>
      <xdr:spPr>
        <a:xfrm flipV="1">
          <a:off x="3797300" y="15757068"/>
          <a:ext cx="838200" cy="881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10468</xdr:rowOff>
    </xdr:from>
    <xdr:ext cx="534377" cy="259045"/>
    <xdr:sp macro="" textlink="">
      <xdr:nvSpPr>
        <xdr:cNvPr id="235" name="衛生費平均値テキスト"/>
        <xdr:cNvSpPr txBox="1"/>
      </xdr:nvSpPr>
      <xdr:spPr>
        <a:xfrm>
          <a:off x="4686300" y="16812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32041</xdr:rowOff>
    </xdr:from>
    <xdr:to>
      <xdr:col>24</xdr:col>
      <xdr:colOff>114300</xdr:colOff>
      <xdr:row>98</xdr:row>
      <xdr:rowOff>133641</xdr:rowOff>
    </xdr:to>
    <xdr:sp macro="" textlink="">
      <xdr:nvSpPr>
        <xdr:cNvPr id="236" name="フローチャート: 判断 235"/>
        <xdr:cNvSpPr/>
      </xdr:nvSpPr>
      <xdr:spPr>
        <a:xfrm>
          <a:off x="4584700" y="1683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8040</xdr:rowOff>
    </xdr:from>
    <xdr:to>
      <xdr:col>19</xdr:col>
      <xdr:colOff>177800</xdr:colOff>
      <xdr:row>98</xdr:row>
      <xdr:rowOff>36703</xdr:rowOff>
    </xdr:to>
    <xdr:cxnSp macro="">
      <xdr:nvCxnSpPr>
        <xdr:cNvPr id="237" name="直線コネクタ 236"/>
        <xdr:cNvCxnSpPr/>
      </xdr:nvCxnSpPr>
      <xdr:spPr>
        <a:xfrm flipV="1">
          <a:off x="2908300" y="16638690"/>
          <a:ext cx="889000" cy="200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104902</xdr:rowOff>
    </xdr:from>
    <xdr:to>
      <xdr:col>20</xdr:col>
      <xdr:colOff>38100</xdr:colOff>
      <xdr:row>99</xdr:row>
      <xdr:rowOff>35052</xdr:rowOff>
    </xdr:to>
    <xdr:sp macro="" textlink="">
      <xdr:nvSpPr>
        <xdr:cNvPr id="238" name="フローチャート: 判断 237"/>
        <xdr:cNvSpPr/>
      </xdr:nvSpPr>
      <xdr:spPr>
        <a:xfrm>
          <a:off x="3746500" y="1690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26179</xdr:rowOff>
    </xdr:from>
    <xdr:ext cx="534377" cy="259045"/>
    <xdr:sp macro="" textlink="">
      <xdr:nvSpPr>
        <xdr:cNvPr id="239" name="テキスト ボックス 238"/>
        <xdr:cNvSpPr txBox="1"/>
      </xdr:nvSpPr>
      <xdr:spPr>
        <a:xfrm>
          <a:off x="3530111" y="16999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36703</xdr:rowOff>
    </xdr:from>
    <xdr:to>
      <xdr:col>15</xdr:col>
      <xdr:colOff>50800</xdr:colOff>
      <xdr:row>98</xdr:row>
      <xdr:rowOff>102108</xdr:rowOff>
    </xdr:to>
    <xdr:cxnSp macro="">
      <xdr:nvCxnSpPr>
        <xdr:cNvPr id="240" name="直線コネクタ 239"/>
        <xdr:cNvCxnSpPr/>
      </xdr:nvCxnSpPr>
      <xdr:spPr>
        <a:xfrm flipV="1">
          <a:off x="2019300" y="16838803"/>
          <a:ext cx="889000" cy="65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141669</xdr:rowOff>
    </xdr:from>
    <xdr:to>
      <xdr:col>15</xdr:col>
      <xdr:colOff>101600</xdr:colOff>
      <xdr:row>99</xdr:row>
      <xdr:rowOff>71819</xdr:rowOff>
    </xdr:to>
    <xdr:sp macro="" textlink="">
      <xdr:nvSpPr>
        <xdr:cNvPr id="241" name="フローチャート: 判断 240"/>
        <xdr:cNvSpPr/>
      </xdr:nvSpPr>
      <xdr:spPr>
        <a:xfrm>
          <a:off x="2857500" y="16943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62946</xdr:rowOff>
    </xdr:from>
    <xdr:ext cx="534377" cy="259045"/>
    <xdr:sp macro="" textlink="">
      <xdr:nvSpPr>
        <xdr:cNvPr id="242" name="テキスト ボックス 241"/>
        <xdr:cNvSpPr txBox="1"/>
      </xdr:nvSpPr>
      <xdr:spPr>
        <a:xfrm>
          <a:off x="2641111" y="17036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79070</xdr:rowOff>
    </xdr:from>
    <xdr:to>
      <xdr:col>10</xdr:col>
      <xdr:colOff>114300</xdr:colOff>
      <xdr:row>98</xdr:row>
      <xdr:rowOff>102108</xdr:rowOff>
    </xdr:to>
    <xdr:cxnSp macro="">
      <xdr:nvCxnSpPr>
        <xdr:cNvPr id="243" name="直線コネクタ 242"/>
        <xdr:cNvCxnSpPr/>
      </xdr:nvCxnSpPr>
      <xdr:spPr>
        <a:xfrm>
          <a:off x="1130300" y="16881170"/>
          <a:ext cx="889000" cy="23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140500</xdr:rowOff>
    </xdr:from>
    <xdr:to>
      <xdr:col>10</xdr:col>
      <xdr:colOff>165100</xdr:colOff>
      <xdr:row>99</xdr:row>
      <xdr:rowOff>70650</xdr:rowOff>
    </xdr:to>
    <xdr:sp macro="" textlink="">
      <xdr:nvSpPr>
        <xdr:cNvPr id="244" name="フローチャート: 判断 243"/>
        <xdr:cNvSpPr/>
      </xdr:nvSpPr>
      <xdr:spPr>
        <a:xfrm>
          <a:off x="1968500" y="1694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61777</xdr:rowOff>
    </xdr:from>
    <xdr:ext cx="534377" cy="259045"/>
    <xdr:sp macro="" textlink="">
      <xdr:nvSpPr>
        <xdr:cNvPr id="245" name="テキスト ボックス 244"/>
        <xdr:cNvSpPr txBox="1"/>
      </xdr:nvSpPr>
      <xdr:spPr>
        <a:xfrm>
          <a:off x="1752111" y="1703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146838</xdr:rowOff>
    </xdr:from>
    <xdr:to>
      <xdr:col>6</xdr:col>
      <xdr:colOff>38100</xdr:colOff>
      <xdr:row>99</xdr:row>
      <xdr:rowOff>76988</xdr:rowOff>
    </xdr:to>
    <xdr:sp macro="" textlink="">
      <xdr:nvSpPr>
        <xdr:cNvPr id="246" name="フローチャート: 判断 245"/>
        <xdr:cNvSpPr/>
      </xdr:nvSpPr>
      <xdr:spPr>
        <a:xfrm>
          <a:off x="1079500" y="16948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68115</xdr:rowOff>
    </xdr:from>
    <xdr:ext cx="534377" cy="259045"/>
    <xdr:sp macro="" textlink="">
      <xdr:nvSpPr>
        <xdr:cNvPr id="247" name="テキスト ボックス 246"/>
        <xdr:cNvSpPr txBox="1"/>
      </xdr:nvSpPr>
      <xdr:spPr>
        <a:xfrm>
          <a:off x="863111" y="1704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104318</xdr:rowOff>
    </xdr:from>
    <xdr:to>
      <xdr:col>24</xdr:col>
      <xdr:colOff>114300</xdr:colOff>
      <xdr:row>92</xdr:row>
      <xdr:rowOff>34468</xdr:rowOff>
    </xdr:to>
    <xdr:sp macro="" textlink="">
      <xdr:nvSpPr>
        <xdr:cNvPr id="253" name="楕円 252"/>
        <xdr:cNvSpPr/>
      </xdr:nvSpPr>
      <xdr:spPr>
        <a:xfrm>
          <a:off x="4584700" y="1570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57345</xdr:rowOff>
    </xdr:from>
    <xdr:ext cx="599010" cy="259045"/>
    <xdr:sp macro="" textlink="">
      <xdr:nvSpPr>
        <xdr:cNvPr id="254" name="衛生費該当値テキスト"/>
        <xdr:cNvSpPr txBox="1"/>
      </xdr:nvSpPr>
      <xdr:spPr>
        <a:xfrm>
          <a:off x="4686300" y="15659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128690</xdr:rowOff>
    </xdr:from>
    <xdr:to>
      <xdr:col>20</xdr:col>
      <xdr:colOff>38100</xdr:colOff>
      <xdr:row>97</xdr:row>
      <xdr:rowOff>58840</xdr:rowOff>
    </xdr:to>
    <xdr:sp macro="" textlink="">
      <xdr:nvSpPr>
        <xdr:cNvPr id="255" name="楕円 254"/>
        <xdr:cNvSpPr/>
      </xdr:nvSpPr>
      <xdr:spPr>
        <a:xfrm>
          <a:off x="3746500" y="1658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75367</xdr:rowOff>
    </xdr:from>
    <xdr:ext cx="534377" cy="259045"/>
    <xdr:sp macro="" textlink="">
      <xdr:nvSpPr>
        <xdr:cNvPr id="256" name="テキスト ボックス 255"/>
        <xdr:cNvSpPr txBox="1"/>
      </xdr:nvSpPr>
      <xdr:spPr>
        <a:xfrm>
          <a:off x="3530111" y="1636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157353</xdr:rowOff>
    </xdr:from>
    <xdr:to>
      <xdr:col>15</xdr:col>
      <xdr:colOff>101600</xdr:colOff>
      <xdr:row>98</xdr:row>
      <xdr:rowOff>87503</xdr:rowOff>
    </xdr:to>
    <xdr:sp macro="" textlink="">
      <xdr:nvSpPr>
        <xdr:cNvPr id="257" name="楕円 256"/>
        <xdr:cNvSpPr/>
      </xdr:nvSpPr>
      <xdr:spPr>
        <a:xfrm>
          <a:off x="2857500" y="16788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104030</xdr:rowOff>
    </xdr:from>
    <xdr:ext cx="534377" cy="259045"/>
    <xdr:sp macro="" textlink="">
      <xdr:nvSpPr>
        <xdr:cNvPr id="258" name="テキスト ボックス 257"/>
        <xdr:cNvSpPr txBox="1"/>
      </xdr:nvSpPr>
      <xdr:spPr>
        <a:xfrm>
          <a:off x="2641111" y="16563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51308</xdr:rowOff>
    </xdr:from>
    <xdr:to>
      <xdr:col>10</xdr:col>
      <xdr:colOff>165100</xdr:colOff>
      <xdr:row>98</xdr:row>
      <xdr:rowOff>152908</xdr:rowOff>
    </xdr:to>
    <xdr:sp macro="" textlink="">
      <xdr:nvSpPr>
        <xdr:cNvPr id="259" name="楕円 258"/>
        <xdr:cNvSpPr/>
      </xdr:nvSpPr>
      <xdr:spPr>
        <a:xfrm>
          <a:off x="1968500" y="1685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169435</xdr:rowOff>
    </xdr:from>
    <xdr:ext cx="534377" cy="259045"/>
    <xdr:sp macro="" textlink="">
      <xdr:nvSpPr>
        <xdr:cNvPr id="260" name="テキスト ボックス 259"/>
        <xdr:cNvSpPr txBox="1"/>
      </xdr:nvSpPr>
      <xdr:spPr>
        <a:xfrm>
          <a:off x="1752111" y="1662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28270</xdr:rowOff>
    </xdr:from>
    <xdr:to>
      <xdr:col>6</xdr:col>
      <xdr:colOff>38100</xdr:colOff>
      <xdr:row>98</xdr:row>
      <xdr:rowOff>129870</xdr:rowOff>
    </xdr:to>
    <xdr:sp macro="" textlink="">
      <xdr:nvSpPr>
        <xdr:cNvPr id="261" name="楕円 260"/>
        <xdr:cNvSpPr/>
      </xdr:nvSpPr>
      <xdr:spPr>
        <a:xfrm>
          <a:off x="1079500" y="1683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146397</xdr:rowOff>
    </xdr:from>
    <xdr:ext cx="534377" cy="259045"/>
    <xdr:sp macro="" textlink="">
      <xdr:nvSpPr>
        <xdr:cNvPr id="262" name="テキスト ボックス 261"/>
        <xdr:cNvSpPr txBox="1"/>
      </xdr:nvSpPr>
      <xdr:spPr>
        <a:xfrm>
          <a:off x="863111" y="16605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8" name="テキスト ボックス 277"/>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0" name="テキスト ボックス 279"/>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15890</xdr:rowOff>
    </xdr:from>
    <xdr:to>
      <xdr:col>54</xdr:col>
      <xdr:colOff>189865</xdr:colOff>
      <xdr:row>38</xdr:row>
      <xdr:rowOff>129550</xdr:rowOff>
    </xdr:to>
    <xdr:cxnSp macro="">
      <xdr:nvCxnSpPr>
        <xdr:cNvPr id="284" name="直線コネクタ 283"/>
        <xdr:cNvCxnSpPr/>
      </xdr:nvCxnSpPr>
      <xdr:spPr>
        <a:xfrm flipV="1">
          <a:off x="10475595" y="5159390"/>
          <a:ext cx="1270" cy="1485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133377</xdr:rowOff>
    </xdr:from>
    <xdr:ext cx="378565" cy="259045"/>
    <xdr:sp macro="" textlink="">
      <xdr:nvSpPr>
        <xdr:cNvPr id="285" name="労働費最小値テキスト"/>
        <xdr:cNvSpPr txBox="1"/>
      </xdr:nvSpPr>
      <xdr:spPr>
        <a:xfrm>
          <a:off x="10528300" y="6648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129550</xdr:rowOff>
    </xdr:from>
    <xdr:to>
      <xdr:col>55</xdr:col>
      <xdr:colOff>88900</xdr:colOff>
      <xdr:row>38</xdr:row>
      <xdr:rowOff>129550</xdr:rowOff>
    </xdr:to>
    <xdr:cxnSp macro="">
      <xdr:nvCxnSpPr>
        <xdr:cNvPr id="286" name="直線コネクタ 285"/>
        <xdr:cNvCxnSpPr/>
      </xdr:nvCxnSpPr>
      <xdr:spPr>
        <a:xfrm>
          <a:off x="10388600" y="6644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134017</xdr:rowOff>
    </xdr:from>
    <xdr:ext cx="534377" cy="259045"/>
    <xdr:sp macro="" textlink="">
      <xdr:nvSpPr>
        <xdr:cNvPr id="287" name="労働費最大値テキスト"/>
        <xdr:cNvSpPr txBox="1"/>
      </xdr:nvSpPr>
      <xdr:spPr>
        <a:xfrm>
          <a:off x="10528300" y="493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15890</xdr:rowOff>
    </xdr:from>
    <xdr:to>
      <xdr:col>55</xdr:col>
      <xdr:colOff>88900</xdr:colOff>
      <xdr:row>30</xdr:row>
      <xdr:rowOff>15890</xdr:rowOff>
    </xdr:to>
    <xdr:cxnSp macro="">
      <xdr:nvCxnSpPr>
        <xdr:cNvPr id="288" name="直線コネクタ 287"/>
        <xdr:cNvCxnSpPr/>
      </xdr:nvCxnSpPr>
      <xdr:spPr>
        <a:xfrm>
          <a:off x="10388600" y="5159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69291</xdr:rowOff>
    </xdr:from>
    <xdr:to>
      <xdr:col>55</xdr:col>
      <xdr:colOff>0</xdr:colOff>
      <xdr:row>38</xdr:row>
      <xdr:rowOff>69566</xdr:rowOff>
    </xdr:to>
    <xdr:cxnSp macro="">
      <xdr:nvCxnSpPr>
        <xdr:cNvPr id="289" name="直線コネクタ 288"/>
        <xdr:cNvCxnSpPr/>
      </xdr:nvCxnSpPr>
      <xdr:spPr>
        <a:xfrm flipV="1">
          <a:off x="9639300" y="6584391"/>
          <a:ext cx="8382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75933</xdr:rowOff>
    </xdr:from>
    <xdr:ext cx="469744" cy="259045"/>
    <xdr:sp macro="" textlink="">
      <xdr:nvSpPr>
        <xdr:cNvPr id="290" name="労働費平均値テキスト"/>
        <xdr:cNvSpPr txBox="1"/>
      </xdr:nvSpPr>
      <xdr:spPr>
        <a:xfrm>
          <a:off x="10528300" y="62481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53056</xdr:rowOff>
    </xdr:from>
    <xdr:to>
      <xdr:col>55</xdr:col>
      <xdr:colOff>50800</xdr:colOff>
      <xdr:row>37</xdr:row>
      <xdr:rowOff>154656</xdr:rowOff>
    </xdr:to>
    <xdr:sp macro="" textlink="">
      <xdr:nvSpPr>
        <xdr:cNvPr id="291" name="フローチャート: 判断 290"/>
        <xdr:cNvSpPr/>
      </xdr:nvSpPr>
      <xdr:spPr>
        <a:xfrm>
          <a:off x="10426700" y="6396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67097</xdr:rowOff>
    </xdr:from>
    <xdr:to>
      <xdr:col>50</xdr:col>
      <xdr:colOff>114300</xdr:colOff>
      <xdr:row>38</xdr:row>
      <xdr:rowOff>69566</xdr:rowOff>
    </xdr:to>
    <xdr:cxnSp macro="">
      <xdr:nvCxnSpPr>
        <xdr:cNvPr id="292" name="直線コネクタ 291"/>
        <xdr:cNvCxnSpPr/>
      </xdr:nvCxnSpPr>
      <xdr:spPr>
        <a:xfrm>
          <a:off x="8750300" y="6582197"/>
          <a:ext cx="889000" cy="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63023</xdr:rowOff>
    </xdr:from>
    <xdr:to>
      <xdr:col>50</xdr:col>
      <xdr:colOff>165100</xdr:colOff>
      <xdr:row>37</xdr:row>
      <xdr:rowOff>164623</xdr:rowOff>
    </xdr:to>
    <xdr:sp macro="" textlink="">
      <xdr:nvSpPr>
        <xdr:cNvPr id="293" name="フローチャート: 判断 292"/>
        <xdr:cNvSpPr/>
      </xdr:nvSpPr>
      <xdr:spPr>
        <a:xfrm>
          <a:off x="9588500" y="6406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9700</xdr:rowOff>
    </xdr:from>
    <xdr:ext cx="469744" cy="259045"/>
    <xdr:sp macro="" textlink="">
      <xdr:nvSpPr>
        <xdr:cNvPr id="294" name="テキスト ボックス 293"/>
        <xdr:cNvSpPr txBox="1"/>
      </xdr:nvSpPr>
      <xdr:spPr>
        <a:xfrm>
          <a:off x="9404428" y="6181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40945</xdr:rowOff>
    </xdr:from>
    <xdr:to>
      <xdr:col>45</xdr:col>
      <xdr:colOff>177800</xdr:colOff>
      <xdr:row>38</xdr:row>
      <xdr:rowOff>67097</xdr:rowOff>
    </xdr:to>
    <xdr:cxnSp macro="">
      <xdr:nvCxnSpPr>
        <xdr:cNvPr id="295" name="直線コネクタ 294"/>
        <xdr:cNvCxnSpPr/>
      </xdr:nvCxnSpPr>
      <xdr:spPr>
        <a:xfrm>
          <a:off x="7861300" y="6556045"/>
          <a:ext cx="889000" cy="26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63388</xdr:rowOff>
    </xdr:from>
    <xdr:to>
      <xdr:col>46</xdr:col>
      <xdr:colOff>38100</xdr:colOff>
      <xdr:row>37</xdr:row>
      <xdr:rowOff>164988</xdr:rowOff>
    </xdr:to>
    <xdr:sp macro="" textlink="">
      <xdr:nvSpPr>
        <xdr:cNvPr id="296" name="フローチャート: 判断 295"/>
        <xdr:cNvSpPr/>
      </xdr:nvSpPr>
      <xdr:spPr>
        <a:xfrm>
          <a:off x="8699500" y="640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10065</xdr:rowOff>
    </xdr:from>
    <xdr:ext cx="469744" cy="259045"/>
    <xdr:sp macro="" textlink="">
      <xdr:nvSpPr>
        <xdr:cNvPr id="297" name="テキスト ボックス 296"/>
        <xdr:cNvSpPr txBox="1"/>
      </xdr:nvSpPr>
      <xdr:spPr>
        <a:xfrm>
          <a:off x="8515428" y="6182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10953</xdr:rowOff>
    </xdr:from>
    <xdr:to>
      <xdr:col>41</xdr:col>
      <xdr:colOff>50800</xdr:colOff>
      <xdr:row>38</xdr:row>
      <xdr:rowOff>40945</xdr:rowOff>
    </xdr:to>
    <xdr:cxnSp macro="">
      <xdr:nvCxnSpPr>
        <xdr:cNvPr id="298" name="直線コネクタ 297"/>
        <xdr:cNvCxnSpPr/>
      </xdr:nvCxnSpPr>
      <xdr:spPr>
        <a:xfrm>
          <a:off x="6972300" y="6526053"/>
          <a:ext cx="889000" cy="29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100879</xdr:rowOff>
    </xdr:from>
    <xdr:to>
      <xdr:col>41</xdr:col>
      <xdr:colOff>101600</xdr:colOff>
      <xdr:row>38</xdr:row>
      <xdr:rowOff>31029</xdr:rowOff>
    </xdr:to>
    <xdr:sp macro="" textlink="">
      <xdr:nvSpPr>
        <xdr:cNvPr id="299" name="フローチャート: 判断 298"/>
        <xdr:cNvSpPr/>
      </xdr:nvSpPr>
      <xdr:spPr>
        <a:xfrm>
          <a:off x="7810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47556</xdr:rowOff>
    </xdr:from>
    <xdr:ext cx="469744" cy="259045"/>
    <xdr:sp macro="" textlink="">
      <xdr:nvSpPr>
        <xdr:cNvPr id="300" name="テキスト ボックス 299"/>
        <xdr:cNvSpPr txBox="1"/>
      </xdr:nvSpPr>
      <xdr:spPr>
        <a:xfrm>
          <a:off x="7626428" y="621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82499</xdr:rowOff>
    </xdr:from>
    <xdr:to>
      <xdr:col>36</xdr:col>
      <xdr:colOff>165100</xdr:colOff>
      <xdr:row>38</xdr:row>
      <xdr:rowOff>12649</xdr:rowOff>
    </xdr:to>
    <xdr:sp macro="" textlink="">
      <xdr:nvSpPr>
        <xdr:cNvPr id="301" name="フローチャート: 判断 300"/>
        <xdr:cNvSpPr/>
      </xdr:nvSpPr>
      <xdr:spPr>
        <a:xfrm>
          <a:off x="6921500" y="6426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29176</xdr:rowOff>
    </xdr:from>
    <xdr:ext cx="469744" cy="259045"/>
    <xdr:sp macro="" textlink="">
      <xdr:nvSpPr>
        <xdr:cNvPr id="302" name="テキスト ボックス 301"/>
        <xdr:cNvSpPr txBox="1"/>
      </xdr:nvSpPr>
      <xdr:spPr>
        <a:xfrm>
          <a:off x="6737428" y="6201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18491</xdr:rowOff>
    </xdr:from>
    <xdr:to>
      <xdr:col>55</xdr:col>
      <xdr:colOff>50800</xdr:colOff>
      <xdr:row>38</xdr:row>
      <xdr:rowOff>120091</xdr:rowOff>
    </xdr:to>
    <xdr:sp macro="" textlink="">
      <xdr:nvSpPr>
        <xdr:cNvPr id="308" name="楕円 307"/>
        <xdr:cNvSpPr/>
      </xdr:nvSpPr>
      <xdr:spPr>
        <a:xfrm>
          <a:off x="10426700" y="6533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104868</xdr:rowOff>
    </xdr:from>
    <xdr:ext cx="378565" cy="259045"/>
    <xdr:sp macro="" textlink="">
      <xdr:nvSpPr>
        <xdr:cNvPr id="309" name="労働費該当値テキスト"/>
        <xdr:cNvSpPr txBox="1"/>
      </xdr:nvSpPr>
      <xdr:spPr>
        <a:xfrm>
          <a:off x="10528300" y="64485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18766</xdr:rowOff>
    </xdr:from>
    <xdr:to>
      <xdr:col>50</xdr:col>
      <xdr:colOff>165100</xdr:colOff>
      <xdr:row>38</xdr:row>
      <xdr:rowOff>120366</xdr:rowOff>
    </xdr:to>
    <xdr:sp macro="" textlink="">
      <xdr:nvSpPr>
        <xdr:cNvPr id="310" name="楕円 309"/>
        <xdr:cNvSpPr/>
      </xdr:nvSpPr>
      <xdr:spPr>
        <a:xfrm>
          <a:off x="9588500" y="653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111493</xdr:rowOff>
    </xdr:from>
    <xdr:ext cx="378565" cy="259045"/>
    <xdr:sp macro="" textlink="">
      <xdr:nvSpPr>
        <xdr:cNvPr id="311" name="テキスト ボックス 310"/>
        <xdr:cNvSpPr txBox="1"/>
      </xdr:nvSpPr>
      <xdr:spPr>
        <a:xfrm>
          <a:off x="9450017" y="6626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16297</xdr:rowOff>
    </xdr:from>
    <xdr:to>
      <xdr:col>46</xdr:col>
      <xdr:colOff>38100</xdr:colOff>
      <xdr:row>38</xdr:row>
      <xdr:rowOff>117897</xdr:rowOff>
    </xdr:to>
    <xdr:sp macro="" textlink="">
      <xdr:nvSpPr>
        <xdr:cNvPr id="312" name="楕円 311"/>
        <xdr:cNvSpPr/>
      </xdr:nvSpPr>
      <xdr:spPr>
        <a:xfrm>
          <a:off x="8699500" y="6531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109024</xdr:rowOff>
    </xdr:from>
    <xdr:ext cx="378565" cy="259045"/>
    <xdr:sp macro="" textlink="">
      <xdr:nvSpPr>
        <xdr:cNvPr id="313" name="テキスト ボックス 312"/>
        <xdr:cNvSpPr txBox="1"/>
      </xdr:nvSpPr>
      <xdr:spPr>
        <a:xfrm>
          <a:off x="8561017" y="6624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161595</xdr:rowOff>
    </xdr:from>
    <xdr:to>
      <xdr:col>41</xdr:col>
      <xdr:colOff>101600</xdr:colOff>
      <xdr:row>38</xdr:row>
      <xdr:rowOff>91745</xdr:rowOff>
    </xdr:to>
    <xdr:sp macro="" textlink="">
      <xdr:nvSpPr>
        <xdr:cNvPr id="314" name="楕円 313"/>
        <xdr:cNvSpPr/>
      </xdr:nvSpPr>
      <xdr:spPr>
        <a:xfrm>
          <a:off x="7810500" y="650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82872</xdr:rowOff>
    </xdr:from>
    <xdr:ext cx="469744" cy="259045"/>
    <xdr:sp macro="" textlink="">
      <xdr:nvSpPr>
        <xdr:cNvPr id="315" name="テキスト ボックス 314"/>
        <xdr:cNvSpPr txBox="1"/>
      </xdr:nvSpPr>
      <xdr:spPr>
        <a:xfrm>
          <a:off x="7626428" y="659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131602</xdr:rowOff>
    </xdr:from>
    <xdr:to>
      <xdr:col>36</xdr:col>
      <xdr:colOff>165100</xdr:colOff>
      <xdr:row>38</xdr:row>
      <xdr:rowOff>61753</xdr:rowOff>
    </xdr:to>
    <xdr:sp macro="" textlink="">
      <xdr:nvSpPr>
        <xdr:cNvPr id="316" name="楕円 315"/>
        <xdr:cNvSpPr/>
      </xdr:nvSpPr>
      <xdr:spPr>
        <a:xfrm>
          <a:off x="6921500" y="647525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52880</xdr:rowOff>
    </xdr:from>
    <xdr:ext cx="469744" cy="259045"/>
    <xdr:sp macro="" textlink="">
      <xdr:nvSpPr>
        <xdr:cNvPr id="317" name="テキスト ボックス 316"/>
        <xdr:cNvSpPr txBox="1"/>
      </xdr:nvSpPr>
      <xdr:spPr>
        <a:xfrm>
          <a:off x="6737428" y="6567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1" name="テキスト ボックス 330"/>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3" name="テキスト ボックス 332"/>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5" name="テキスト ボックス 334"/>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7" name="テキスト ボックス 336"/>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54272</xdr:rowOff>
    </xdr:from>
    <xdr:to>
      <xdr:col>54</xdr:col>
      <xdr:colOff>189865</xdr:colOff>
      <xdr:row>58</xdr:row>
      <xdr:rowOff>133390</xdr:rowOff>
    </xdr:to>
    <xdr:cxnSp macro="">
      <xdr:nvCxnSpPr>
        <xdr:cNvPr id="339" name="直線コネクタ 338"/>
        <xdr:cNvCxnSpPr/>
      </xdr:nvCxnSpPr>
      <xdr:spPr>
        <a:xfrm flipV="1">
          <a:off x="10475595" y="8626772"/>
          <a:ext cx="1270" cy="1450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137217</xdr:rowOff>
    </xdr:from>
    <xdr:ext cx="378565" cy="259045"/>
    <xdr:sp macro="" textlink="">
      <xdr:nvSpPr>
        <xdr:cNvPr id="340" name="農林水産業費最小値テキスト"/>
        <xdr:cNvSpPr txBox="1"/>
      </xdr:nvSpPr>
      <xdr:spPr>
        <a:xfrm>
          <a:off x="10528300" y="100813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133390</xdr:rowOff>
    </xdr:from>
    <xdr:to>
      <xdr:col>55</xdr:col>
      <xdr:colOff>88900</xdr:colOff>
      <xdr:row>58</xdr:row>
      <xdr:rowOff>133390</xdr:rowOff>
    </xdr:to>
    <xdr:cxnSp macro="">
      <xdr:nvCxnSpPr>
        <xdr:cNvPr id="341" name="直線コネクタ 340"/>
        <xdr:cNvCxnSpPr/>
      </xdr:nvCxnSpPr>
      <xdr:spPr>
        <a:xfrm>
          <a:off x="10388600" y="10077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949</xdr:rowOff>
    </xdr:from>
    <xdr:ext cx="534377" cy="259045"/>
    <xdr:sp macro="" textlink="">
      <xdr:nvSpPr>
        <xdr:cNvPr id="342" name="農林水産業費最大値テキスト"/>
        <xdr:cNvSpPr txBox="1"/>
      </xdr:nvSpPr>
      <xdr:spPr>
        <a:xfrm>
          <a:off x="10528300" y="840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63,737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54272</xdr:rowOff>
    </xdr:from>
    <xdr:to>
      <xdr:col>55</xdr:col>
      <xdr:colOff>88900</xdr:colOff>
      <xdr:row>50</xdr:row>
      <xdr:rowOff>54272</xdr:rowOff>
    </xdr:to>
    <xdr:cxnSp macro="">
      <xdr:nvCxnSpPr>
        <xdr:cNvPr id="343" name="直線コネクタ 342"/>
        <xdr:cNvCxnSpPr/>
      </xdr:nvCxnSpPr>
      <xdr:spPr>
        <a:xfrm>
          <a:off x="10388600" y="8626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167612</xdr:rowOff>
    </xdr:from>
    <xdr:to>
      <xdr:col>55</xdr:col>
      <xdr:colOff>0</xdr:colOff>
      <xdr:row>58</xdr:row>
      <xdr:rowOff>34270</xdr:rowOff>
    </xdr:to>
    <xdr:cxnSp macro="">
      <xdr:nvCxnSpPr>
        <xdr:cNvPr id="344" name="直線コネクタ 343"/>
        <xdr:cNvCxnSpPr/>
      </xdr:nvCxnSpPr>
      <xdr:spPr>
        <a:xfrm>
          <a:off x="9639300" y="9940262"/>
          <a:ext cx="838200" cy="38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105079</xdr:rowOff>
    </xdr:from>
    <xdr:ext cx="469744" cy="259045"/>
    <xdr:sp macro="" textlink="">
      <xdr:nvSpPr>
        <xdr:cNvPr id="345" name="農林水産業費平均値テキスト"/>
        <xdr:cNvSpPr txBox="1"/>
      </xdr:nvSpPr>
      <xdr:spPr>
        <a:xfrm>
          <a:off x="10528300" y="97062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82202</xdr:rowOff>
    </xdr:from>
    <xdr:to>
      <xdr:col>55</xdr:col>
      <xdr:colOff>50800</xdr:colOff>
      <xdr:row>58</xdr:row>
      <xdr:rowOff>12352</xdr:rowOff>
    </xdr:to>
    <xdr:sp macro="" textlink="">
      <xdr:nvSpPr>
        <xdr:cNvPr id="346" name="フローチャート: 判断 345"/>
        <xdr:cNvSpPr/>
      </xdr:nvSpPr>
      <xdr:spPr>
        <a:xfrm>
          <a:off x="10426700" y="9854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167612</xdr:rowOff>
    </xdr:from>
    <xdr:to>
      <xdr:col>50</xdr:col>
      <xdr:colOff>114300</xdr:colOff>
      <xdr:row>58</xdr:row>
      <xdr:rowOff>6038</xdr:rowOff>
    </xdr:to>
    <xdr:cxnSp macro="">
      <xdr:nvCxnSpPr>
        <xdr:cNvPr id="347" name="直線コネクタ 346"/>
        <xdr:cNvCxnSpPr/>
      </xdr:nvCxnSpPr>
      <xdr:spPr>
        <a:xfrm flipV="1">
          <a:off x="8750300" y="9940262"/>
          <a:ext cx="889000" cy="9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70200</xdr:rowOff>
    </xdr:from>
    <xdr:to>
      <xdr:col>50</xdr:col>
      <xdr:colOff>165100</xdr:colOff>
      <xdr:row>58</xdr:row>
      <xdr:rowOff>350</xdr:rowOff>
    </xdr:to>
    <xdr:sp macro="" textlink="">
      <xdr:nvSpPr>
        <xdr:cNvPr id="348" name="フローチャート: 判断 347"/>
        <xdr:cNvSpPr/>
      </xdr:nvSpPr>
      <xdr:spPr>
        <a:xfrm>
          <a:off x="9588500" y="984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16877</xdr:rowOff>
    </xdr:from>
    <xdr:ext cx="469744" cy="259045"/>
    <xdr:sp macro="" textlink="">
      <xdr:nvSpPr>
        <xdr:cNvPr id="349" name="テキスト ボックス 348"/>
        <xdr:cNvSpPr txBox="1"/>
      </xdr:nvSpPr>
      <xdr:spPr>
        <a:xfrm>
          <a:off x="9404428" y="961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483</xdr:rowOff>
    </xdr:from>
    <xdr:to>
      <xdr:col>45</xdr:col>
      <xdr:colOff>177800</xdr:colOff>
      <xdr:row>58</xdr:row>
      <xdr:rowOff>6038</xdr:rowOff>
    </xdr:to>
    <xdr:cxnSp macro="">
      <xdr:nvCxnSpPr>
        <xdr:cNvPr id="350" name="直線コネクタ 349"/>
        <xdr:cNvCxnSpPr/>
      </xdr:nvCxnSpPr>
      <xdr:spPr>
        <a:xfrm>
          <a:off x="7861300" y="9944583"/>
          <a:ext cx="889000" cy="5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100673</xdr:rowOff>
    </xdr:from>
    <xdr:to>
      <xdr:col>46</xdr:col>
      <xdr:colOff>38100</xdr:colOff>
      <xdr:row>58</xdr:row>
      <xdr:rowOff>30823</xdr:rowOff>
    </xdr:to>
    <xdr:sp macro="" textlink="">
      <xdr:nvSpPr>
        <xdr:cNvPr id="351" name="フローチャート: 判断 350"/>
        <xdr:cNvSpPr/>
      </xdr:nvSpPr>
      <xdr:spPr>
        <a:xfrm>
          <a:off x="8699500" y="9873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47350</xdr:rowOff>
    </xdr:from>
    <xdr:ext cx="469744" cy="259045"/>
    <xdr:sp macro="" textlink="">
      <xdr:nvSpPr>
        <xdr:cNvPr id="352" name="テキスト ボックス 351"/>
        <xdr:cNvSpPr txBox="1"/>
      </xdr:nvSpPr>
      <xdr:spPr>
        <a:xfrm>
          <a:off x="8515428" y="9648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155702</xdr:rowOff>
    </xdr:from>
    <xdr:to>
      <xdr:col>41</xdr:col>
      <xdr:colOff>50800</xdr:colOff>
      <xdr:row>58</xdr:row>
      <xdr:rowOff>483</xdr:rowOff>
    </xdr:to>
    <xdr:cxnSp macro="">
      <xdr:nvCxnSpPr>
        <xdr:cNvPr id="353" name="直線コネクタ 352"/>
        <xdr:cNvCxnSpPr/>
      </xdr:nvCxnSpPr>
      <xdr:spPr>
        <a:xfrm>
          <a:off x="6972300" y="9928352"/>
          <a:ext cx="889000" cy="1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69926</xdr:rowOff>
    </xdr:from>
    <xdr:to>
      <xdr:col>41</xdr:col>
      <xdr:colOff>101600</xdr:colOff>
      <xdr:row>58</xdr:row>
      <xdr:rowOff>76</xdr:rowOff>
    </xdr:to>
    <xdr:sp macro="" textlink="">
      <xdr:nvSpPr>
        <xdr:cNvPr id="354" name="フローチャート: 判断 353"/>
        <xdr:cNvSpPr/>
      </xdr:nvSpPr>
      <xdr:spPr>
        <a:xfrm>
          <a:off x="7810500" y="9842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16603</xdr:rowOff>
    </xdr:from>
    <xdr:ext cx="469744" cy="259045"/>
    <xdr:sp macro="" textlink="">
      <xdr:nvSpPr>
        <xdr:cNvPr id="355" name="テキスト ボックス 354"/>
        <xdr:cNvSpPr txBox="1"/>
      </xdr:nvSpPr>
      <xdr:spPr>
        <a:xfrm>
          <a:off x="7626428" y="9617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91186</xdr:rowOff>
    </xdr:from>
    <xdr:to>
      <xdr:col>36</xdr:col>
      <xdr:colOff>165100</xdr:colOff>
      <xdr:row>58</xdr:row>
      <xdr:rowOff>21336</xdr:rowOff>
    </xdr:to>
    <xdr:sp macro="" textlink="">
      <xdr:nvSpPr>
        <xdr:cNvPr id="356" name="フローチャート: 判断 355"/>
        <xdr:cNvSpPr/>
      </xdr:nvSpPr>
      <xdr:spPr>
        <a:xfrm>
          <a:off x="6921500" y="986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37863</xdr:rowOff>
    </xdr:from>
    <xdr:ext cx="469744" cy="259045"/>
    <xdr:sp macro="" textlink="">
      <xdr:nvSpPr>
        <xdr:cNvPr id="357" name="テキスト ボックス 356"/>
        <xdr:cNvSpPr txBox="1"/>
      </xdr:nvSpPr>
      <xdr:spPr>
        <a:xfrm>
          <a:off x="6737428" y="9639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154920</xdr:rowOff>
    </xdr:from>
    <xdr:to>
      <xdr:col>55</xdr:col>
      <xdr:colOff>50800</xdr:colOff>
      <xdr:row>58</xdr:row>
      <xdr:rowOff>85070</xdr:rowOff>
    </xdr:to>
    <xdr:sp macro="" textlink="">
      <xdr:nvSpPr>
        <xdr:cNvPr id="363" name="楕円 362"/>
        <xdr:cNvSpPr/>
      </xdr:nvSpPr>
      <xdr:spPr>
        <a:xfrm>
          <a:off x="10426700" y="992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69847</xdr:rowOff>
    </xdr:from>
    <xdr:ext cx="469744" cy="259045"/>
    <xdr:sp macro="" textlink="">
      <xdr:nvSpPr>
        <xdr:cNvPr id="364" name="農林水産業費該当値テキスト"/>
        <xdr:cNvSpPr txBox="1"/>
      </xdr:nvSpPr>
      <xdr:spPr>
        <a:xfrm>
          <a:off x="10528300" y="9842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116812</xdr:rowOff>
    </xdr:from>
    <xdr:to>
      <xdr:col>50</xdr:col>
      <xdr:colOff>165100</xdr:colOff>
      <xdr:row>58</xdr:row>
      <xdr:rowOff>46962</xdr:rowOff>
    </xdr:to>
    <xdr:sp macro="" textlink="">
      <xdr:nvSpPr>
        <xdr:cNvPr id="365" name="楕円 364"/>
        <xdr:cNvSpPr/>
      </xdr:nvSpPr>
      <xdr:spPr>
        <a:xfrm>
          <a:off x="9588500" y="988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38089</xdr:rowOff>
    </xdr:from>
    <xdr:ext cx="469744" cy="259045"/>
    <xdr:sp macro="" textlink="">
      <xdr:nvSpPr>
        <xdr:cNvPr id="366" name="テキスト ボックス 365"/>
        <xdr:cNvSpPr txBox="1"/>
      </xdr:nvSpPr>
      <xdr:spPr>
        <a:xfrm>
          <a:off x="9404428" y="9982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126688</xdr:rowOff>
    </xdr:from>
    <xdr:to>
      <xdr:col>46</xdr:col>
      <xdr:colOff>38100</xdr:colOff>
      <xdr:row>58</xdr:row>
      <xdr:rowOff>56838</xdr:rowOff>
    </xdr:to>
    <xdr:sp macro="" textlink="">
      <xdr:nvSpPr>
        <xdr:cNvPr id="367" name="楕円 366"/>
        <xdr:cNvSpPr/>
      </xdr:nvSpPr>
      <xdr:spPr>
        <a:xfrm>
          <a:off x="8699500" y="989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47965</xdr:rowOff>
    </xdr:from>
    <xdr:ext cx="469744" cy="259045"/>
    <xdr:sp macro="" textlink="">
      <xdr:nvSpPr>
        <xdr:cNvPr id="368" name="テキスト ボックス 367"/>
        <xdr:cNvSpPr txBox="1"/>
      </xdr:nvSpPr>
      <xdr:spPr>
        <a:xfrm>
          <a:off x="8515428" y="9992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121133</xdr:rowOff>
    </xdr:from>
    <xdr:to>
      <xdr:col>41</xdr:col>
      <xdr:colOff>101600</xdr:colOff>
      <xdr:row>58</xdr:row>
      <xdr:rowOff>51283</xdr:rowOff>
    </xdr:to>
    <xdr:sp macro="" textlink="">
      <xdr:nvSpPr>
        <xdr:cNvPr id="369" name="楕円 368"/>
        <xdr:cNvSpPr/>
      </xdr:nvSpPr>
      <xdr:spPr>
        <a:xfrm>
          <a:off x="7810500" y="9893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42410</xdr:rowOff>
    </xdr:from>
    <xdr:ext cx="469744" cy="259045"/>
    <xdr:sp macro="" textlink="">
      <xdr:nvSpPr>
        <xdr:cNvPr id="370" name="テキスト ボックス 369"/>
        <xdr:cNvSpPr txBox="1"/>
      </xdr:nvSpPr>
      <xdr:spPr>
        <a:xfrm>
          <a:off x="7626428" y="9986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104902</xdr:rowOff>
    </xdr:from>
    <xdr:to>
      <xdr:col>36</xdr:col>
      <xdr:colOff>165100</xdr:colOff>
      <xdr:row>58</xdr:row>
      <xdr:rowOff>35052</xdr:rowOff>
    </xdr:to>
    <xdr:sp macro="" textlink="">
      <xdr:nvSpPr>
        <xdr:cNvPr id="371" name="楕円 370"/>
        <xdr:cNvSpPr/>
      </xdr:nvSpPr>
      <xdr:spPr>
        <a:xfrm>
          <a:off x="6921500" y="9877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26179</xdr:rowOff>
    </xdr:from>
    <xdr:ext cx="469744" cy="259045"/>
    <xdr:sp macro="" textlink="">
      <xdr:nvSpPr>
        <xdr:cNvPr id="372" name="テキスト ボックス 371"/>
        <xdr:cNvSpPr txBox="1"/>
      </xdr:nvSpPr>
      <xdr:spPr>
        <a:xfrm>
          <a:off x="6737428" y="9970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6" name="テキスト ボックス 385"/>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8" name="テキスト ボックス 387"/>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0" name="テキスト ボックス 389"/>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2" name="テキスト ボックス 39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119309</xdr:rowOff>
    </xdr:from>
    <xdr:to>
      <xdr:col>54</xdr:col>
      <xdr:colOff>189865</xdr:colOff>
      <xdr:row>78</xdr:row>
      <xdr:rowOff>83784</xdr:rowOff>
    </xdr:to>
    <xdr:cxnSp macro="">
      <xdr:nvCxnSpPr>
        <xdr:cNvPr id="394" name="直線コネクタ 393"/>
        <xdr:cNvCxnSpPr/>
      </xdr:nvCxnSpPr>
      <xdr:spPr>
        <a:xfrm flipV="1">
          <a:off x="10475595" y="12120809"/>
          <a:ext cx="1270" cy="1336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87611</xdr:rowOff>
    </xdr:from>
    <xdr:ext cx="469744" cy="259045"/>
    <xdr:sp macro="" textlink="">
      <xdr:nvSpPr>
        <xdr:cNvPr id="395" name="商工費最小値テキスト"/>
        <xdr:cNvSpPr txBox="1"/>
      </xdr:nvSpPr>
      <xdr:spPr>
        <a:xfrm>
          <a:off x="10528300" y="13460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83784</xdr:rowOff>
    </xdr:from>
    <xdr:to>
      <xdr:col>55</xdr:col>
      <xdr:colOff>88900</xdr:colOff>
      <xdr:row>78</xdr:row>
      <xdr:rowOff>83784</xdr:rowOff>
    </xdr:to>
    <xdr:cxnSp macro="">
      <xdr:nvCxnSpPr>
        <xdr:cNvPr id="396" name="直線コネクタ 395"/>
        <xdr:cNvCxnSpPr/>
      </xdr:nvCxnSpPr>
      <xdr:spPr>
        <a:xfrm>
          <a:off x="10388600" y="13456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65986</xdr:rowOff>
    </xdr:from>
    <xdr:ext cx="534377" cy="259045"/>
    <xdr:sp macro="" textlink="">
      <xdr:nvSpPr>
        <xdr:cNvPr id="397" name="商工費最大値テキスト"/>
        <xdr:cNvSpPr txBox="1"/>
      </xdr:nvSpPr>
      <xdr:spPr>
        <a:xfrm>
          <a:off x="10528300" y="11896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119309</xdr:rowOff>
    </xdr:from>
    <xdr:to>
      <xdr:col>55</xdr:col>
      <xdr:colOff>88900</xdr:colOff>
      <xdr:row>70</xdr:row>
      <xdr:rowOff>119309</xdr:rowOff>
    </xdr:to>
    <xdr:cxnSp macro="">
      <xdr:nvCxnSpPr>
        <xdr:cNvPr id="398" name="直線コネクタ 397"/>
        <xdr:cNvCxnSpPr/>
      </xdr:nvCxnSpPr>
      <xdr:spPr>
        <a:xfrm>
          <a:off x="10388600" y="1212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46659</xdr:rowOff>
    </xdr:from>
    <xdr:to>
      <xdr:col>55</xdr:col>
      <xdr:colOff>0</xdr:colOff>
      <xdr:row>78</xdr:row>
      <xdr:rowOff>62342</xdr:rowOff>
    </xdr:to>
    <xdr:cxnSp macro="">
      <xdr:nvCxnSpPr>
        <xdr:cNvPr id="399" name="直線コネクタ 398"/>
        <xdr:cNvCxnSpPr/>
      </xdr:nvCxnSpPr>
      <xdr:spPr>
        <a:xfrm flipV="1">
          <a:off x="9639300" y="13419759"/>
          <a:ext cx="838200" cy="15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142958</xdr:rowOff>
    </xdr:from>
    <xdr:ext cx="534377" cy="259045"/>
    <xdr:sp macro="" textlink="">
      <xdr:nvSpPr>
        <xdr:cNvPr id="400" name="商工費平均値テキスト"/>
        <xdr:cNvSpPr txBox="1"/>
      </xdr:nvSpPr>
      <xdr:spPr>
        <a:xfrm>
          <a:off x="10528300" y="128302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120081</xdr:rowOff>
    </xdr:from>
    <xdr:to>
      <xdr:col>55</xdr:col>
      <xdr:colOff>50800</xdr:colOff>
      <xdr:row>76</xdr:row>
      <xdr:rowOff>50231</xdr:rowOff>
    </xdr:to>
    <xdr:sp macro="" textlink="">
      <xdr:nvSpPr>
        <xdr:cNvPr id="401" name="フローチャート: 判断 400"/>
        <xdr:cNvSpPr/>
      </xdr:nvSpPr>
      <xdr:spPr>
        <a:xfrm>
          <a:off x="10426700" y="1297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163565</xdr:rowOff>
    </xdr:from>
    <xdr:to>
      <xdr:col>50</xdr:col>
      <xdr:colOff>114300</xdr:colOff>
      <xdr:row>78</xdr:row>
      <xdr:rowOff>62342</xdr:rowOff>
    </xdr:to>
    <xdr:cxnSp macro="">
      <xdr:nvCxnSpPr>
        <xdr:cNvPr id="402" name="直線コネクタ 401"/>
        <xdr:cNvCxnSpPr/>
      </xdr:nvCxnSpPr>
      <xdr:spPr>
        <a:xfrm>
          <a:off x="8750300" y="13365215"/>
          <a:ext cx="889000" cy="70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164292</xdr:rowOff>
    </xdr:from>
    <xdr:to>
      <xdr:col>50</xdr:col>
      <xdr:colOff>165100</xdr:colOff>
      <xdr:row>76</xdr:row>
      <xdr:rowOff>94442</xdr:rowOff>
    </xdr:to>
    <xdr:sp macro="" textlink="">
      <xdr:nvSpPr>
        <xdr:cNvPr id="403" name="フローチャート: 判断 402"/>
        <xdr:cNvSpPr/>
      </xdr:nvSpPr>
      <xdr:spPr>
        <a:xfrm>
          <a:off x="9588500" y="13023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74</xdr:row>
      <xdr:rowOff>110969</xdr:rowOff>
    </xdr:from>
    <xdr:ext cx="469744" cy="259045"/>
    <xdr:sp macro="" textlink="">
      <xdr:nvSpPr>
        <xdr:cNvPr id="404" name="テキスト ボックス 403"/>
        <xdr:cNvSpPr txBox="1"/>
      </xdr:nvSpPr>
      <xdr:spPr>
        <a:xfrm>
          <a:off x="9404428" y="12798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163565</xdr:rowOff>
    </xdr:from>
    <xdr:to>
      <xdr:col>45</xdr:col>
      <xdr:colOff>177800</xdr:colOff>
      <xdr:row>78</xdr:row>
      <xdr:rowOff>12553</xdr:rowOff>
    </xdr:to>
    <xdr:cxnSp macro="">
      <xdr:nvCxnSpPr>
        <xdr:cNvPr id="405" name="直線コネクタ 404"/>
        <xdr:cNvCxnSpPr/>
      </xdr:nvCxnSpPr>
      <xdr:spPr>
        <a:xfrm flipV="1">
          <a:off x="7861300" y="13365215"/>
          <a:ext cx="889000" cy="20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145730</xdr:rowOff>
    </xdr:from>
    <xdr:to>
      <xdr:col>46</xdr:col>
      <xdr:colOff>38100</xdr:colOff>
      <xdr:row>76</xdr:row>
      <xdr:rowOff>75881</xdr:rowOff>
    </xdr:to>
    <xdr:sp macro="" textlink="">
      <xdr:nvSpPr>
        <xdr:cNvPr id="406" name="フローチャート: 判断 405"/>
        <xdr:cNvSpPr/>
      </xdr:nvSpPr>
      <xdr:spPr>
        <a:xfrm>
          <a:off x="8699500" y="130044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92407</xdr:rowOff>
    </xdr:from>
    <xdr:ext cx="534377" cy="259045"/>
    <xdr:sp macro="" textlink="">
      <xdr:nvSpPr>
        <xdr:cNvPr id="407" name="テキスト ボックス 406"/>
        <xdr:cNvSpPr txBox="1"/>
      </xdr:nvSpPr>
      <xdr:spPr>
        <a:xfrm>
          <a:off x="8483111" y="12779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7021</xdr:rowOff>
    </xdr:from>
    <xdr:to>
      <xdr:col>41</xdr:col>
      <xdr:colOff>50800</xdr:colOff>
      <xdr:row>78</xdr:row>
      <xdr:rowOff>12553</xdr:rowOff>
    </xdr:to>
    <xdr:cxnSp macro="">
      <xdr:nvCxnSpPr>
        <xdr:cNvPr id="408" name="直線コネクタ 407"/>
        <xdr:cNvCxnSpPr/>
      </xdr:nvCxnSpPr>
      <xdr:spPr>
        <a:xfrm>
          <a:off x="6972300" y="13380121"/>
          <a:ext cx="889000" cy="5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52232</xdr:rowOff>
    </xdr:from>
    <xdr:to>
      <xdr:col>41</xdr:col>
      <xdr:colOff>101600</xdr:colOff>
      <xdr:row>76</xdr:row>
      <xdr:rowOff>153832</xdr:rowOff>
    </xdr:to>
    <xdr:sp macro="" textlink="">
      <xdr:nvSpPr>
        <xdr:cNvPr id="409" name="フローチャート: 判断 408"/>
        <xdr:cNvSpPr/>
      </xdr:nvSpPr>
      <xdr:spPr>
        <a:xfrm>
          <a:off x="7810500" y="1308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74</xdr:row>
      <xdr:rowOff>170359</xdr:rowOff>
    </xdr:from>
    <xdr:ext cx="469744" cy="259045"/>
    <xdr:sp macro="" textlink="">
      <xdr:nvSpPr>
        <xdr:cNvPr id="410" name="テキスト ボックス 409"/>
        <xdr:cNvSpPr txBox="1"/>
      </xdr:nvSpPr>
      <xdr:spPr>
        <a:xfrm>
          <a:off x="7626428" y="12857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38379</xdr:rowOff>
    </xdr:from>
    <xdr:to>
      <xdr:col>36</xdr:col>
      <xdr:colOff>165100</xdr:colOff>
      <xdr:row>76</xdr:row>
      <xdr:rowOff>139979</xdr:rowOff>
    </xdr:to>
    <xdr:sp macro="" textlink="">
      <xdr:nvSpPr>
        <xdr:cNvPr id="411" name="フローチャート: 判断 410"/>
        <xdr:cNvSpPr/>
      </xdr:nvSpPr>
      <xdr:spPr>
        <a:xfrm>
          <a:off x="6921500" y="1306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74</xdr:row>
      <xdr:rowOff>156506</xdr:rowOff>
    </xdr:from>
    <xdr:ext cx="469744" cy="259045"/>
    <xdr:sp macro="" textlink="">
      <xdr:nvSpPr>
        <xdr:cNvPr id="412" name="テキスト ボックス 411"/>
        <xdr:cNvSpPr txBox="1"/>
      </xdr:nvSpPr>
      <xdr:spPr>
        <a:xfrm>
          <a:off x="6737428" y="12843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167309</xdr:rowOff>
    </xdr:from>
    <xdr:to>
      <xdr:col>55</xdr:col>
      <xdr:colOff>50800</xdr:colOff>
      <xdr:row>78</xdr:row>
      <xdr:rowOff>97459</xdr:rowOff>
    </xdr:to>
    <xdr:sp macro="" textlink="">
      <xdr:nvSpPr>
        <xdr:cNvPr id="418" name="楕円 417"/>
        <xdr:cNvSpPr/>
      </xdr:nvSpPr>
      <xdr:spPr>
        <a:xfrm>
          <a:off x="10426700" y="13368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82236</xdr:rowOff>
    </xdr:from>
    <xdr:ext cx="469744" cy="259045"/>
    <xdr:sp macro="" textlink="">
      <xdr:nvSpPr>
        <xdr:cNvPr id="419" name="商工費該当値テキスト"/>
        <xdr:cNvSpPr txBox="1"/>
      </xdr:nvSpPr>
      <xdr:spPr>
        <a:xfrm>
          <a:off x="10528300" y="13283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11542</xdr:rowOff>
    </xdr:from>
    <xdr:to>
      <xdr:col>50</xdr:col>
      <xdr:colOff>165100</xdr:colOff>
      <xdr:row>78</xdr:row>
      <xdr:rowOff>113142</xdr:rowOff>
    </xdr:to>
    <xdr:sp macro="" textlink="">
      <xdr:nvSpPr>
        <xdr:cNvPr id="420" name="楕円 419"/>
        <xdr:cNvSpPr/>
      </xdr:nvSpPr>
      <xdr:spPr>
        <a:xfrm>
          <a:off x="9588500" y="1338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104269</xdr:rowOff>
    </xdr:from>
    <xdr:ext cx="469744" cy="259045"/>
    <xdr:sp macro="" textlink="">
      <xdr:nvSpPr>
        <xdr:cNvPr id="421" name="テキスト ボックス 420"/>
        <xdr:cNvSpPr txBox="1"/>
      </xdr:nvSpPr>
      <xdr:spPr>
        <a:xfrm>
          <a:off x="9404428" y="13477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112765</xdr:rowOff>
    </xdr:from>
    <xdr:to>
      <xdr:col>46</xdr:col>
      <xdr:colOff>38100</xdr:colOff>
      <xdr:row>78</xdr:row>
      <xdr:rowOff>42915</xdr:rowOff>
    </xdr:to>
    <xdr:sp macro="" textlink="">
      <xdr:nvSpPr>
        <xdr:cNvPr id="422" name="楕円 421"/>
        <xdr:cNvSpPr/>
      </xdr:nvSpPr>
      <xdr:spPr>
        <a:xfrm>
          <a:off x="8699500" y="1331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34042</xdr:rowOff>
    </xdr:from>
    <xdr:ext cx="469744" cy="259045"/>
    <xdr:sp macro="" textlink="">
      <xdr:nvSpPr>
        <xdr:cNvPr id="423" name="テキスト ボックス 422"/>
        <xdr:cNvSpPr txBox="1"/>
      </xdr:nvSpPr>
      <xdr:spPr>
        <a:xfrm>
          <a:off x="8515428" y="1340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133203</xdr:rowOff>
    </xdr:from>
    <xdr:to>
      <xdr:col>41</xdr:col>
      <xdr:colOff>101600</xdr:colOff>
      <xdr:row>78</xdr:row>
      <xdr:rowOff>63353</xdr:rowOff>
    </xdr:to>
    <xdr:sp macro="" textlink="">
      <xdr:nvSpPr>
        <xdr:cNvPr id="424" name="楕円 423"/>
        <xdr:cNvSpPr/>
      </xdr:nvSpPr>
      <xdr:spPr>
        <a:xfrm>
          <a:off x="7810500" y="13334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54480</xdr:rowOff>
    </xdr:from>
    <xdr:ext cx="469744" cy="259045"/>
    <xdr:sp macro="" textlink="">
      <xdr:nvSpPr>
        <xdr:cNvPr id="425" name="テキスト ボックス 424"/>
        <xdr:cNvSpPr txBox="1"/>
      </xdr:nvSpPr>
      <xdr:spPr>
        <a:xfrm>
          <a:off x="7626428" y="13427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127671</xdr:rowOff>
    </xdr:from>
    <xdr:to>
      <xdr:col>36</xdr:col>
      <xdr:colOff>165100</xdr:colOff>
      <xdr:row>78</xdr:row>
      <xdr:rowOff>57821</xdr:rowOff>
    </xdr:to>
    <xdr:sp macro="" textlink="">
      <xdr:nvSpPr>
        <xdr:cNvPr id="426" name="楕円 425"/>
        <xdr:cNvSpPr/>
      </xdr:nvSpPr>
      <xdr:spPr>
        <a:xfrm>
          <a:off x="6921500" y="1332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48948</xdr:rowOff>
    </xdr:from>
    <xdr:ext cx="469744" cy="259045"/>
    <xdr:sp macro="" textlink="">
      <xdr:nvSpPr>
        <xdr:cNvPr id="427" name="テキスト ボックス 426"/>
        <xdr:cNvSpPr txBox="1"/>
      </xdr:nvSpPr>
      <xdr:spPr>
        <a:xfrm>
          <a:off x="6737428" y="13422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8" name="直線コネクタ 437"/>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9" name="テキスト ボックス 438"/>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0" name="直線コネクタ 439"/>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1" name="テキスト ボックス 440"/>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2" name="直線コネクタ 441"/>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3" name="テキスト ボックス 442"/>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4" name="直線コネクタ 443"/>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5" name="テキスト ボックス 444"/>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6" name="直線コネクタ 445"/>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7" name="テキスト ボックス 446"/>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8" name="直線コネクタ 447"/>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9" name="テキスト ボックス 448"/>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123518</xdr:rowOff>
    </xdr:from>
    <xdr:to>
      <xdr:col>54</xdr:col>
      <xdr:colOff>189865</xdr:colOff>
      <xdr:row>99</xdr:row>
      <xdr:rowOff>30910</xdr:rowOff>
    </xdr:to>
    <xdr:cxnSp macro="">
      <xdr:nvCxnSpPr>
        <xdr:cNvPr id="453" name="直線コネクタ 452"/>
        <xdr:cNvCxnSpPr/>
      </xdr:nvCxnSpPr>
      <xdr:spPr>
        <a:xfrm flipV="1">
          <a:off x="10475595" y="15554018"/>
          <a:ext cx="1270" cy="1450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34737</xdr:rowOff>
    </xdr:from>
    <xdr:ext cx="534377" cy="259045"/>
    <xdr:sp macro="" textlink="">
      <xdr:nvSpPr>
        <xdr:cNvPr id="454" name="土木費最小値テキスト"/>
        <xdr:cNvSpPr txBox="1"/>
      </xdr:nvSpPr>
      <xdr:spPr>
        <a:xfrm>
          <a:off x="10528300" y="1700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30910</xdr:rowOff>
    </xdr:from>
    <xdr:to>
      <xdr:col>55</xdr:col>
      <xdr:colOff>88900</xdr:colOff>
      <xdr:row>99</xdr:row>
      <xdr:rowOff>30910</xdr:rowOff>
    </xdr:to>
    <xdr:cxnSp macro="">
      <xdr:nvCxnSpPr>
        <xdr:cNvPr id="455" name="直線コネクタ 454"/>
        <xdr:cNvCxnSpPr/>
      </xdr:nvCxnSpPr>
      <xdr:spPr>
        <a:xfrm>
          <a:off x="10388600" y="17004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70195</xdr:rowOff>
    </xdr:from>
    <xdr:ext cx="599010" cy="259045"/>
    <xdr:sp macro="" textlink="">
      <xdr:nvSpPr>
        <xdr:cNvPr id="456" name="土木費最大値テキスト"/>
        <xdr:cNvSpPr txBox="1"/>
      </xdr:nvSpPr>
      <xdr:spPr>
        <a:xfrm>
          <a:off x="10528300" y="15329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464,955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123518</xdr:rowOff>
    </xdr:from>
    <xdr:to>
      <xdr:col>55</xdr:col>
      <xdr:colOff>88900</xdr:colOff>
      <xdr:row>90</xdr:row>
      <xdr:rowOff>123518</xdr:rowOff>
    </xdr:to>
    <xdr:cxnSp macro="">
      <xdr:nvCxnSpPr>
        <xdr:cNvPr id="457" name="直線コネクタ 456"/>
        <xdr:cNvCxnSpPr/>
      </xdr:nvCxnSpPr>
      <xdr:spPr>
        <a:xfrm>
          <a:off x="10388600" y="15554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146545</xdr:rowOff>
    </xdr:from>
    <xdr:to>
      <xdr:col>55</xdr:col>
      <xdr:colOff>0</xdr:colOff>
      <xdr:row>98</xdr:row>
      <xdr:rowOff>153299</xdr:rowOff>
    </xdr:to>
    <xdr:cxnSp macro="">
      <xdr:nvCxnSpPr>
        <xdr:cNvPr id="458" name="直線コネクタ 457"/>
        <xdr:cNvCxnSpPr/>
      </xdr:nvCxnSpPr>
      <xdr:spPr>
        <a:xfrm>
          <a:off x="9639300" y="16948645"/>
          <a:ext cx="838200" cy="6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100199</xdr:rowOff>
    </xdr:from>
    <xdr:ext cx="534377" cy="259045"/>
    <xdr:sp macro="" textlink="">
      <xdr:nvSpPr>
        <xdr:cNvPr id="459" name="土木費平均値テキスト"/>
        <xdr:cNvSpPr txBox="1"/>
      </xdr:nvSpPr>
      <xdr:spPr>
        <a:xfrm>
          <a:off x="10528300" y="167308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77322</xdr:rowOff>
    </xdr:from>
    <xdr:to>
      <xdr:col>55</xdr:col>
      <xdr:colOff>50800</xdr:colOff>
      <xdr:row>99</xdr:row>
      <xdr:rowOff>7472</xdr:rowOff>
    </xdr:to>
    <xdr:sp macro="" textlink="">
      <xdr:nvSpPr>
        <xdr:cNvPr id="460" name="フローチャート: 判断 459"/>
        <xdr:cNvSpPr/>
      </xdr:nvSpPr>
      <xdr:spPr>
        <a:xfrm>
          <a:off x="10426700" y="1687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146545</xdr:rowOff>
    </xdr:from>
    <xdr:to>
      <xdr:col>50</xdr:col>
      <xdr:colOff>114300</xdr:colOff>
      <xdr:row>98</xdr:row>
      <xdr:rowOff>160675</xdr:rowOff>
    </xdr:to>
    <xdr:cxnSp macro="">
      <xdr:nvCxnSpPr>
        <xdr:cNvPr id="461" name="直線コネクタ 460"/>
        <xdr:cNvCxnSpPr/>
      </xdr:nvCxnSpPr>
      <xdr:spPr>
        <a:xfrm flipV="1">
          <a:off x="8750300" y="16948645"/>
          <a:ext cx="889000" cy="1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19895</xdr:rowOff>
    </xdr:from>
    <xdr:to>
      <xdr:col>50</xdr:col>
      <xdr:colOff>165100</xdr:colOff>
      <xdr:row>98</xdr:row>
      <xdr:rowOff>121495</xdr:rowOff>
    </xdr:to>
    <xdr:sp macro="" textlink="">
      <xdr:nvSpPr>
        <xdr:cNvPr id="462" name="フローチャート: 判断 461"/>
        <xdr:cNvSpPr/>
      </xdr:nvSpPr>
      <xdr:spPr>
        <a:xfrm>
          <a:off x="9588500" y="1682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138022</xdr:rowOff>
    </xdr:from>
    <xdr:ext cx="534377" cy="259045"/>
    <xdr:sp macro="" textlink="">
      <xdr:nvSpPr>
        <xdr:cNvPr id="463" name="テキスト ボックス 462"/>
        <xdr:cNvSpPr txBox="1"/>
      </xdr:nvSpPr>
      <xdr:spPr>
        <a:xfrm>
          <a:off x="9372111" y="16597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149003</xdr:rowOff>
    </xdr:from>
    <xdr:to>
      <xdr:col>45</xdr:col>
      <xdr:colOff>177800</xdr:colOff>
      <xdr:row>98</xdr:row>
      <xdr:rowOff>160675</xdr:rowOff>
    </xdr:to>
    <xdr:cxnSp macro="">
      <xdr:nvCxnSpPr>
        <xdr:cNvPr id="464" name="直線コネクタ 463"/>
        <xdr:cNvCxnSpPr/>
      </xdr:nvCxnSpPr>
      <xdr:spPr>
        <a:xfrm>
          <a:off x="7861300" y="16951103"/>
          <a:ext cx="889000" cy="11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88289</xdr:rowOff>
    </xdr:from>
    <xdr:to>
      <xdr:col>46</xdr:col>
      <xdr:colOff>38100</xdr:colOff>
      <xdr:row>99</xdr:row>
      <xdr:rowOff>18439</xdr:rowOff>
    </xdr:to>
    <xdr:sp macro="" textlink="">
      <xdr:nvSpPr>
        <xdr:cNvPr id="465" name="フローチャート: 判断 464"/>
        <xdr:cNvSpPr/>
      </xdr:nvSpPr>
      <xdr:spPr>
        <a:xfrm>
          <a:off x="8699500" y="1689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34966</xdr:rowOff>
    </xdr:from>
    <xdr:ext cx="534377" cy="259045"/>
    <xdr:sp macro="" textlink="">
      <xdr:nvSpPr>
        <xdr:cNvPr id="466" name="テキスト ボックス 465"/>
        <xdr:cNvSpPr txBox="1"/>
      </xdr:nvSpPr>
      <xdr:spPr>
        <a:xfrm>
          <a:off x="8483111" y="1666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149003</xdr:rowOff>
    </xdr:from>
    <xdr:to>
      <xdr:col>41</xdr:col>
      <xdr:colOff>50800</xdr:colOff>
      <xdr:row>98</xdr:row>
      <xdr:rowOff>156107</xdr:rowOff>
    </xdr:to>
    <xdr:cxnSp macro="">
      <xdr:nvCxnSpPr>
        <xdr:cNvPr id="467" name="直線コネクタ 466"/>
        <xdr:cNvCxnSpPr/>
      </xdr:nvCxnSpPr>
      <xdr:spPr>
        <a:xfrm flipV="1">
          <a:off x="6972300" y="16951103"/>
          <a:ext cx="889000" cy="7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86344</xdr:rowOff>
    </xdr:from>
    <xdr:to>
      <xdr:col>41</xdr:col>
      <xdr:colOff>101600</xdr:colOff>
      <xdr:row>99</xdr:row>
      <xdr:rowOff>16494</xdr:rowOff>
    </xdr:to>
    <xdr:sp macro="" textlink="">
      <xdr:nvSpPr>
        <xdr:cNvPr id="468" name="フローチャート: 判断 467"/>
        <xdr:cNvSpPr/>
      </xdr:nvSpPr>
      <xdr:spPr>
        <a:xfrm>
          <a:off x="7810500" y="16888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33021</xdr:rowOff>
    </xdr:from>
    <xdr:ext cx="534377" cy="259045"/>
    <xdr:sp macro="" textlink="">
      <xdr:nvSpPr>
        <xdr:cNvPr id="469" name="テキスト ボックス 468"/>
        <xdr:cNvSpPr txBox="1"/>
      </xdr:nvSpPr>
      <xdr:spPr>
        <a:xfrm>
          <a:off x="7594111" y="16663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79263</xdr:rowOff>
    </xdr:from>
    <xdr:to>
      <xdr:col>36</xdr:col>
      <xdr:colOff>165100</xdr:colOff>
      <xdr:row>99</xdr:row>
      <xdr:rowOff>9413</xdr:rowOff>
    </xdr:to>
    <xdr:sp macro="" textlink="">
      <xdr:nvSpPr>
        <xdr:cNvPr id="470" name="フローチャート: 判断 469"/>
        <xdr:cNvSpPr/>
      </xdr:nvSpPr>
      <xdr:spPr>
        <a:xfrm>
          <a:off x="6921500" y="1688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25940</xdr:rowOff>
    </xdr:from>
    <xdr:ext cx="534377" cy="259045"/>
    <xdr:sp macro="" textlink="">
      <xdr:nvSpPr>
        <xdr:cNvPr id="471" name="テキスト ボックス 470"/>
        <xdr:cNvSpPr txBox="1"/>
      </xdr:nvSpPr>
      <xdr:spPr>
        <a:xfrm>
          <a:off x="6705111" y="16656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102499</xdr:rowOff>
    </xdr:from>
    <xdr:to>
      <xdr:col>55</xdr:col>
      <xdr:colOff>50800</xdr:colOff>
      <xdr:row>99</xdr:row>
      <xdr:rowOff>32649</xdr:rowOff>
    </xdr:to>
    <xdr:sp macro="" textlink="">
      <xdr:nvSpPr>
        <xdr:cNvPr id="477" name="楕円 476"/>
        <xdr:cNvSpPr/>
      </xdr:nvSpPr>
      <xdr:spPr>
        <a:xfrm>
          <a:off x="10426700" y="16904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55751</xdr:rowOff>
    </xdr:from>
    <xdr:ext cx="534377" cy="259045"/>
    <xdr:sp macro="" textlink="">
      <xdr:nvSpPr>
        <xdr:cNvPr id="478" name="土木費該当値テキスト"/>
        <xdr:cNvSpPr txBox="1"/>
      </xdr:nvSpPr>
      <xdr:spPr>
        <a:xfrm>
          <a:off x="10528300" y="1685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95745</xdr:rowOff>
    </xdr:from>
    <xdr:to>
      <xdr:col>50</xdr:col>
      <xdr:colOff>165100</xdr:colOff>
      <xdr:row>99</xdr:row>
      <xdr:rowOff>25895</xdr:rowOff>
    </xdr:to>
    <xdr:sp macro="" textlink="">
      <xdr:nvSpPr>
        <xdr:cNvPr id="479" name="楕円 478"/>
        <xdr:cNvSpPr/>
      </xdr:nvSpPr>
      <xdr:spPr>
        <a:xfrm>
          <a:off x="9588500" y="1689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17022</xdr:rowOff>
    </xdr:from>
    <xdr:ext cx="534377" cy="259045"/>
    <xdr:sp macro="" textlink="">
      <xdr:nvSpPr>
        <xdr:cNvPr id="480" name="テキスト ボックス 479"/>
        <xdr:cNvSpPr txBox="1"/>
      </xdr:nvSpPr>
      <xdr:spPr>
        <a:xfrm>
          <a:off x="9372111" y="1699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109875</xdr:rowOff>
    </xdr:from>
    <xdr:to>
      <xdr:col>46</xdr:col>
      <xdr:colOff>38100</xdr:colOff>
      <xdr:row>99</xdr:row>
      <xdr:rowOff>40025</xdr:rowOff>
    </xdr:to>
    <xdr:sp macro="" textlink="">
      <xdr:nvSpPr>
        <xdr:cNvPr id="481" name="楕円 480"/>
        <xdr:cNvSpPr/>
      </xdr:nvSpPr>
      <xdr:spPr>
        <a:xfrm>
          <a:off x="8699500" y="1691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31152</xdr:rowOff>
    </xdr:from>
    <xdr:ext cx="534377" cy="259045"/>
    <xdr:sp macro="" textlink="">
      <xdr:nvSpPr>
        <xdr:cNvPr id="482" name="テキスト ボックス 481"/>
        <xdr:cNvSpPr txBox="1"/>
      </xdr:nvSpPr>
      <xdr:spPr>
        <a:xfrm>
          <a:off x="8483111" y="17004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98203</xdr:rowOff>
    </xdr:from>
    <xdr:to>
      <xdr:col>41</xdr:col>
      <xdr:colOff>101600</xdr:colOff>
      <xdr:row>99</xdr:row>
      <xdr:rowOff>28353</xdr:rowOff>
    </xdr:to>
    <xdr:sp macro="" textlink="">
      <xdr:nvSpPr>
        <xdr:cNvPr id="483" name="楕円 482"/>
        <xdr:cNvSpPr/>
      </xdr:nvSpPr>
      <xdr:spPr>
        <a:xfrm>
          <a:off x="7810500" y="1690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19480</xdr:rowOff>
    </xdr:from>
    <xdr:ext cx="534377" cy="259045"/>
    <xdr:sp macro="" textlink="">
      <xdr:nvSpPr>
        <xdr:cNvPr id="484" name="テキスト ボックス 483"/>
        <xdr:cNvSpPr txBox="1"/>
      </xdr:nvSpPr>
      <xdr:spPr>
        <a:xfrm>
          <a:off x="7594111" y="16993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105307</xdr:rowOff>
    </xdr:from>
    <xdr:to>
      <xdr:col>36</xdr:col>
      <xdr:colOff>165100</xdr:colOff>
      <xdr:row>99</xdr:row>
      <xdr:rowOff>35457</xdr:rowOff>
    </xdr:to>
    <xdr:sp macro="" textlink="">
      <xdr:nvSpPr>
        <xdr:cNvPr id="485" name="楕円 484"/>
        <xdr:cNvSpPr/>
      </xdr:nvSpPr>
      <xdr:spPr>
        <a:xfrm>
          <a:off x="6921500" y="1690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26584</xdr:rowOff>
    </xdr:from>
    <xdr:ext cx="534377" cy="259045"/>
    <xdr:sp macro="" textlink="">
      <xdr:nvSpPr>
        <xdr:cNvPr id="486" name="テキスト ボックス 485"/>
        <xdr:cNvSpPr txBox="1"/>
      </xdr:nvSpPr>
      <xdr:spPr>
        <a:xfrm>
          <a:off x="6705111" y="17000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7" name="テキスト ボックス 496"/>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9" name="テキスト ボックス 498"/>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1" name="テキスト ボックス 500"/>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3" name="テキスト ボックス 502"/>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5" name="テキスト ボックス 504"/>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37242</xdr:rowOff>
    </xdr:from>
    <xdr:to>
      <xdr:col>85</xdr:col>
      <xdr:colOff>126364</xdr:colOff>
      <xdr:row>38</xdr:row>
      <xdr:rowOff>149438</xdr:rowOff>
    </xdr:to>
    <xdr:cxnSp macro="">
      <xdr:nvCxnSpPr>
        <xdr:cNvPr id="509" name="直線コネクタ 508"/>
        <xdr:cNvCxnSpPr/>
      </xdr:nvCxnSpPr>
      <xdr:spPr>
        <a:xfrm flipV="1">
          <a:off x="16317595" y="5695092"/>
          <a:ext cx="1269" cy="969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153265</xdr:rowOff>
    </xdr:from>
    <xdr:ext cx="469744" cy="259045"/>
    <xdr:sp macro="" textlink="">
      <xdr:nvSpPr>
        <xdr:cNvPr id="510" name="消防費最小値テキスト"/>
        <xdr:cNvSpPr txBox="1"/>
      </xdr:nvSpPr>
      <xdr:spPr>
        <a:xfrm>
          <a:off x="16370300" y="6668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149438</xdr:rowOff>
    </xdr:from>
    <xdr:to>
      <xdr:col>86</xdr:col>
      <xdr:colOff>25400</xdr:colOff>
      <xdr:row>38</xdr:row>
      <xdr:rowOff>149438</xdr:rowOff>
    </xdr:to>
    <xdr:cxnSp macro="">
      <xdr:nvCxnSpPr>
        <xdr:cNvPr id="511" name="直線コネクタ 510"/>
        <xdr:cNvCxnSpPr/>
      </xdr:nvCxnSpPr>
      <xdr:spPr>
        <a:xfrm>
          <a:off x="16230600" y="6664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155369</xdr:rowOff>
    </xdr:from>
    <xdr:ext cx="534377" cy="259045"/>
    <xdr:sp macro="" textlink="">
      <xdr:nvSpPr>
        <xdr:cNvPr id="512" name="消防費最大値テキスト"/>
        <xdr:cNvSpPr txBox="1"/>
      </xdr:nvSpPr>
      <xdr:spPr>
        <a:xfrm>
          <a:off x="16370300" y="5470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33</xdr:row>
      <xdr:rowOff>37242</xdr:rowOff>
    </xdr:from>
    <xdr:to>
      <xdr:col>86</xdr:col>
      <xdr:colOff>25400</xdr:colOff>
      <xdr:row>33</xdr:row>
      <xdr:rowOff>37242</xdr:rowOff>
    </xdr:to>
    <xdr:cxnSp macro="">
      <xdr:nvCxnSpPr>
        <xdr:cNvPr id="513" name="直線コネクタ 512"/>
        <xdr:cNvCxnSpPr/>
      </xdr:nvCxnSpPr>
      <xdr:spPr>
        <a:xfrm>
          <a:off x="16230600" y="569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29698</xdr:rowOff>
    </xdr:from>
    <xdr:to>
      <xdr:col>85</xdr:col>
      <xdr:colOff>127000</xdr:colOff>
      <xdr:row>36</xdr:row>
      <xdr:rowOff>138969</xdr:rowOff>
    </xdr:to>
    <xdr:cxnSp macro="">
      <xdr:nvCxnSpPr>
        <xdr:cNvPr id="514" name="直線コネクタ 513"/>
        <xdr:cNvCxnSpPr/>
      </xdr:nvCxnSpPr>
      <xdr:spPr>
        <a:xfrm flipV="1">
          <a:off x="15481300" y="6201898"/>
          <a:ext cx="838200" cy="109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60423</xdr:rowOff>
    </xdr:from>
    <xdr:ext cx="534377" cy="259045"/>
    <xdr:sp macro="" textlink="">
      <xdr:nvSpPr>
        <xdr:cNvPr id="515" name="消防費平均値テキスト"/>
        <xdr:cNvSpPr txBox="1"/>
      </xdr:nvSpPr>
      <xdr:spPr>
        <a:xfrm>
          <a:off x="16370300" y="64040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81996</xdr:rowOff>
    </xdr:from>
    <xdr:to>
      <xdr:col>85</xdr:col>
      <xdr:colOff>177800</xdr:colOff>
      <xdr:row>38</xdr:row>
      <xdr:rowOff>12147</xdr:rowOff>
    </xdr:to>
    <xdr:sp macro="" textlink="">
      <xdr:nvSpPr>
        <xdr:cNvPr id="516" name="フローチャート: 判断 515"/>
        <xdr:cNvSpPr/>
      </xdr:nvSpPr>
      <xdr:spPr>
        <a:xfrm>
          <a:off x="16268700" y="64256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23891</xdr:rowOff>
    </xdr:from>
    <xdr:to>
      <xdr:col>81</xdr:col>
      <xdr:colOff>50800</xdr:colOff>
      <xdr:row>36</xdr:row>
      <xdr:rowOff>138969</xdr:rowOff>
    </xdr:to>
    <xdr:cxnSp macro="">
      <xdr:nvCxnSpPr>
        <xdr:cNvPr id="517" name="直線コネクタ 516"/>
        <xdr:cNvCxnSpPr/>
      </xdr:nvCxnSpPr>
      <xdr:spPr>
        <a:xfrm>
          <a:off x="14592300" y="5510291"/>
          <a:ext cx="889000" cy="800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47432</xdr:rowOff>
    </xdr:from>
    <xdr:to>
      <xdr:col>81</xdr:col>
      <xdr:colOff>101600</xdr:colOff>
      <xdr:row>37</xdr:row>
      <xdr:rowOff>149032</xdr:rowOff>
    </xdr:to>
    <xdr:sp macro="" textlink="">
      <xdr:nvSpPr>
        <xdr:cNvPr id="518" name="フローチャート: 判断 517"/>
        <xdr:cNvSpPr/>
      </xdr:nvSpPr>
      <xdr:spPr>
        <a:xfrm>
          <a:off x="15430500" y="639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140159</xdr:rowOff>
    </xdr:from>
    <xdr:ext cx="534377" cy="259045"/>
    <xdr:sp macro="" textlink="">
      <xdr:nvSpPr>
        <xdr:cNvPr id="519" name="テキスト ボックス 518"/>
        <xdr:cNvSpPr txBox="1"/>
      </xdr:nvSpPr>
      <xdr:spPr>
        <a:xfrm>
          <a:off x="15214111" y="6483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23891</xdr:rowOff>
    </xdr:from>
    <xdr:to>
      <xdr:col>76</xdr:col>
      <xdr:colOff>114300</xdr:colOff>
      <xdr:row>36</xdr:row>
      <xdr:rowOff>154513</xdr:rowOff>
    </xdr:to>
    <xdr:cxnSp macro="">
      <xdr:nvCxnSpPr>
        <xdr:cNvPr id="520" name="直線コネクタ 519"/>
        <xdr:cNvCxnSpPr/>
      </xdr:nvCxnSpPr>
      <xdr:spPr>
        <a:xfrm flipV="1">
          <a:off x="13703300" y="5510291"/>
          <a:ext cx="889000" cy="816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162738</xdr:rowOff>
    </xdr:from>
    <xdr:to>
      <xdr:col>76</xdr:col>
      <xdr:colOff>165100</xdr:colOff>
      <xdr:row>37</xdr:row>
      <xdr:rowOff>92888</xdr:rowOff>
    </xdr:to>
    <xdr:sp macro="" textlink="">
      <xdr:nvSpPr>
        <xdr:cNvPr id="521" name="フローチャート: 判断 520"/>
        <xdr:cNvSpPr/>
      </xdr:nvSpPr>
      <xdr:spPr>
        <a:xfrm>
          <a:off x="14541500" y="633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84015</xdr:rowOff>
    </xdr:from>
    <xdr:ext cx="534377" cy="259045"/>
    <xdr:sp macro="" textlink="">
      <xdr:nvSpPr>
        <xdr:cNvPr id="522" name="テキスト ボックス 521"/>
        <xdr:cNvSpPr txBox="1"/>
      </xdr:nvSpPr>
      <xdr:spPr>
        <a:xfrm>
          <a:off x="14325111" y="642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120909</xdr:rowOff>
    </xdr:from>
    <xdr:to>
      <xdr:col>71</xdr:col>
      <xdr:colOff>177800</xdr:colOff>
      <xdr:row>36</xdr:row>
      <xdr:rowOff>154513</xdr:rowOff>
    </xdr:to>
    <xdr:cxnSp macro="">
      <xdr:nvCxnSpPr>
        <xdr:cNvPr id="523" name="直線コネクタ 522"/>
        <xdr:cNvCxnSpPr/>
      </xdr:nvCxnSpPr>
      <xdr:spPr>
        <a:xfrm>
          <a:off x="12814300" y="6293109"/>
          <a:ext cx="889000" cy="33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45146</xdr:rowOff>
    </xdr:from>
    <xdr:to>
      <xdr:col>72</xdr:col>
      <xdr:colOff>38100</xdr:colOff>
      <xdr:row>37</xdr:row>
      <xdr:rowOff>146746</xdr:rowOff>
    </xdr:to>
    <xdr:sp macro="" textlink="">
      <xdr:nvSpPr>
        <xdr:cNvPr id="524" name="フローチャート: 判断 523"/>
        <xdr:cNvSpPr/>
      </xdr:nvSpPr>
      <xdr:spPr>
        <a:xfrm>
          <a:off x="13652500" y="638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137873</xdr:rowOff>
    </xdr:from>
    <xdr:ext cx="534377" cy="259045"/>
    <xdr:sp macro="" textlink="">
      <xdr:nvSpPr>
        <xdr:cNvPr id="525" name="テキスト ボックス 524"/>
        <xdr:cNvSpPr txBox="1"/>
      </xdr:nvSpPr>
      <xdr:spPr>
        <a:xfrm>
          <a:off x="13436111" y="648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72029</xdr:rowOff>
    </xdr:from>
    <xdr:to>
      <xdr:col>67</xdr:col>
      <xdr:colOff>101600</xdr:colOff>
      <xdr:row>38</xdr:row>
      <xdr:rowOff>2180</xdr:rowOff>
    </xdr:to>
    <xdr:sp macro="" textlink="">
      <xdr:nvSpPr>
        <xdr:cNvPr id="526" name="フローチャート: 判断 525"/>
        <xdr:cNvSpPr/>
      </xdr:nvSpPr>
      <xdr:spPr>
        <a:xfrm>
          <a:off x="12763500" y="641567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164756</xdr:rowOff>
    </xdr:from>
    <xdr:ext cx="534377" cy="259045"/>
    <xdr:sp macro="" textlink="">
      <xdr:nvSpPr>
        <xdr:cNvPr id="527" name="テキスト ボックス 526"/>
        <xdr:cNvSpPr txBox="1"/>
      </xdr:nvSpPr>
      <xdr:spPr>
        <a:xfrm>
          <a:off x="12547111" y="6508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150348</xdr:rowOff>
    </xdr:from>
    <xdr:to>
      <xdr:col>85</xdr:col>
      <xdr:colOff>177800</xdr:colOff>
      <xdr:row>36</xdr:row>
      <xdr:rowOff>80498</xdr:rowOff>
    </xdr:to>
    <xdr:sp macro="" textlink="">
      <xdr:nvSpPr>
        <xdr:cNvPr id="533" name="楕円 532"/>
        <xdr:cNvSpPr/>
      </xdr:nvSpPr>
      <xdr:spPr>
        <a:xfrm>
          <a:off x="16268700" y="6151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1775</xdr:rowOff>
    </xdr:from>
    <xdr:ext cx="534377" cy="259045"/>
    <xdr:sp macro="" textlink="">
      <xdr:nvSpPr>
        <xdr:cNvPr id="534" name="消防費該当値テキスト"/>
        <xdr:cNvSpPr txBox="1"/>
      </xdr:nvSpPr>
      <xdr:spPr>
        <a:xfrm>
          <a:off x="16370300" y="6002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88169</xdr:rowOff>
    </xdr:from>
    <xdr:to>
      <xdr:col>81</xdr:col>
      <xdr:colOff>101600</xdr:colOff>
      <xdr:row>37</xdr:row>
      <xdr:rowOff>18319</xdr:rowOff>
    </xdr:to>
    <xdr:sp macro="" textlink="">
      <xdr:nvSpPr>
        <xdr:cNvPr id="535" name="楕円 534"/>
        <xdr:cNvSpPr/>
      </xdr:nvSpPr>
      <xdr:spPr>
        <a:xfrm>
          <a:off x="15430500" y="6260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34846</xdr:rowOff>
    </xdr:from>
    <xdr:ext cx="534377" cy="259045"/>
    <xdr:sp macro="" textlink="">
      <xdr:nvSpPr>
        <xdr:cNvPr id="536" name="テキスト ボックス 535"/>
        <xdr:cNvSpPr txBox="1"/>
      </xdr:nvSpPr>
      <xdr:spPr>
        <a:xfrm>
          <a:off x="15214111" y="603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31</xdr:row>
      <xdr:rowOff>144541</xdr:rowOff>
    </xdr:from>
    <xdr:to>
      <xdr:col>76</xdr:col>
      <xdr:colOff>165100</xdr:colOff>
      <xdr:row>32</xdr:row>
      <xdr:rowOff>74691</xdr:rowOff>
    </xdr:to>
    <xdr:sp macro="" textlink="">
      <xdr:nvSpPr>
        <xdr:cNvPr id="537" name="楕円 536"/>
        <xdr:cNvSpPr/>
      </xdr:nvSpPr>
      <xdr:spPr>
        <a:xfrm>
          <a:off x="14541500" y="5459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30</xdr:row>
      <xdr:rowOff>91218</xdr:rowOff>
    </xdr:from>
    <xdr:ext cx="534377" cy="259045"/>
    <xdr:sp macro="" textlink="">
      <xdr:nvSpPr>
        <xdr:cNvPr id="538" name="テキスト ボックス 537"/>
        <xdr:cNvSpPr txBox="1"/>
      </xdr:nvSpPr>
      <xdr:spPr>
        <a:xfrm>
          <a:off x="14325111" y="5234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103713</xdr:rowOff>
    </xdr:from>
    <xdr:to>
      <xdr:col>72</xdr:col>
      <xdr:colOff>38100</xdr:colOff>
      <xdr:row>37</xdr:row>
      <xdr:rowOff>33863</xdr:rowOff>
    </xdr:to>
    <xdr:sp macro="" textlink="">
      <xdr:nvSpPr>
        <xdr:cNvPr id="539" name="楕円 538"/>
        <xdr:cNvSpPr/>
      </xdr:nvSpPr>
      <xdr:spPr>
        <a:xfrm>
          <a:off x="13652500" y="627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50390</xdr:rowOff>
    </xdr:from>
    <xdr:ext cx="534377" cy="259045"/>
    <xdr:sp macro="" textlink="">
      <xdr:nvSpPr>
        <xdr:cNvPr id="540" name="テキスト ボックス 539"/>
        <xdr:cNvSpPr txBox="1"/>
      </xdr:nvSpPr>
      <xdr:spPr>
        <a:xfrm>
          <a:off x="13436111" y="605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70109</xdr:rowOff>
    </xdr:from>
    <xdr:to>
      <xdr:col>67</xdr:col>
      <xdr:colOff>101600</xdr:colOff>
      <xdr:row>37</xdr:row>
      <xdr:rowOff>259</xdr:rowOff>
    </xdr:to>
    <xdr:sp macro="" textlink="">
      <xdr:nvSpPr>
        <xdr:cNvPr id="541" name="楕円 540"/>
        <xdr:cNvSpPr/>
      </xdr:nvSpPr>
      <xdr:spPr>
        <a:xfrm>
          <a:off x="12763500" y="6242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16786</xdr:rowOff>
    </xdr:from>
    <xdr:ext cx="534377" cy="259045"/>
    <xdr:sp macro="" textlink="">
      <xdr:nvSpPr>
        <xdr:cNvPr id="542" name="テキスト ボックス 541"/>
        <xdr:cNvSpPr txBox="1"/>
      </xdr:nvSpPr>
      <xdr:spPr>
        <a:xfrm>
          <a:off x="12547111" y="6017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5" name="テキスト ボックス 554"/>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7" name="テキスト ボックス 556"/>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9" name="テキスト ボックス 558"/>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1" name="テキスト ボックス 560"/>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52146</xdr:rowOff>
    </xdr:from>
    <xdr:to>
      <xdr:col>85</xdr:col>
      <xdr:colOff>126364</xdr:colOff>
      <xdr:row>58</xdr:row>
      <xdr:rowOff>140157</xdr:rowOff>
    </xdr:to>
    <xdr:cxnSp macro="">
      <xdr:nvCxnSpPr>
        <xdr:cNvPr id="567" name="直線コネクタ 566"/>
        <xdr:cNvCxnSpPr/>
      </xdr:nvCxnSpPr>
      <xdr:spPr>
        <a:xfrm flipV="1">
          <a:off x="16317595" y="8796096"/>
          <a:ext cx="1269" cy="1288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143984</xdr:rowOff>
    </xdr:from>
    <xdr:ext cx="534377" cy="259045"/>
    <xdr:sp macro="" textlink="">
      <xdr:nvSpPr>
        <xdr:cNvPr id="568" name="教育費最小値テキスト"/>
        <xdr:cNvSpPr txBox="1"/>
      </xdr:nvSpPr>
      <xdr:spPr>
        <a:xfrm>
          <a:off x="16370300" y="100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140157</xdr:rowOff>
    </xdr:from>
    <xdr:to>
      <xdr:col>86</xdr:col>
      <xdr:colOff>25400</xdr:colOff>
      <xdr:row>58</xdr:row>
      <xdr:rowOff>140157</xdr:rowOff>
    </xdr:to>
    <xdr:cxnSp macro="">
      <xdr:nvCxnSpPr>
        <xdr:cNvPr id="569" name="直線コネクタ 568"/>
        <xdr:cNvCxnSpPr/>
      </xdr:nvCxnSpPr>
      <xdr:spPr>
        <a:xfrm>
          <a:off x="16230600" y="100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170273</xdr:rowOff>
    </xdr:from>
    <xdr:ext cx="534377" cy="259045"/>
    <xdr:sp macro="" textlink="">
      <xdr:nvSpPr>
        <xdr:cNvPr id="570" name="教育費最大値テキスト"/>
        <xdr:cNvSpPr txBox="1"/>
      </xdr:nvSpPr>
      <xdr:spPr>
        <a:xfrm>
          <a:off x="16370300" y="8571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91,596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52146</xdr:rowOff>
    </xdr:from>
    <xdr:to>
      <xdr:col>86</xdr:col>
      <xdr:colOff>25400</xdr:colOff>
      <xdr:row>51</xdr:row>
      <xdr:rowOff>52146</xdr:rowOff>
    </xdr:to>
    <xdr:cxnSp macro="">
      <xdr:nvCxnSpPr>
        <xdr:cNvPr id="571" name="直線コネクタ 570"/>
        <xdr:cNvCxnSpPr/>
      </xdr:nvCxnSpPr>
      <xdr:spPr>
        <a:xfrm>
          <a:off x="16230600" y="8796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112420</xdr:rowOff>
    </xdr:from>
    <xdr:to>
      <xdr:col>85</xdr:col>
      <xdr:colOff>127000</xdr:colOff>
      <xdr:row>57</xdr:row>
      <xdr:rowOff>120041</xdr:rowOff>
    </xdr:to>
    <xdr:cxnSp macro="">
      <xdr:nvCxnSpPr>
        <xdr:cNvPr id="572" name="直線コネクタ 571"/>
        <xdr:cNvCxnSpPr/>
      </xdr:nvCxnSpPr>
      <xdr:spPr>
        <a:xfrm flipV="1">
          <a:off x="15481300" y="9885070"/>
          <a:ext cx="838200" cy="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53389</xdr:rowOff>
    </xdr:from>
    <xdr:ext cx="534377" cy="259045"/>
    <xdr:sp macro="" textlink="">
      <xdr:nvSpPr>
        <xdr:cNvPr id="573" name="教育費平均値テキスト"/>
        <xdr:cNvSpPr txBox="1"/>
      </xdr:nvSpPr>
      <xdr:spPr>
        <a:xfrm>
          <a:off x="16370300" y="94831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30512</xdr:rowOff>
    </xdr:from>
    <xdr:to>
      <xdr:col>85</xdr:col>
      <xdr:colOff>177800</xdr:colOff>
      <xdr:row>56</xdr:row>
      <xdr:rowOff>132112</xdr:rowOff>
    </xdr:to>
    <xdr:sp macro="" textlink="">
      <xdr:nvSpPr>
        <xdr:cNvPr id="574" name="フローチャート: 判断 573"/>
        <xdr:cNvSpPr/>
      </xdr:nvSpPr>
      <xdr:spPr>
        <a:xfrm>
          <a:off x="16268700" y="963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120041</xdr:rowOff>
    </xdr:from>
    <xdr:to>
      <xdr:col>81</xdr:col>
      <xdr:colOff>50800</xdr:colOff>
      <xdr:row>57</xdr:row>
      <xdr:rowOff>163970</xdr:rowOff>
    </xdr:to>
    <xdr:cxnSp macro="">
      <xdr:nvCxnSpPr>
        <xdr:cNvPr id="575" name="直線コネクタ 574"/>
        <xdr:cNvCxnSpPr/>
      </xdr:nvCxnSpPr>
      <xdr:spPr>
        <a:xfrm flipV="1">
          <a:off x="14592300" y="9892691"/>
          <a:ext cx="889000" cy="43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73813</xdr:rowOff>
    </xdr:from>
    <xdr:to>
      <xdr:col>81</xdr:col>
      <xdr:colOff>101600</xdr:colOff>
      <xdr:row>57</xdr:row>
      <xdr:rowOff>3963</xdr:rowOff>
    </xdr:to>
    <xdr:sp macro="" textlink="">
      <xdr:nvSpPr>
        <xdr:cNvPr id="576" name="フローチャート: 判断 575"/>
        <xdr:cNvSpPr/>
      </xdr:nvSpPr>
      <xdr:spPr>
        <a:xfrm>
          <a:off x="15430500" y="967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20490</xdr:rowOff>
    </xdr:from>
    <xdr:ext cx="534377" cy="259045"/>
    <xdr:sp macro="" textlink="">
      <xdr:nvSpPr>
        <xdr:cNvPr id="577" name="テキスト ボックス 576"/>
        <xdr:cNvSpPr txBox="1"/>
      </xdr:nvSpPr>
      <xdr:spPr>
        <a:xfrm>
          <a:off x="15214111" y="9450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110420</xdr:rowOff>
    </xdr:from>
    <xdr:to>
      <xdr:col>76</xdr:col>
      <xdr:colOff>114300</xdr:colOff>
      <xdr:row>57</xdr:row>
      <xdr:rowOff>163970</xdr:rowOff>
    </xdr:to>
    <xdr:cxnSp macro="">
      <xdr:nvCxnSpPr>
        <xdr:cNvPr id="578" name="直線コネクタ 577"/>
        <xdr:cNvCxnSpPr/>
      </xdr:nvCxnSpPr>
      <xdr:spPr>
        <a:xfrm>
          <a:off x="13703300" y="9883070"/>
          <a:ext cx="889000" cy="53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80194</xdr:rowOff>
    </xdr:from>
    <xdr:to>
      <xdr:col>76</xdr:col>
      <xdr:colOff>165100</xdr:colOff>
      <xdr:row>57</xdr:row>
      <xdr:rowOff>10344</xdr:rowOff>
    </xdr:to>
    <xdr:sp macro="" textlink="">
      <xdr:nvSpPr>
        <xdr:cNvPr id="579" name="フローチャート: 判断 578"/>
        <xdr:cNvSpPr/>
      </xdr:nvSpPr>
      <xdr:spPr>
        <a:xfrm>
          <a:off x="14541500" y="968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26871</xdr:rowOff>
    </xdr:from>
    <xdr:ext cx="534377" cy="259045"/>
    <xdr:sp macro="" textlink="">
      <xdr:nvSpPr>
        <xdr:cNvPr id="580" name="テキスト ボックス 579"/>
        <xdr:cNvSpPr txBox="1"/>
      </xdr:nvSpPr>
      <xdr:spPr>
        <a:xfrm>
          <a:off x="14325111" y="9456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82321</xdr:rowOff>
    </xdr:from>
    <xdr:to>
      <xdr:col>71</xdr:col>
      <xdr:colOff>177800</xdr:colOff>
      <xdr:row>57</xdr:row>
      <xdr:rowOff>110420</xdr:rowOff>
    </xdr:to>
    <xdr:cxnSp macro="">
      <xdr:nvCxnSpPr>
        <xdr:cNvPr id="581" name="直線コネクタ 580"/>
        <xdr:cNvCxnSpPr/>
      </xdr:nvCxnSpPr>
      <xdr:spPr>
        <a:xfrm>
          <a:off x="12814300" y="9854971"/>
          <a:ext cx="889000" cy="28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23825</xdr:rowOff>
    </xdr:from>
    <xdr:to>
      <xdr:col>72</xdr:col>
      <xdr:colOff>38100</xdr:colOff>
      <xdr:row>56</xdr:row>
      <xdr:rowOff>125425</xdr:rowOff>
    </xdr:to>
    <xdr:sp macro="" textlink="">
      <xdr:nvSpPr>
        <xdr:cNvPr id="582" name="フローチャート: 判断 581"/>
        <xdr:cNvSpPr/>
      </xdr:nvSpPr>
      <xdr:spPr>
        <a:xfrm>
          <a:off x="13652500" y="96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141952</xdr:rowOff>
    </xdr:from>
    <xdr:ext cx="534377" cy="259045"/>
    <xdr:sp macro="" textlink="">
      <xdr:nvSpPr>
        <xdr:cNvPr id="583" name="テキスト ボックス 582"/>
        <xdr:cNvSpPr txBox="1"/>
      </xdr:nvSpPr>
      <xdr:spPr>
        <a:xfrm>
          <a:off x="13436111" y="9400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62916</xdr:rowOff>
    </xdr:from>
    <xdr:to>
      <xdr:col>67</xdr:col>
      <xdr:colOff>101600</xdr:colOff>
      <xdr:row>56</xdr:row>
      <xdr:rowOff>164516</xdr:rowOff>
    </xdr:to>
    <xdr:sp macro="" textlink="">
      <xdr:nvSpPr>
        <xdr:cNvPr id="584" name="フローチャート: 判断 583"/>
        <xdr:cNvSpPr/>
      </xdr:nvSpPr>
      <xdr:spPr>
        <a:xfrm>
          <a:off x="12763500" y="9664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9593</xdr:rowOff>
    </xdr:from>
    <xdr:ext cx="534377" cy="259045"/>
    <xdr:sp macro="" textlink="">
      <xdr:nvSpPr>
        <xdr:cNvPr id="585" name="テキスト ボックス 584"/>
        <xdr:cNvSpPr txBox="1"/>
      </xdr:nvSpPr>
      <xdr:spPr>
        <a:xfrm>
          <a:off x="12547111" y="9439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61620</xdr:rowOff>
    </xdr:from>
    <xdr:to>
      <xdr:col>85</xdr:col>
      <xdr:colOff>177800</xdr:colOff>
      <xdr:row>57</xdr:row>
      <xdr:rowOff>163220</xdr:rowOff>
    </xdr:to>
    <xdr:sp macro="" textlink="">
      <xdr:nvSpPr>
        <xdr:cNvPr id="591" name="楕円 590"/>
        <xdr:cNvSpPr/>
      </xdr:nvSpPr>
      <xdr:spPr>
        <a:xfrm>
          <a:off x="16268700" y="983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40047</xdr:rowOff>
    </xdr:from>
    <xdr:ext cx="534377" cy="259045"/>
    <xdr:sp macro="" textlink="">
      <xdr:nvSpPr>
        <xdr:cNvPr id="592" name="教育費該当値テキスト"/>
        <xdr:cNvSpPr txBox="1"/>
      </xdr:nvSpPr>
      <xdr:spPr>
        <a:xfrm>
          <a:off x="16370300" y="981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69241</xdr:rowOff>
    </xdr:from>
    <xdr:to>
      <xdr:col>81</xdr:col>
      <xdr:colOff>101600</xdr:colOff>
      <xdr:row>57</xdr:row>
      <xdr:rowOff>170841</xdr:rowOff>
    </xdr:to>
    <xdr:sp macro="" textlink="">
      <xdr:nvSpPr>
        <xdr:cNvPr id="593" name="楕円 592"/>
        <xdr:cNvSpPr/>
      </xdr:nvSpPr>
      <xdr:spPr>
        <a:xfrm>
          <a:off x="15430500" y="9841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161968</xdr:rowOff>
    </xdr:from>
    <xdr:ext cx="534377" cy="259045"/>
    <xdr:sp macro="" textlink="">
      <xdr:nvSpPr>
        <xdr:cNvPr id="594" name="テキスト ボックス 593"/>
        <xdr:cNvSpPr txBox="1"/>
      </xdr:nvSpPr>
      <xdr:spPr>
        <a:xfrm>
          <a:off x="15214111" y="9934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113170</xdr:rowOff>
    </xdr:from>
    <xdr:to>
      <xdr:col>76</xdr:col>
      <xdr:colOff>165100</xdr:colOff>
      <xdr:row>58</xdr:row>
      <xdr:rowOff>43320</xdr:rowOff>
    </xdr:to>
    <xdr:sp macro="" textlink="">
      <xdr:nvSpPr>
        <xdr:cNvPr id="595" name="楕円 594"/>
        <xdr:cNvSpPr/>
      </xdr:nvSpPr>
      <xdr:spPr>
        <a:xfrm>
          <a:off x="14541500" y="988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34447</xdr:rowOff>
    </xdr:from>
    <xdr:ext cx="534377" cy="259045"/>
    <xdr:sp macro="" textlink="">
      <xdr:nvSpPr>
        <xdr:cNvPr id="596" name="テキスト ボックス 595"/>
        <xdr:cNvSpPr txBox="1"/>
      </xdr:nvSpPr>
      <xdr:spPr>
        <a:xfrm>
          <a:off x="14325111" y="9978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59620</xdr:rowOff>
    </xdr:from>
    <xdr:to>
      <xdr:col>72</xdr:col>
      <xdr:colOff>38100</xdr:colOff>
      <xdr:row>57</xdr:row>
      <xdr:rowOff>161220</xdr:rowOff>
    </xdr:to>
    <xdr:sp macro="" textlink="">
      <xdr:nvSpPr>
        <xdr:cNvPr id="597" name="楕円 596"/>
        <xdr:cNvSpPr/>
      </xdr:nvSpPr>
      <xdr:spPr>
        <a:xfrm>
          <a:off x="13652500" y="983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152347</xdr:rowOff>
    </xdr:from>
    <xdr:ext cx="534377" cy="259045"/>
    <xdr:sp macro="" textlink="">
      <xdr:nvSpPr>
        <xdr:cNvPr id="598" name="テキスト ボックス 597"/>
        <xdr:cNvSpPr txBox="1"/>
      </xdr:nvSpPr>
      <xdr:spPr>
        <a:xfrm>
          <a:off x="13436111" y="992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31521</xdr:rowOff>
    </xdr:from>
    <xdr:to>
      <xdr:col>67</xdr:col>
      <xdr:colOff>101600</xdr:colOff>
      <xdr:row>57</xdr:row>
      <xdr:rowOff>133121</xdr:rowOff>
    </xdr:to>
    <xdr:sp macro="" textlink="">
      <xdr:nvSpPr>
        <xdr:cNvPr id="599" name="楕円 598"/>
        <xdr:cNvSpPr/>
      </xdr:nvSpPr>
      <xdr:spPr>
        <a:xfrm>
          <a:off x="12763500" y="980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124248</xdr:rowOff>
    </xdr:from>
    <xdr:ext cx="534377" cy="259045"/>
    <xdr:sp macro="" textlink="">
      <xdr:nvSpPr>
        <xdr:cNvPr id="600" name="テキスト ボックス 599"/>
        <xdr:cNvSpPr txBox="1"/>
      </xdr:nvSpPr>
      <xdr:spPr>
        <a:xfrm>
          <a:off x="12547111" y="9896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0" name="テキスト ボックス 619"/>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132480</xdr:rowOff>
    </xdr:from>
    <xdr:to>
      <xdr:col>85</xdr:col>
      <xdr:colOff>126364</xdr:colOff>
      <xdr:row>79</xdr:row>
      <xdr:rowOff>44450</xdr:rowOff>
    </xdr:to>
    <xdr:cxnSp macro="">
      <xdr:nvCxnSpPr>
        <xdr:cNvPr id="624" name="直線コネクタ 623"/>
        <xdr:cNvCxnSpPr/>
      </xdr:nvCxnSpPr>
      <xdr:spPr>
        <a:xfrm flipV="1">
          <a:off x="16317595" y="11962530"/>
          <a:ext cx="1269" cy="1626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89552</xdr:rowOff>
    </xdr:from>
    <xdr:ext cx="249299" cy="259045"/>
    <xdr:sp macro="" textlink="">
      <xdr:nvSpPr>
        <xdr:cNvPr id="625" name="災害復旧費最小値テキスト"/>
        <xdr:cNvSpPr txBox="1"/>
      </xdr:nvSpPr>
      <xdr:spPr>
        <a:xfrm>
          <a:off x="16370300" y="136341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79157</xdr:rowOff>
    </xdr:from>
    <xdr:ext cx="534377" cy="259045"/>
    <xdr:sp macro="" textlink="">
      <xdr:nvSpPr>
        <xdr:cNvPr id="627" name="災害復旧費最大値テキスト"/>
        <xdr:cNvSpPr txBox="1"/>
      </xdr:nvSpPr>
      <xdr:spPr>
        <a:xfrm>
          <a:off x="16370300" y="1173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85,379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132480</xdr:rowOff>
    </xdr:from>
    <xdr:to>
      <xdr:col>86</xdr:col>
      <xdr:colOff>25400</xdr:colOff>
      <xdr:row>69</xdr:row>
      <xdr:rowOff>132480</xdr:rowOff>
    </xdr:to>
    <xdr:cxnSp macro="">
      <xdr:nvCxnSpPr>
        <xdr:cNvPr id="628" name="直線コネクタ 627"/>
        <xdr:cNvCxnSpPr/>
      </xdr:nvCxnSpPr>
      <xdr:spPr>
        <a:xfrm>
          <a:off x="16230600" y="11962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43193</xdr:rowOff>
    </xdr:from>
    <xdr:to>
      <xdr:col>85</xdr:col>
      <xdr:colOff>127000</xdr:colOff>
      <xdr:row>79</xdr:row>
      <xdr:rowOff>44450</xdr:rowOff>
    </xdr:to>
    <xdr:cxnSp macro="">
      <xdr:nvCxnSpPr>
        <xdr:cNvPr id="629" name="直線コネクタ 628"/>
        <xdr:cNvCxnSpPr/>
      </xdr:nvCxnSpPr>
      <xdr:spPr>
        <a:xfrm flipV="1">
          <a:off x="15481300" y="13587743"/>
          <a:ext cx="8382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7002</xdr:rowOff>
    </xdr:from>
    <xdr:ext cx="378565" cy="259045"/>
    <xdr:sp macro="" textlink="">
      <xdr:nvSpPr>
        <xdr:cNvPr id="630" name="災害復旧費平均値テキスト"/>
        <xdr:cNvSpPr txBox="1"/>
      </xdr:nvSpPr>
      <xdr:spPr>
        <a:xfrm>
          <a:off x="16370300" y="133801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155575</xdr:rowOff>
    </xdr:from>
    <xdr:to>
      <xdr:col>85</xdr:col>
      <xdr:colOff>177800</xdr:colOff>
      <xdr:row>79</xdr:row>
      <xdr:rowOff>85725</xdr:rowOff>
    </xdr:to>
    <xdr:sp macro="" textlink="">
      <xdr:nvSpPr>
        <xdr:cNvPr id="631" name="フローチャート: 判断 630"/>
        <xdr:cNvSpPr/>
      </xdr:nvSpPr>
      <xdr:spPr>
        <a:xfrm>
          <a:off x="16268700" y="13528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43878</xdr:rowOff>
    </xdr:from>
    <xdr:to>
      <xdr:col>81</xdr:col>
      <xdr:colOff>50800</xdr:colOff>
      <xdr:row>79</xdr:row>
      <xdr:rowOff>44450</xdr:rowOff>
    </xdr:to>
    <xdr:cxnSp macro="">
      <xdr:nvCxnSpPr>
        <xdr:cNvPr id="632" name="直線コネクタ 631"/>
        <xdr:cNvCxnSpPr/>
      </xdr:nvCxnSpPr>
      <xdr:spPr>
        <a:xfrm>
          <a:off x="14592300" y="13588428"/>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78175</xdr:rowOff>
    </xdr:from>
    <xdr:to>
      <xdr:col>81</xdr:col>
      <xdr:colOff>101600</xdr:colOff>
      <xdr:row>79</xdr:row>
      <xdr:rowOff>8325</xdr:rowOff>
    </xdr:to>
    <xdr:sp macro="" textlink="">
      <xdr:nvSpPr>
        <xdr:cNvPr id="633" name="フローチャート: 判断 632"/>
        <xdr:cNvSpPr/>
      </xdr:nvSpPr>
      <xdr:spPr>
        <a:xfrm>
          <a:off x="15430500" y="1345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24852</xdr:rowOff>
    </xdr:from>
    <xdr:ext cx="469744" cy="259045"/>
    <xdr:sp macro="" textlink="">
      <xdr:nvSpPr>
        <xdr:cNvPr id="634" name="テキスト ボックス 633"/>
        <xdr:cNvSpPr txBox="1"/>
      </xdr:nvSpPr>
      <xdr:spPr>
        <a:xfrm>
          <a:off x="15246428" y="13226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43878</xdr:rowOff>
    </xdr:from>
    <xdr:to>
      <xdr:col>76</xdr:col>
      <xdr:colOff>114300</xdr:colOff>
      <xdr:row>79</xdr:row>
      <xdr:rowOff>44145</xdr:rowOff>
    </xdr:to>
    <xdr:cxnSp macro="">
      <xdr:nvCxnSpPr>
        <xdr:cNvPr id="635" name="直線コネクタ 634"/>
        <xdr:cNvCxnSpPr/>
      </xdr:nvCxnSpPr>
      <xdr:spPr>
        <a:xfrm flipV="1">
          <a:off x="13703300" y="13588428"/>
          <a:ext cx="8890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155536</xdr:rowOff>
    </xdr:from>
    <xdr:to>
      <xdr:col>76</xdr:col>
      <xdr:colOff>165100</xdr:colOff>
      <xdr:row>79</xdr:row>
      <xdr:rowOff>85686</xdr:rowOff>
    </xdr:to>
    <xdr:sp macro="" textlink="">
      <xdr:nvSpPr>
        <xdr:cNvPr id="636" name="フローチャート: 判断 635"/>
        <xdr:cNvSpPr/>
      </xdr:nvSpPr>
      <xdr:spPr>
        <a:xfrm>
          <a:off x="14541500" y="13528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102213</xdr:rowOff>
    </xdr:from>
    <xdr:ext cx="378565" cy="259045"/>
    <xdr:sp macro="" textlink="">
      <xdr:nvSpPr>
        <xdr:cNvPr id="637" name="テキスト ボックス 636"/>
        <xdr:cNvSpPr txBox="1"/>
      </xdr:nvSpPr>
      <xdr:spPr>
        <a:xfrm>
          <a:off x="14403017" y="133038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43993</xdr:rowOff>
    </xdr:from>
    <xdr:to>
      <xdr:col>71</xdr:col>
      <xdr:colOff>177800</xdr:colOff>
      <xdr:row>79</xdr:row>
      <xdr:rowOff>44145</xdr:rowOff>
    </xdr:to>
    <xdr:cxnSp macro="">
      <xdr:nvCxnSpPr>
        <xdr:cNvPr id="638" name="直線コネクタ 637"/>
        <xdr:cNvCxnSpPr/>
      </xdr:nvCxnSpPr>
      <xdr:spPr>
        <a:xfrm>
          <a:off x="12814300" y="13588543"/>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152012</xdr:rowOff>
    </xdr:from>
    <xdr:to>
      <xdr:col>72</xdr:col>
      <xdr:colOff>38100</xdr:colOff>
      <xdr:row>79</xdr:row>
      <xdr:rowOff>82162</xdr:rowOff>
    </xdr:to>
    <xdr:sp macro="" textlink="">
      <xdr:nvSpPr>
        <xdr:cNvPr id="639" name="フローチャート: 判断 638"/>
        <xdr:cNvSpPr/>
      </xdr:nvSpPr>
      <xdr:spPr>
        <a:xfrm>
          <a:off x="13652500" y="1352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98689</xdr:rowOff>
    </xdr:from>
    <xdr:ext cx="378565" cy="259045"/>
    <xdr:sp macro="" textlink="">
      <xdr:nvSpPr>
        <xdr:cNvPr id="640" name="テキスト ボックス 639"/>
        <xdr:cNvSpPr txBox="1"/>
      </xdr:nvSpPr>
      <xdr:spPr>
        <a:xfrm>
          <a:off x="13514017" y="133003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151651</xdr:rowOff>
    </xdr:from>
    <xdr:to>
      <xdr:col>67</xdr:col>
      <xdr:colOff>101600</xdr:colOff>
      <xdr:row>79</xdr:row>
      <xdr:rowOff>81801</xdr:rowOff>
    </xdr:to>
    <xdr:sp macro="" textlink="">
      <xdr:nvSpPr>
        <xdr:cNvPr id="641" name="フローチャート: 判断 640"/>
        <xdr:cNvSpPr/>
      </xdr:nvSpPr>
      <xdr:spPr>
        <a:xfrm>
          <a:off x="12763500" y="13524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98328</xdr:rowOff>
    </xdr:from>
    <xdr:ext cx="378565" cy="259045"/>
    <xdr:sp macro="" textlink="">
      <xdr:nvSpPr>
        <xdr:cNvPr id="642" name="テキスト ボックス 641"/>
        <xdr:cNvSpPr txBox="1"/>
      </xdr:nvSpPr>
      <xdr:spPr>
        <a:xfrm>
          <a:off x="12625017" y="132999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163843</xdr:rowOff>
    </xdr:from>
    <xdr:to>
      <xdr:col>85</xdr:col>
      <xdr:colOff>177800</xdr:colOff>
      <xdr:row>79</xdr:row>
      <xdr:rowOff>93993</xdr:rowOff>
    </xdr:to>
    <xdr:sp macro="" textlink="">
      <xdr:nvSpPr>
        <xdr:cNvPr id="648" name="楕円 647"/>
        <xdr:cNvSpPr/>
      </xdr:nvSpPr>
      <xdr:spPr>
        <a:xfrm>
          <a:off x="16268700" y="1353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134002</xdr:rowOff>
    </xdr:from>
    <xdr:ext cx="313932" cy="259045"/>
    <xdr:sp macro="" textlink="">
      <xdr:nvSpPr>
        <xdr:cNvPr id="649" name="災害復旧費該当値テキスト"/>
        <xdr:cNvSpPr txBox="1"/>
      </xdr:nvSpPr>
      <xdr:spPr>
        <a:xfrm>
          <a:off x="16370300" y="135071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0" name="楕円 649"/>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1" name="テキスト ボックス 650"/>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164528</xdr:rowOff>
    </xdr:from>
    <xdr:to>
      <xdr:col>76</xdr:col>
      <xdr:colOff>165100</xdr:colOff>
      <xdr:row>79</xdr:row>
      <xdr:rowOff>94678</xdr:rowOff>
    </xdr:to>
    <xdr:sp macro="" textlink="">
      <xdr:nvSpPr>
        <xdr:cNvPr id="652" name="楕円 651"/>
        <xdr:cNvSpPr/>
      </xdr:nvSpPr>
      <xdr:spPr>
        <a:xfrm>
          <a:off x="14541500" y="1353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85805</xdr:rowOff>
    </xdr:from>
    <xdr:ext cx="313932" cy="259045"/>
    <xdr:sp macro="" textlink="">
      <xdr:nvSpPr>
        <xdr:cNvPr id="653" name="テキスト ボックス 652"/>
        <xdr:cNvSpPr txBox="1"/>
      </xdr:nvSpPr>
      <xdr:spPr>
        <a:xfrm>
          <a:off x="14435333" y="136303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164795</xdr:rowOff>
    </xdr:from>
    <xdr:to>
      <xdr:col>72</xdr:col>
      <xdr:colOff>38100</xdr:colOff>
      <xdr:row>79</xdr:row>
      <xdr:rowOff>94945</xdr:rowOff>
    </xdr:to>
    <xdr:sp macro="" textlink="">
      <xdr:nvSpPr>
        <xdr:cNvPr id="654" name="楕円 653"/>
        <xdr:cNvSpPr/>
      </xdr:nvSpPr>
      <xdr:spPr>
        <a:xfrm>
          <a:off x="13652500" y="1353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86072</xdr:rowOff>
    </xdr:from>
    <xdr:ext cx="313932" cy="259045"/>
    <xdr:sp macro="" textlink="">
      <xdr:nvSpPr>
        <xdr:cNvPr id="655" name="テキスト ボックス 654"/>
        <xdr:cNvSpPr txBox="1"/>
      </xdr:nvSpPr>
      <xdr:spPr>
        <a:xfrm>
          <a:off x="13546333" y="136306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164643</xdr:rowOff>
    </xdr:from>
    <xdr:to>
      <xdr:col>67</xdr:col>
      <xdr:colOff>101600</xdr:colOff>
      <xdr:row>79</xdr:row>
      <xdr:rowOff>94793</xdr:rowOff>
    </xdr:to>
    <xdr:sp macro="" textlink="">
      <xdr:nvSpPr>
        <xdr:cNvPr id="656" name="楕円 655"/>
        <xdr:cNvSpPr/>
      </xdr:nvSpPr>
      <xdr:spPr>
        <a:xfrm>
          <a:off x="12763500" y="1353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85920</xdr:rowOff>
    </xdr:from>
    <xdr:ext cx="313932" cy="259045"/>
    <xdr:sp macro="" textlink="">
      <xdr:nvSpPr>
        <xdr:cNvPr id="657" name="テキスト ボックス 656"/>
        <xdr:cNvSpPr txBox="1"/>
      </xdr:nvSpPr>
      <xdr:spPr>
        <a:xfrm>
          <a:off x="12657333" y="136304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1" name="テキスト ボックス 670"/>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3" name="テキスト ボックス 672"/>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5" name="テキスト ボックス 674"/>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7" name="テキスト ボックス 676"/>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10266</xdr:rowOff>
    </xdr:from>
    <xdr:to>
      <xdr:col>85</xdr:col>
      <xdr:colOff>126364</xdr:colOff>
      <xdr:row>97</xdr:row>
      <xdr:rowOff>90483</xdr:rowOff>
    </xdr:to>
    <xdr:cxnSp macro="">
      <xdr:nvCxnSpPr>
        <xdr:cNvPr id="679" name="直線コネクタ 678"/>
        <xdr:cNvCxnSpPr/>
      </xdr:nvCxnSpPr>
      <xdr:spPr>
        <a:xfrm flipV="1">
          <a:off x="16317595" y="15440766"/>
          <a:ext cx="1269" cy="1280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94310</xdr:rowOff>
    </xdr:from>
    <xdr:ext cx="469744" cy="259045"/>
    <xdr:sp macro="" textlink="">
      <xdr:nvSpPr>
        <xdr:cNvPr id="680" name="公債費最小値テキスト"/>
        <xdr:cNvSpPr txBox="1"/>
      </xdr:nvSpPr>
      <xdr:spPr>
        <a:xfrm>
          <a:off x="16370300" y="16724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90483</xdr:rowOff>
    </xdr:from>
    <xdr:to>
      <xdr:col>86</xdr:col>
      <xdr:colOff>25400</xdr:colOff>
      <xdr:row>97</xdr:row>
      <xdr:rowOff>90483</xdr:rowOff>
    </xdr:to>
    <xdr:cxnSp macro="">
      <xdr:nvCxnSpPr>
        <xdr:cNvPr id="681" name="直線コネクタ 680"/>
        <xdr:cNvCxnSpPr/>
      </xdr:nvCxnSpPr>
      <xdr:spPr>
        <a:xfrm>
          <a:off x="16230600" y="16721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128393</xdr:rowOff>
    </xdr:from>
    <xdr:ext cx="534377" cy="259045"/>
    <xdr:sp macro="" textlink="">
      <xdr:nvSpPr>
        <xdr:cNvPr id="682" name="公債費最大値テキスト"/>
        <xdr:cNvSpPr txBox="1"/>
      </xdr:nvSpPr>
      <xdr:spPr>
        <a:xfrm>
          <a:off x="16370300" y="15215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10266</xdr:rowOff>
    </xdr:from>
    <xdr:to>
      <xdr:col>86</xdr:col>
      <xdr:colOff>25400</xdr:colOff>
      <xdr:row>90</xdr:row>
      <xdr:rowOff>10266</xdr:rowOff>
    </xdr:to>
    <xdr:cxnSp macro="">
      <xdr:nvCxnSpPr>
        <xdr:cNvPr id="683" name="直線コネクタ 682"/>
        <xdr:cNvCxnSpPr/>
      </xdr:nvCxnSpPr>
      <xdr:spPr>
        <a:xfrm>
          <a:off x="16230600" y="15440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3752</xdr:rowOff>
    </xdr:from>
    <xdr:to>
      <xdr:col>85</xdr:col>
      <xdr:colOff>127000</xdr:colOff>
      <xdr:row>93</xdr:row>
      <xdr:rowOff>62091</xdr:rowOff>
    </xdr:to>
    <xdr:cxnSp macro="">
      <xdr:nvCxnSpPr>
        <xdr:cNvPr id="684" name="直線コネクタ 683"/>
        <xdr:cNvCxnSpPr/>
      </xdr:nvCxnSpPr>
      <xdr:spPr>
        <a:xfrm flipV="1">
          <a:off x="15481300" y="15948602"/>
          <a:ext cx="838200" cy="58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113825</xdr:rowOff>
    </xdr:from>
    <xdr:ext cx="534377" cy="259045"/>
    <xdr:sp macro="" textlink="">
      <xdr:nvSpPr>
        <xdr:cNvPr id="685" name="公債費平均値テキスト"/>
        <xdr:cNvSpPr txBox="1"/>
      </xdr:nvSpPr>
      <xdr:spPr>
        <a:xfrm>
          <a:off x="16370300" y="16058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135398</xdr:rowOff>
    </xdr:from>
    <xdr:to>
      <xdr:col>85</xdr:col>
      <xdr:colOff>177800</xdr:colOff>
      <xdr:row>94</xdr:row>
      <xdr:rowOff>65548</xdr:rowOff>
    </xdr:to>
    <xdr:sp macro="" textlink="">
      <xdr:nvSpPr>
        <xdr:cNvPr id="686" name="フローチャート: 判断 685"/>
        <xdr:cNvSpPr/>
      </xdr:nvSpPr>
      <xdr:spPr>
        <a:xfrm>
          <a:off x="16268700" y="1608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62091</xdr:rowOff>
    </xdr:from>
    <xdr:to>
      <xdr:col>81</xdr:col>
      <xdr:colOff>50800</xdr:colOff>
      <xdr:row>93</xdr:row>
      <xdr:rowOff>81727</xdr:rowOff>
    </xdr:to>
    <xdr:cxnSp macro="">
      <xdr:nvCxnSpPr>
        <xdr:cNvPr id="687" name="直線コネクタ 686"/>
        <xdr:cNvCxnSpPr/>
      </xdr:nvCxnSpPr>
      <xdr:spPr>
        <a:xfrm flipV="1">
          <a:off x="14592300" y="16006941"/>
          <a:ext cx="889000" cy="19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112423</xdr:rowOff>
    </xdr:from>
    <xdr:to>
      <xdr:col>81</xdr:col>
      <xdr:colOff>101600</xdr:colOff>
      <xdr:row>94</xdr:row>
      <xdr:rowOff>42573</xdr:rowOff>
    </xdr:to>
    <xdr:sp macro="" textlink="">
      <xdr:nvSpPr>
        <xdr:cNvPr id="688" name="フローチャート: 判断 687"/>
        <xdr:cNvSpPr/>
      </xdr:nvSpPr>
      <xdr:spPr>
        <a:xfrm>
          <a:off x="15430500" y="1605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33700</xdr:rowOff>
    </xdr:from>
    <xdr:ext cx="534377" cy="259045"/>
    <xdr:sp macro="" textlink="">
      <xdr:nvSpPr>
        <xdr:cNvPr id="689" name="テキスト ボックス 688"/>
        <xdr:cNvSpPr txBox="1"/>
      </xdr:nvSpPr>
      <xdr:spPr>
        <a:xfrm>
          <a:off x="15214111" y="1615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81727</xdr:rowOff>
    </xdr:from>
    <xdr:to>
      <xdr:col>76</xdr:col>
      <xdr:colOff>114300</xdr:colOff>
      <xdr:row>93</xdr:row>
      <xdr:rowOff>110461</xdr:rowOff>
    </xdr:to>
    <xdr:cxnSp macro="">
      <xdr:nvCxnSpPr>
        <xdr:cNvPr id="690" name="直線コネクタ 689"/>
        <xdr:cNvCxnSpPr/>
      </xdr:nvCxnSpPr>
      <xdr:spPr>
        <a:xfrm flipV="1">
          <a:off x="13703300" y="16026577"/>
          <a:ext cx="889000" cy="28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123989</xdr:rowOff>
    </xdr:from>
    <xdr:to>
      <xdr:col>76</xdr:col>
      <xdr:colOff>165100</xdr:colOff>
      <xdr:row>94</xdr:row>
      <xdr:rowOff>54139</xdr:rowOff>
    </xdr:to>
    <xdr:sp macro="" textlink="">
      <xdr:nvSpPr>
        <xdr:cNvPr id="691" name="フローチャート: 判断 690"/>
        <xdr:cNvSpPr/>
      </xdr:nvSpPr>
      <xdr:spPr>
        <a:xfrm>
          <a:off x="14541500" y="1606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45266</xdr:rowOff>
    </xdr:from>
    <xdr:ext cx="534377" cy="259045"/>
    <xdr:sp macro="" textlink="">
      <xdr:nvSpPr>
        <xdr:cNvPr id="692" name="テキスト ボックス 691"/>
        <xdr:cNvSpPr txBox="1"/>
      </xdr:nvSpPr>
      <xdr:spPr>
        <a:xfrm>
          <a:off x="14325111" y="16161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110461</xdr:rowOff>
    </xdr:from>
    <xdr:to>
      <xdr:col>71</xdr:col>
      <xdr:colOff>177800</xdr:colOff>
      <xdr:row>93</xdr:row>
      <xdr:rowOff>135837</xdr:rowOff>
    </xdr:to>
    <xdr:cxnSp macro="">
      <xdr:nvCxnSpPr>
        <xdr:cNvPr id="693" name="直線コネクタ 692"/>
        <xdr:cNvCxnSpPr/>
      </xdr:nvCxnSpPr>
      <xdr:spPr>
        <a:xfrm flipV="1">
          <a:off x="12814300" y="16055311"/>
          <a:ext cx="889000" cy="25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65012</xdr:rowOff>
    </xdr:from>
    <xdr:to>
      <xdr:col>72</xdr:col>
      <xdr:colOff>38100</xdr:colOff>
      <xdr:row>93</xdr:row>
      <xdr:rowOff>166612</xdr:rowOff>
    </xdr:to>
    <xdr:sp macro="" textlink="">
      <xdr:nvSpPr>
        <xdr:cNvPr id="694" name="フローチャート: 判断 693"/>
        <xdr:cNvSpPr/>
      </xdr:nvSpPr>
      <xdr:spPr>
        <a:xfrm>
          <a:off x="13652500" y="1600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157739</xdr:rowOff>
    </xdr:from>
    <xdr:ext cx="534377" cy="259045"/>
    <xdr:sp macro="" textlink="">
      <xdr:nvSpPr>
        <xdr:cNvPr id="695" name="テキスト ボックス 694"/>
        <xdr:cNvSpPr txBox="1"/>
      </xdr:nvSpPr>
      <xdr:spPr>
        <a:xfrm>
          <a:off x="13436111" y="16102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52552</xdr:rowOff>
    </xdr:from>
    <xdr:to>
      <xdr:col>67</xdr:col>
      <xdr:colOff>101600</xdr:colOff>
      <xdr:row>93</xdr:row>
      <xdr:rowOff>154152</xdr:rowOff>
    </xdr:to>
    <xdr:sp macro="" textlink="">
      <xdr:nvSpPr>
        <xdr:cNvPr id="696" name="フローチャート: 判断 695"/>
        <xdr:cNvSpPr/>
      </xdr:nvSpPr>
      <xdr:spPr>
        <a:xfrm>
          <a:off x="12763500" y="1599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170679</xdr:rowOff>
    </xdr:from>
    <xdr:ext cx="534377" cy="259045"/>
    <xdr:sp macro="" textlink="">
      <xdr:nvSpPr>
        <xdr:cNvPr id="697" name="テキスト ボックス 696"/>
        <xdr:cNvSpPr txBox="1"/>
      </xdr:nvSpPr>
      <xdr:spPr>
        <a:xfrm>
          <a:off x="12547111" y="1577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124402</xdr:rowOff>
    </xdr:from>
    <xdr:to>
      <xdr:col>85</xdr:col>
      <xdr:colOff>177800</xdr:colOff>
      <xdr:row>93</xdr:row>
      <xdr:rowOff>54552</xdr:rowOff>
    </xdr:to>
    <xdr:sp macro="" textlink="">
      <xdr:nvSpPr>
        <xdr:cNvPr id="703" name="楕円 702"/>
        <xdr:cNvSpPr/>
      </xdr:nvSpPr>
      <xdr:spPr>
        <a:xfrm>
          <a:off x="16268700" y="1589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147279</xdr:rowOff>
    </xdr:from>
    <xdr:ext cx="534377" cy="259045"/>
    <xdr:sp macro="" textlink="">
      <xdr:nvSpPr>
        <xdr:cNvPr id="704" name="公債費該当値テキスト"/>
        <xdr:cNvSpPr txBox="1"/>
      </xdr:nvSpPr>
      <xdr:spPr>
        <a:xfrm>
          <a:off x="16370300" y="1574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11291</xdr:rowOff>
    </xdr:from>
    <xdr:to>
      <xdr:col>81</xdr:col>
      <xdr:colOff>101600</xdr:colOff>
      <xdr:row>93</xdr:row>
      <xdr:rowOff>112891</xdr:rowOff>
    </xdr:to>
    <xdr:sp macro="" textlink="">
      <xdr:nvSpPr>
        <xdr:cNvPr id="705" name="楕円 704"/>
        <xdr:cNvSpPr/>
      </xdr:nvSpPr>
      <xdr:spPr>
        <a:xfrm>
          <a:off x="15430500" y="15956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129418</xdr:rowOff>
    </xdr:from>
    <xdr:ext cx="534377" cy="259045"/>
    <xdr:sp macro="" textlink="">
      <xdr:nvSpPr>
        <xdr:cNvPr id="706" name="テキスト ボックス 705"/>
        <xdr:cNvSpPr txBox="1"/>
      </xdr:nvSpPr>
      <xdr:spPr>
        <a:xfrm>
          <a:off x="15214111" y="15731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30927</xdr:rowOff>
    </xdr:from>
    <xdr:to>
      <xdr:col>76</xdr:col>
      <xdr:colOff>165100</xdr:colOff>
      <xdr:row>93</xdr:row>
      <xdr:rowOff>132527</xdr:rowOff>
    </xdr:to>
    <xdr:sp macro="" textlink="">
      <xdr:nvSpPr>
        <xdr:cNvPr id="707" name="楕円 706"/>
        <xdr:cNvSpPr/>
      </xdr:nvSpPr>
      <xdr:spPr>
        <a:xfrm>
          <a:off x="14541500" y="15975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149054</xdr:rowOff>
    </xdr:from>
    <xdr:ext cx="534377" cy="259045"/>
    <xdr:sp macro="" textlink="">
      <xdr:nvSpPr>
        <xdr:cNvPr id="708" name="テキスト ボックス 707"/>
        <xdr:cNvSpPr txBox="1"/>
      </xdr:nvSpPr>
      <xdr:spPr>
        <a:xfrm>
          <a:off x="14325111" y="15751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59661</xdr:rowOff>
    </xdr:from>
    <xdr:to>
      <xdr:col>72</xdr:col>
      <xdr:colOff>38100</xdr:colOff>
      <xdr:row>93</xdr:row>
      <xdr:rowOff>161261</xdr:rowOff>
    </xdr:to>
    <xdr:sp macro="" textlink="">
      <xdr:nvSpPr>
        <xdr:cNvPr id="709" name="楕円 708"/>
        <xdr:cNvSpPr/>
      </xdr:nvSpPr>
      <xdr:spPr>
        <a:xfrm>
          <a:off x="13652500" y="1600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6338</xdr:rowOff>
    </xdr:from>
    <xdr:ext cx="534377" cy="259045"/>
    <xdr:sp macro="" textlink="">
      <xdr:nvSpPr>
        <xdr:cNvPr id="710" name="テキスト ボックス 709"/>
        <xdr:cNvSpPr txBox="1"/>
      </xdr:nvSpPr>
      <xdr:spPr>
        <a:xfrm>
          <a:off x="13436111" y="15779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85037</xdr:rowOff>
    </xdr:from>
    <xdr:to>
      <xdr:col>67</xdr:col>
      <xdr:colOff>101600</xdr:colOff>
      <xdr:row>94</xdr:row>
      <xdr:rowOff>15187</xdr:rowOff>
    </xdr:to>
    <xdr:sp macro="" textlink="">
      <xdr:nvSpPr>
        <xdr:cNvPr id="711" name="楕円 710"/>
        <xdr:cNvSpPr/>
      </xdr:nvSpPr>
      <xdr:spPr>
        <a:xfrm>
          <a:off x="12763500" y="1602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6314</xdr:rowOff>
    </xdr:from>
    <xdr:ext cx="534377" cy="259045"/>
    <xdr:sp macro="" textlink="">
      <xdr:nvSpPr>
        <xdr:cNvPr id="712" name="テキスト ボックス 711"/>
        <xdr:cNvSpPr txBox="1"/>
      </xdr:nvSpPr>
      <xdr:spPr>
        <a:xfrm>
          <a:off x="12547111" y="1612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26" name="テキスト ボックス 725"/>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8" name="テキスト ボックス 727"/>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0" name="テキスト ボックス 729"/>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2" name="テキスト ボックス 731"/>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4" name="テキスト ボックス 73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39116</xdr:rowOff>
    </xdr:from>
    <xdr:to>
      <xdr:col>116</xdr:col>
      <xdr:colOff>62864</xdr:colOff>
      <xdr:row>39</xdr:row>
      <xdr:rowOff>44450</xdr:rowOff>
    </xdr:to>
    <xdr:cxnSp macro="">
      <xdr:nvCxnSpPr>
        <xdr:cNvPr id="736" name="直線コネクタ 735"/>
        <xdr:cNvCxnSpPr/>
      </xdr:nvCxnSpPr>
      <xdr:spPr>
        <a:xfrm flipV="1">
          <a:off x="22159595" y="5354066"/>
          <a:ext cx="1269" cy="137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157243</xdr:rowOff>
    </xdr:from>
    <xdr:ext cx="469744" cy="259045"/>
    <xdr:sp macro="" textlink="">
      <xdr:nvSpPr>
        <xdr:cNvPr id="739" name="諸支出金最大値テキスト"/>
        <xdr:cNvSpPr txBox="1"/>
      </xdr:nvSpPr>
      <xdr:spPr>
        <a:xfrm>
          <a:off x="22212300" y="5129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39116</xdr:rowOff>
    </xdr:from>
    <xdr:to>
      <xdr:col>116</xdr:col>
      <xdr:colOff>152400</xdr:colOff>
      <xdr:row>31</xdr:row>
      <xdr:rowOff>39116</xdr:rowOff>
    </xdr:to>
    <xdr:cxnSp macro="">
      <xdr:nvCxnSpPr>
        <xdr:cNvPr id="740" name="直線コネクタ 739"/>
        <xdr:cNvCxnSpPr/>
      </xdr:nvCxnSpPr>
      <xdr:spPr>
        <a:xfrm>
          <a:off x="22072600" y="5354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1" name="直線コネクタ 740"/>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127017</xdr:rowOff>
    </xdr:from>
    <xdr:ext cx="313932" cy="259045"/>
    <xdr:sp macro="" textlink="">
      <xdr:nvSpPr>
        <xdr:cNvPr id="742" name="諸支出金平均値テキスト"/>
        <xdr:cNvSpPr txBox="1"/>
      </xdr:nvSpPr>
      <xdr:spPr>
        <a:xfrm>
          <a:off x="22212300" y="64706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104140</xdr:rowOff>
    </xdr:from>
    <xdr:to>
      <xdr:col>116</xdr:col>
      <xdr:colOff>114300</xdr:colOff>
      <xdr:row>39</xdr:row>
      <xdr:rowOff>34290</xdr:rowOff>
    </xdr:to>
    <xdr:sp macro="" textlink="">
      <xdr:nvSpPr>
        <xdr:cNvPr id="743" name="フローチャート: 判断 742"/>
        <xdr:cNvSpPr/>
      </xdr:nvSpPr>
      <xdr:spPr>
        <a:xfrm>
          <a:off x="221107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4" name="直線コネクタ 743"/>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66802</xdr:rowOff>
    </xdr:from>
    <xdr:to>
      <xdr:col>112</xdr:col>
      <xdr:colOff>38100</xdr:colOff>
      <xdr:row>38</xdr:row>
      <xdr:rowOff>168402</xdr:rowOff>
    </xdr:to>
    <xdr:sp macro="" textlink="">
      <xdr:nvSpPr>
        <xdr:cNvPr id="745" name="フローチャート: 判断 744"/>
        <xdr:cNvSpPr/>
      </xdr:nvSpPr>
      <xdr:spPr>
        <a:xfrm>
          <a:off x="21272500" y="658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13479</xdr:rowOff>
    </xdr:from>
    <xdr:ext cx="378565" cy="259045"/>
    <xdr:sp macro="" textlink="">
      <xdr:nvSpPr>
        <xdr:cNvPr id="746" name="テキスト ボックス 745"/>
        <xdr:cNvSpPr txBox="1"/>
      </xdr:nvSpPr>
      <xdr:spPr>
        <a:xfrm>
          <a:off x="21134017" y="63571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7" name="直線コネクタ 746"/>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52324</xdr:rowOff>
    </xdr:from>
    <xdr:to>
      <xdr:col>107</xdr:col>
      <xdr:colOff>101600</xdr:colOff>
      <xdr:row>38</xdr:row>
      <xdr:rowOff>153924</xdr:rowOff>
    </xdr:to>
    <xdr:sp macro="" textlink="">
      <xdr:nvSpPr>
        <xdr:cNvPr id="748" name="フローチャート: 判断 747"/>
        <xdr:cNvSpPr/>
      </xdr:nvSpPr>
      <xdr:spPr>
        <a:xfrm>
          <a:off x="203835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170451</xdr:rowOff>
    </xdr:from>
    <xdr:ext cx="378565" cy="259045"/>
    <xdr:sp macro="" textlink="">
      <xdr:nvSpPr>
        <xdr:cNvPr id="749" name="テキスト ボックス 748"/>
        <xdr:cNvSpPr txBox="1"/>
      </xdr:nvSpPr>
      <xdr:spPr>
        <a:xfrm>
          <a:off x="20245017" y="6342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0" name="直線コネクタ 749"/>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9652</xdr:rowOff>
    </xdr:from>
    <xdr:to>
      <xdr:col>102</xdr:col>
      <xdr:colOff>165100</xdr:colOff>
      <xdr:row>38</xdr:row>
      <xdr:rowOff>111252</xdr:rowOff>
    </xdr:to>
    <xdr:sp macro="" textlink="">
      <xdr:nvSpPr>
        <xdr:cNvPr id="751" name="フローチャート: 判断 750"/>
        <xdr:cNvSpPr/>
      </xdr:nvSpPr>
      <xdr:spPr>
        <a:xfrm>
          <a:off x="19494500" y="652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127779</xdr:rowOff>
    </xdr:from>
    <xdr:ext cx="378565" cy="259045"/>
    <xdr:sp macro="" textlink="">
      <xdr:nvSpPr>
        <xdr:cNvPr id="752" name="テキスト ボックス 751"/>
        <xdr:cNvSpPr txBox="1"/>
      </xdr:nvSpPr>
      <xdr:spPr>
        <a:xfrm>
          <a:off x="19356017" y="62999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25654</xdr:rowOff>
    </xdr:from>
    <xdr:to>
      <xdr:col>98</xdr:col>
      <xdr:colOff>38100</xdr:colOff>
      <xdr:row>38</xdr:row>
      <xdr:rowOff>127254</xdr:rowOff>
    </xdr:to>
    <xdr:sp macro="" textlink="">
      <xdr:nvSpPr>
        <xdr:cNvPr id="753" name="フローチャート: 判断 752"/>
        <xdr:cNvSpPr/>
      </xdr:nvSpPr>
      <xdr:spPr>
        <a:xfrm>
          <a:off x="18605500" y="654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143781</xdr:rowOff>
    </xdr:from>
    <xdr:ext cx="378565" cy="259045"/>
    <xdr:sp macro="" textlink="">
      <xdr:nvSpPr>
        <xdr:cNvPr id="754" name="テキスト ボックス 753"/>
        <xdr:cNvSpPr txBox="1"/>
      </xdr:nvSpPr>
      <xdr:spPr>
        <a:xfrm>
          <a:off x="18467017" y="63159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0" name="楕円 759"/>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82567</xdr:rowOff>
    </xdr:from>
    <xdr:ext cx="249299" cy="259045"/>
    <xdr:sp macro="" textlink="">
      <xdr:nvSpPr>
        <xdr:cNvPr id="761" name="諸支出金該当値テキスト"/>
        <xdr:cNvSpPr txBox="1"/>
      </xdr:nvSpPr>
      <xdr:spPr>
        <a:xfrm>
          <a:off x="22212300" y="6597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2" name="楕円 761"/>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3" name="テキスト ボックス 762"/>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4" name="楕円 763"/>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5" name="テキスト ボックス 764"/>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6" name="楕円 765"/>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7" name="テキスト ボックス 766"/>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8" name="楕円 767"/>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9" name="テキスト ボックス 768"/>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・「消防費」は、住民一人当たり</a:t>
          </a:r>
          <a:r>
            <a:rPr kumimoji="0"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19,906</a:t>
          </a:r>
          <a:r>
            <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円となっており、類似団体と比較して一人当たりコストが高い状況となっている。これは、防災拠点施設整備や防災行政無線整備などの災害対策に係る事業を継続的に推進していることが要因の一つである。</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・「衛生費」は、住民一人あたり</a:t>
          </a:r>
          <a:r>
            <a:rPr kumimoji="0"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129,286</a:t>
          </a:r>
          <a:r>
            <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円となっており、他年度と比較して突出している。これは、平成</a:t>
          </a:r>
          <a:r>
            <a:rPr kumimoji="0"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年度が新病院開院の直前の年度にあたり、病院整備等の経費が一時的に増大したことによるものである。</a:t>
          </a:r>
          <a:endPar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三重県桑名市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実質単年度収支がマイナスとなった要因は、病院整備をはじめとした重点事業の財源の一部として、財政調整基金の取崩しを行ったためである。しかしながら、歳出の増加額が歳入の増加額を上回ったことにより実質収支額は減少したものの、財政調整基金については積立金の増加と取崩し額の減少があったことから、実質単年度収支は標準財政規模比で改善している。</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今後、財政健全化の取組に加え、これまで以上に公共施設マネジメントや公民連携等の考え方を取り入れた行財政改革の取組を行うとともに、財政調整基金残高の確保に努める。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三重県桑名市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各会計において黒字となっており、一般会計については、地方税が増加した</a:t>
          </a: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a:t>
          </a:r>
          <a:r>
            <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、黒字額が前年度</a:t>
          </a: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より減少して</a:t>
          </a:r>
          <a:r>
            <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いる。</a:t>
          </a:r>
          <a:endParaRPr kumimoji="0"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歳入では、手数料、使用料の見直しを行い、手数料は平成</a:t>
          </a:r>
          <a:r>
            <a:rPr kumimoji="0"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年度、使用料は平成</a:t>
          </a:r>
          <a:r>
            <a:rPr kumimoji="0"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年度に改定した。また、資産の売却等や</a:t>
          </a:r>
          <a:r>
            <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公民連携による広告料等収入の増収を図る</a:t>
          </a: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など</a:t>
          </a:r>
          <a:r>
            <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、自主財源の確保に努めていく。</a:t>
          </a: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endParaRPr kumimoji="0"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歳出</a:t>
          </a: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a:t>
          </a:r>
          <a:r>
            <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lang="ja-JP" altLang="ja-JP" sz="1200" kern="100">
              <a:effectLst/>
              <a:latin typeface="ＭＳ Ｐゴシック" panose="020B0600070205080204" pitchFamily="50" charset="-128"/>
              <a:ea typeface="ＭＳ Ｐゴシック" panose="020B0600070205080204" pitchFamily="50" charset="-128"/>
              <a:cs typeface="Times New Roman" panose="02020603050405020304" pitchFamily="18" charset="0"/>
            </a:rPr>
            <a:t>スクラップアンドビルドによる事業の見直し、資産売却やサウンディング型市場調査による公共施設の維持管理経費の削減、補助金の見直し、電力調達方法の見直し・中断移転住宅整備費の節減</a:t>
          </a:r>
          <a:r>
            <a:rPr lang="ja-JP" altLang="en-US" sz="1200" kern="100">
              <a:effectLst/>
              <a:latin typeface="ＭＳ Ｐゴシック" panose="020B0600070205080204" pitchFamily="50" charset="-128"/>
              <a:ea typeface="ＭＳ Ｐゴシック" panose="020B0600070205080204" pitchFamily="50" charset="-128"/>
              <a:cs typeface="Times New Roman" panose="02020603050405020304" pitchFamily="18" charset="0"/>
            </a:rPr>
            <a:t>、</a:t>
          </a:r>
          <a:r>
            <a:rPr lang="ja-JP" altLang="ja-JP" sz="1200" kern="100">
              <a:effectLst/>
              <a:latin typeface="ＭＳ Ｐゴシック" panose="020B0600070205080204" pitchFamily="50" charset="-128"/>
              <a:ea typeface="ＭＳ Ｐゴシック" panose="020B0600070205080204" pitchFamily="50" charset="-128"/>
              <a:cs typeface="Times New Roman" panose="02020603050405020304" pitchFamily="18" charset="0"/>
            </a:rPr>
            <a:t>事業や施設の統合・共有、多機能化・複合化</a:t>
          </a:r>
          <a:r>
            <a:rPr lang="ja-JP" altLang="en-US" sz="1200" kern="100">
              <a:effectLst/>
              <a:latin typeface="ＭＳ Ｐゴシック" panose="020B0600070205080204" pitchFamily="50" charset="-128"/>
              <a:ea typeface="ＭＳ Ｐゴシック" panose="020B0600070205080204" pitchFamily="50" charset="-128"/>
              <a:cs typeface="Times New Roman" panose="02020603050405020304" pitchFamily="18" charset="0"/>
            </a:rPr>
            <a:t>などに取り組んでおり、</a:t>
          </a:r>
          <a:r>
            <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経常経費の削減に努め</a:t>
          </a: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ている</a:t>
          </a:r>
          <a:r>
            <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今後も、黒字額を確保できるよう、</a:t>
          </a: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これまでの</a:t>
          </a:r>
          <a:r>
            <a:rPr lang="ja-JP" altLang="ja-JP" sz="1200" kern="100">
              <a:effectLst/>
              <a:latin typeface="ＭＳ Ｐゴシック" panose="020B0600070205080204" pitchFamily="50" charset="-128"/>
              <a:ea typeface="ＭＳ Ｐゴシック" panose="020B0600070205080204" pitchFamily="50" charset="-128"/>
              <a:cs typeface="Times New Roman" panose="02020603050405020304" pitchFamily="18" charset="0"/>
            </a:rPr>
            <a:t>有効な施策には継続的に取り組みながらも、引き続き公民連携による民間提案の活用を推進するなどし、行政の経営資源（ヒト、モノ、カネ）を効果的・効率的に有効活用することで、歳出の削減、歳入の確保に努め</a:t>
          </a:r>
          <a:r>
            <a:rPr lang="ja-JP" altLang="en-US" sz="1200" kern="100">
              <a:effectLst/>
              <a:latin typeface="ＭＳ Ｐゴシック" panose="020B0600070205080204" pitchFamily="50" charset="-128"/>
              <a:ea typeface="ＭＳ Ｐゴシック" panose="020B0600070205080204" pitchFamily="50" charset="-128"/>
              <a:cs typeface="Times New Roman" panose="02020603050405020304" pitchFamily="18" charset="0"/>
            </a:rPr>
            <a:t>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企業会計では、水道事業会計において、水道料</a:t>
          </a: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金改定に伴う</a:t>
          </a:r>
          <a:r>
            <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収入</a:t>
          </a: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a:t>
          </a:r>
          <a:r>
            <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a:t>
          </a:r>
          <a:r>
            <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a:t>
          </a:r>
          <a:r>
            <a:rPr lang="ja-JP" altLang="en-US" sz="1200">
              <a:effectLst/>
              <a:latin typeface="ＭＳ Ｐゴシック" panose="020B0600070205080204" pitchFamily="50" charset="-128"/>
              <a:ea typeface="ＭＳ Ｐゴシック" panose="020B0600070205080204" pitchFamily="50" charset="-128"/>
              <a:cs typeface="Times New Roman" panose="02020603050405020304" pitchFamily="18" charset="0"/>
            </a:rPr>
            <a:t>より純利益が増加した。　</a:t>
          </a:r>
          <a:endParaRPr lang="en-US" altLang="ja-JP" sz="1200">
            <a:effectLst/>
            <a:latin typeface="ＭＳ Ｐゴシック" panose="020B0600070205080204" pitchFamily="50" charset="-128"/>
            <a:ea typeface="ＭＳ Ｐゴシック" panose="020B0600070205080204" pitchFamily="50" charset="-128"/>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　</a:t>
          </a:r>
          <a:r>
            <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一方、下水道事業会計では、</a:t>
          </a: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下水道</a:t>
          </a:r>
          <a:r>
            <a:rPr lang="ja-JP" altLang="ja-JP" sz="1200">
              <a:effectLst/>
              <a:latin typeface="ＭＳ Ｐゴシック" panose="020B0600070205080204" pitchFamily="50" charset="-128"/>
              <a:ea typeface="ＭＳ Ｐゴシック" panose="020B0600070205080204" pitchFamily="50" charset="-128"/>
              <a:cs typeface="Times New Roman" panose="02020603050405020304" pitchFamily="18" charset="0"/>
            </a:rPr>
            <a:t>料金改定を行</a:t>
          </a:r>
          <a:r>
            <a:rPr lang="ja-JP" altLang="en-US" sz="1200">
              <a:effectLst/>
              <a:latin typeface="ＭＳ Ｐゴシック" panose="020B0600070205080204" pitchFamily="50" charset="-128"/>
              <a:ea typeface="ＭＳ Ｐゴシック" panose="020B0600070205080204" pitchFamily="50" charset="-128"/>
              <a:cs typeface="Times New Roman" panose="02020603050405020304" pitchFamily="18" charset="0"/>
            </a:rPr>
            <a:t>った</a:t>
          </a:r>
          <a:r>
            <a:rPr lang="ja-JP" altLang="ja-JP" sz="1200">
              <a:effectLst/>
              <a:latin typeface="ＭＳ Ｐゴシック" panose="020B0600070205080204" pitchFamily="50" charset="-128"/>
              <a:ea typeface="ＭＳ Ｐゴシック" panose="020B0600070205080204" pitchFamily="50" charset="-128"/>
              <a:cs typeface="Times New Roman" panose="02020603050405020304" pitchFamily="18" charset="0"/>
            </a:rPr>
            <a:t>が、営業外収益</a:t>
          </a:r>
          <a:r>
            <a:rPr lang="ja-JP" altLang="en-US" sz="1200">
              <a:effectLst/>
              <a:latin typeface="ＭＳ Ｐゴシック" panose="020B0600070205080204" pitchFamily="50" charset="-128"/>
              <a:ea typeface="ＭＳ Ｐゴシック" panose="020B0600070205080204" pitchFamily="50" charset="-128"/>
              <a:cs typeface="Times New Roman" panose="02020603050405020304" pitchFamily="18" charset="0"/>
            </a:rPr>
            <a:t>が</a:t>
          </a:r>
          <a:r>
            <a:rPr lang="ja-JP" altLang="ja-JP" sz="1200">
              <a:effectLst/>
              <a:latin typeface="ＭＳ Ｐゴシック" panose="020B0600070205080204" pitchFamily="50" charset="-128"/>
              <a:ea typeface="ＭＳ Ｐゴシック" panose="020B0600070205080204" pitchFamily="50" charset="-128"/>
              <a:cs typeface="Times New Roman" panose="02020603050405020304" pitchFamily="18" charset="0"/>
            </a:rPr>
            <a:t>大きく減少した</a:t>
          </a:r>
          <a:r>
            <a:rPr lang="ja-JP" altLang="en-US" sz="1200">
              <a:effectLst/>
              <a:latin typeface="ＭＳ Ｐゴシック" panose="020B0600070205080204" pitchFamily="50" charset="-128"/>
              <a:ea typeface="ＭＳ Ｐゴシック" panose="020B0600070205080204" pitchFamily="50" charset="-128"/>
              <a:cs typeface="Times New Roman" panose="02020603050405020304" pitchFamily="18" charset="0"/>
            </a:rPr>
            <a:t>こと</a:t>
          </a:r>
          <a:r>
            <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a:t>
          </a: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純利益は減少</a:t>
          </a:r>
          <a:r>
            <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している。</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各事業会計において、継続して効率的な経営に努め、黒字額を確保していく。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624" t="s">
        <v>74</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x14ac:dyDescent="0.2">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625" t="s">
        <v>76</v>
      </c>
      <c r="C3" s="626"/>
      <c r="D3" s="626"/>
      <c r="E3" s="627"/>
      <c r="F3" s="627"/>
      <c r="G3" s="627"/>
      <c r="H3" s="627"/>
      <c r="I3" s="627"/>
      <c r="J3" s="627"/>
      <c r="K3" s="627"/>
      <c r="L3" s="627" t="s">
        <v>77</v>
      </c>
      <c r="M3" s="627"/>
      <c r="N3" s="627"/>
      <c r="O3" s="627"/>
      <c r="P3" s="627"/>
      <c r="Q3" s="627"/>
      <c r="R3" s="630"/>
      <c r="S3" s="630"/>
      <c r="T3" s="630"/>
      <c r="U3" s="630"/>
      <c r="V3" s="631"/>
      <c r="W3" s="524" t="s">
        <v>78</v>
      </c>
      <c r="X3" s="525"/>
      <c r="Y3" s="525"/>
      <c r="Z3" s="525"/>
      <c r="AA3" s="525"/>
      <c r="AB3" s="626"/>
      <c r="AC3" s="630" t="s">
        <v>79</v>
      </c>
      <c r="AD3" s="525"/>
      <c r="AE3" s="525"/>
      <c r="AF3" s="525"/>
      <c r="AG3" s="525"/>
      <c r="AH3" s="525"/>
      <c r="AI3" s="525"/>
      <c r="AJ3" s="525"/>
      <c r="AK3" s="525"/>
      <c r="AL3" s="592"/>
      <c r="AM3" s="524" t="s">
        <v>80</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81</v>
      </c>
      <c r="BO3" s="525"/>
      <c r="BP3" s="525"/>
      <c r="BQ3" s="525"/>
      <c r="BR3" s="525"/>
      <c r="BS3" s="525"/>
      <c r="BT3" s="525"/>
      <c r="BU3" s="592"/>
      <c r="BV3" s="524" t="s">
        <v>82</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83</v>
      </c>
      <c r="CU3" s="525"/>
      <c r="CV3" s="525"/>
      <c r="CW3" s="525"/>
      <c r="CX3" s="525"/>
      <c r="CY3" s="525"/>
      <c r="CZ3" s="525"/>
      <c r="DA3" s="592"/>
      <c r="DB3" s="524" t="s">
        <v>84</v>
      </c>
      <c r="DC3" s="525"/>
      <c r="DD3" s="525"/>
      <c r="DE3" s="525"/>
      <c r="DF3" s="525"/>
      <c r="DG3" s="525"/>
      <c r="DH3" s="525"/>
      <c r="DI3" s="592"/>
      <c r="DJ3" s="165"/>
      <c r="DK3" s="165"/>
      <c r="DL3" s="165"/>
      <c r="DM3" s="165"/>
      <c r="DN3" s="165"/>
      <c r="DO3" s="165"/>
    </row>
    <row r="4" spans="1:119" ht="18.75" customHeight="1" x14ac:dyDescent="0.15">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85</v>
      </c>
      <c r="AZ4" s="438"/>
      <c r="BA4" s="438"/>
      <c r="BB4" s="438"/>
      <c r="BC4" s="438"/>
      <c r="BD4" s="438"/>
      <c r="BE4" s="438"/>
      <c r="BF4" s="438"/>
      <c r="BG4" s="438"/>
      <c r="BH4" s="438"/>
      <c r="BI4" s="438"/>
      <c r="BJ4" s="438"/>
      <c r="BK4" s="438"/>
      <c r="BL4" s="438"/>
      <c r="BM4" s="439"/>
      <c r="BN4" s="440">
        <v>64053910</v>
      </c>
      <c r="BO4" s="441"/>
      <c r="BP4" s="441"/>
      <c r="BQ4" s="441"/>
      <c r="BR4" s="441"/>
      <c r="BS4" s="441"/>
      <c r="BT4" s="441"/>
      <c r="BU4" s="442"/>
      <c r="BV4" s="440">
        <v>55750343</v>
      </c>
      <c r="BW4" s="441"/>
      <c r="BX4" s="441"/>
      <c r="BY4" s="441"/>
      <c r="BZ4" s="441"/>
      <c r="CA4" s="441"/>
      <c r="CB4" s="441"/>
      <c r="CC4" s="442"/>
      <c r="CD4" s="618" t="s">
        <v>86</v>
      </c>
      <c r="CE4" s="619"/>
      <c r="CF4" s="619"/>
      <c r="CG4" s="619"/>
      <c r="CH4" s="619"/>
      <c r="CI4" s="619"/>
      <c r="CJ4" s="619"/>
      <c r="CK4" s="619"/>
      <c r="CL4" s="619"/>
      <c r="CM4" s="619"/>
      <c r="CN4" s="619"/>
      <c r="CO4" s="619"/>
      <c r="CP4" s="619"/>
      <c r="CQ4" s="619"/>
      <c r="CR4" s="619"/>
      <c r="CS4" s="620"/>
      <c r="CT4" s="621">
        <v>5.3</v>
      </c>
      <c r="CU4" s="622"/>
      <c r="CV4" s="622"/>
      <c r="CW4" s="622"/>
      <c r="CX4" s="622"/>
      <c r="CY4" s="622"/>
      <c r="CZ4" s="622"/>
      <c r="DA4" s="623"/>
      <c r="DB4" s="621">
        <v>5.7</v>
      </c>
      <c r="DC4" s="622"/>
      <c r="DD4" s="622"/>
      <c r="DE4" s="622"/>
      <c r="DF4" s="622"/>
      <c r="DG4" s="622"/>
      <c r="DH4" s="622"/>
      <c r="DI4" s="623"/>
      <c r="DJ4" s="165"/>
      <c r="DK4" s="165"/>
      <c r="DL4" s="165"/>
      <c r="DM4" s="165"/>
      <c r="DN4" s="165"/>
      <c r="DO4" s="165"/>
    </row>
    <row r="5" spans="1:119" ht="18.75" customHeight="1" x14ac:dyDescent="0.15">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87</v>
      </c>
      <c r="AN5" s="419"/>
      <c r="AO5" s="419"/>
      <c r="AP5" s="419"/>
      <c r="AQ5" s="419"/>
      <c r="AR5" s="419"/>
      <c r="AS5" s="419"/>
      <c r="AT5" s="420"/>
      <c r="AU5" s="502" t="s">
        <v>88</v>
      </c>
      <c r="AV5" s="503"/>
      <c r="AW5" s="503"/>
      <c r="AX5" s="503"/>
      <c r="AY5" s="425" t="s">
        <v>89</v>
      </c>
      <c r="AZ5" s="426"/>
      <c r="BA5" s="426"/>
      <c r="BB5" s="426"/>
      <c r="BC5" s="426"/>
      <c r="BD5" s="426"/>
      <c r="BE5" s="426"/>
      <c r="BF5" s="426"/>
      <c r="BG5" s="426"/>
      <c r="BH5" s="426"/>
      <c r="BI5" s="426"/>
      <c r="BJ5" s="426"/>
      <c r="BK5" s="426"/>
      <c r="BL5" s="426"/>
      <c r="BM5" s="427"/>
      <c r="BN5" s="445">
        <v>62321821</v>
      </c>
      <c r="BO5" s="446"/>
      <c r="BP5" s="446"/>
      <c r="BQ5" s="446"/>
      <c r="BR5" s="446"/>
      <c r="BS5" s="446"/>
      <c r="BT5" s="446"/>
      <c r="BU5" s="447"/>
      <c r="BV5" s="445">
        <v>53920838</v>
      </c>
      <c r="BW5" s="446"/>
      <c r="BX5" s="446"/>
      <c r="BY5" s="446"/>
      <c r="BZ5" s="446"/>
      <c r="CA5" s="446"/>
      <c r="CB5" s="446"/>
      <c r="CC5" s="447"/>
      <c r="CD5" s="454" t="s">
        <v>90</v>
      </c>
      <c r="CE5" s="455"/>
      <c r="CF5" s="455"/>
      <c r="CG5" s="455"/>
      <c r="CH5" s="455"/>
      <c r="CI5" s="455"/>
      <c r="CJ5" s="455"/>
      <c r="CK5" s="455"/>
      <c r="CL5" s="455"/>
      <c r="CM5" s="455"/>
      <c r="CN5" s="455"/>
      <c r="CO5" s="455"/>
      <c r="CP5" s="455"/>
      <c r="CQ5" s="455"/>
      <c r="CR5" s="455"/>
      <c r="CS5" s="456"/>
      <c r="CT5" s="415">
        <v>98.1</v>
      </c>
      <c r="CU5" s="416"/>
      <c r="CV5" s="416"/>
      <c r="CW5" s="416"/>
      <c r="CX5" s="416"/>
      <c r="CY5" s="416"/>
      <c r="CZ5" s="416"/>
      <c r="DA5" s="417"/>
      <c r="DB5" s="415">
        <v>99.2</v>
      </c>
      <c r="DC5" s="416"/>
      <c r="DD5" s="416"/>
      <c r="DE5" s="416"/>
      <c r="DF5" s="416"/>
      <c r="DG5" s="416"/>
      <c r="DH5" s="416"/>
      <c r="DI5" s="417"/>
      <c r="DJ5" s="165"/>
      <c r="DK5" s="165"/>
      <c r="DL5" s="165"/>
      <c r="DM5" s="165"/>
      <c r="DN5" s="165"/>
      <c r="DO5" s="165"/>
    </row>
    <row r="6" spans="1:119" ht="18.75" customHeight="1" x14ac:dyDescent="0.15">
      <c r="A6" s="166"/>
      <c r="B6" s="598" t="s">
        <v>91</v>
      </c>
      <c r="C6" s="459"/>
      <c r="D6" s="459"/>
      <c r="E6" s="599"/>
      <c r="F6" s="599"/>
      <c r="G6" s="599"/>
      <c r="H6" s="599"/>
      <c r="I6" s="599"/>
      <c r="J6" s="599"/>
      <c r="K6" s="599"/>
      <c r="L6" s="599" t="s">
        <v>92</v>
      </c>
      <c r="M6" s="599"/>
      <c r="N6" s="599"/>
      <c r="O6" s="599"/>
      <c r="P6" s="599"/>
      <c r="Q6" s="599"/>
      <c r="R6" s="483"/>
      <c r="S6" s="483"/>
      <c r="T6" s="483"/>
      <c r="U6" s="483"/>
      <c r="V6" s="605"/>
      <c r="W6" s="536" t="s">
        <v>93</v>
      </c>
      <c r="X6" s="458"/>
      <c r="Y6" s="458"/>
      <c r="Z6" s="458"/>
      <c r="AA6" s="458"/>
      <c r="AB6" s="459"/>
      <c r="AC6" s="610" t="s">
        <v>94</v>
      </c>
      <c r="AD6" s="611"/>
      <c r="AE6" s="611"/>
      <c r="AF6" s="611"/>
      <c r="AG6" s="611"/>
      <c r="AH6" s="611"/>
      <c r="AI6" s="611"/>
      <c r="AJ6" s="611"/>
      <c r="AK6" s="611"/>
      <c r="AL6" s="612"/>
      <c r="AM6" s="514" t="s">
        <v>95</v>
      </c>
      <c r="AN6" s="419"/>
      <c r="AO6" s="419"/>
      <c r="AP6" s="419"/>
      <c r="AQ6" s="419"/>
      <c r="AR6" s="419"/>
      <c r="AS6" s="419"/>
      <c r="AT6" s="420"/>
      <c r="AU6" s="502" t="s">
        <v>88</v>
      </c>
      <c r="AV6" s="503"/>
      <c r="AW6" s="503"/>
      <c r="AX6" s="503"/>
      <c r="AY6" s="425" t="s">
        <v>96</v>
      </c>
      <c r="AZ6" s="426"/>
      <c r="BA6" s="426"/>
      <c r="BB6" s="426"/>
      <c r="BC6" s="426"/>
      <c r="BD6" s="426"/>
      <c r="BE6" s="426"/>
      <c r="BF6" s="426"/>
      <c r="BG6" s="426"/>
      <c r="BH6" s="426"/>
      <c r="BI6" s="426"/>
      <c r="BJ6" s="426"/>
      <c r="BK6" s="426"/>
      <c r="BL6" s="426"/>
      <c r="BM6" s="427"/>
      <c r="BN6" s="445">
        <v>1732089</v>
      </c>
      <c r="BO6" s="446"/>
      <c r="BP6" s="446"/>
      <c r="BQ6" s="446"/>
      <c r="BR6" s="446"/>
      <c r="BS6" s="446"/>
      <c r="BT6" s="446"/>
      <c r="BU6" s="447"/>
      <c r="BV6" s="445">
        <v>1829505</v>
      </c>
      <c r="BW6" s="446"/>
      <c r="BX6" s="446"/>
      <c r="BY6" s="446"/>
      <c r="BZ6" s="446"/>
      <c r="CA6" s="446"/>
      <c r="CB6" s="446"/>
      <c r="CC6" s="447"/>
      <c r="CD6" s="454" t="s">
        <v>97</v>
      </c>
      <c r="CE6" s="455"/>
      <c r="CF6" s="455"/>
      <c r="CG6" s="455"/>
      <c r="CH6" s="455"/>
      <c r="CI6" s="455"/>
      <c r="CJ6" s="455"/>
      <c r="CK6" s="455"/>
      <c r="CL6" s="455"/>
      <c r="CM6" s="455"/>
      <c r="CN6" s="455"/>
      <c r="CO6" s="455"/>
      <c r="CP6" s="455"/>
      <c r="CQ6" s="455"/>
      <c r="CR6" s="455"/>
      <c r="CS6" s="456"/>
      <c r="CT6" s="595">
        <v>105.1</v>
      </c>
      <c r="CU6" s="596"/>
      <c r="CV6" s="596"/>
      <c r="CW6" s="596"/>
      <c r="CX6" s="596"/>
      <c r="CY6" s="596"/>
      <c r="CZ6" s="596"/>
      <c r="DA6" s="597"/>
      <c r="DB6" s="595">
        <v>105.6</v>
      </c>
      <c r="DC6" s="596"/>
      <c r="DD6" s="596"/>
      <c r="DE6" s="596"/>
      <c r="DF6" s="596"/>
      <c r="DG6" s="596"/>
      <c r="DH6" s="596"/>
      <c r="DI6" s="597"/>
      <c r="DJ6" s="165"/>
      <c r="DK6" s="165"/>
      <c r="DL6" s="165"/>
      <c r="DM6" s="165"/>
      <c r="DN6" s="165"/>
      <c r="DO6" s="165"/>
    </row>
    <row r="7" spans="1:119" ht="18.75" customHeight="1" x14ac:dyDescent="0.15">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98</v>
      </c>
      <c r="AN7" s="419"/>
      <c r="AO7" s="419"/>
      <c r="AP7" s="419"/>
      <c r="AQ7" s="419"/>
      <c r="AR7" s="419"/>
      <c r="AS7" s="419"/>
      <c r="AT7" s="420"/>
      <c r="AU7" s="502" t="s">
        <v>88</v>
      </c>
      <c r="AV7" s="503"/>
      <c r="AW7" s="503"/>
      <c r="AX7" s="503"/>
      <c r="AY7" s="425" t="s">
        <v>99</v>
      </c>
      <c r="AZ7" s="426"/>
      <c r="BA7" s="426"/>
      <c r="BB7" s="426"/>
      <c r="BC7" s="426"/>
      <c r="BD7" s="426"/>
      <c r="BE7" s="426"/>
      <c r="BF7" s="426"/>
      <c r="BG7" s="426"/>
      <c r="BH7" s="426"/>
      <c r="BI7" s="426"/>
      <c r="BJ7" s="426"/>
      <c r="BK7" s="426"/>
      <c r="BL7" s="426"/>
      <c r="BM7" s="427"/>
      <c r="BN7" s="445">
        <v>124813</v>
      </c>
      <c r="BO7" s="446"/>
      <c r="BP7" s="446"/>
      <c r="BQ7" s="446"/>
      <c r="BR7" s="446"/>
      <c r="BS7" s="446"/>
      <c r="BT7" s="446"/>
      <c r="BU7" s="447"/>
      <c r="BV7" s="445">
        <v>112228</v>
      </c>
      <c r="BW7" s="446"/>
      <c r="BX7" s="446"/>
      <c r="BY7" s="446"/>
      <c r="BZ7" s="446"/>
      <c r="CA7" s="446"/>
      <c r="CB7" s="446"/>
      <c r="CC7" s="447"/>
      <c r="CD7" s="454" t="s">
        <v>100</v>
      </c>
      <c r="CE7" s="455"/>
      <c r="CF7" s="455"/>
      <c r="CG7" s="455"/>
      <c r="CH7" s="455"/>
      <c r="CI7" s="455"/>
      <c r="CJ7" s="455"/>
      <c r="CK7" s="455"/>
      <c r="CL7" s="455"/>
      <c r="CM7" s="455"/>
      <c r="CN7" s="455"/>
      <c r="CO7" s="455"/>
      <c r="CP7" s="455"/>
      <c r="CQ7" s="455"/>
      <c r="CR7" s="455"/>
      <c r="CS7" s="456"/>
      <c r="CT7" s="445">
        <v>30219981</v>
      </c>
      <c r="CU7" s="446"/>
      <c r="CV7" s="446"/>
      <c r="CW7" s="446"/>
      <c r="CX7" s="446"/>
      <c r="CY7" s="446"/>
      <c r="CZ7" s="446"/>
      <c r="DA7" s="447"/>
      <c r="DB7" s="445">
        <v>30258838</v>
      </c>
      <c r="DC7" s="446"/>
      <c r="DD7" s="446"/>
      <c r="DE7" s="446"/>
      <c r="DF7" s="446"/>
      <c r="DG7" s="446"/>
      <c r="DH7" s="446"/>
      <c r="DI7" s="447"/>
      <c r="DJ7" s="165"/>
      <c r="DK7" s="165"/>
      <c r="DL7" s="165"/>
      <c r="DM7" s="165"/>
      <c r="DN7" s="165"/>
      <c r="DO7" s="165"/>
    </row>
    <row r="8" spans="1:119" ht="18.75" customHeight="1" thickBot="1" x14ac:dyDescent="0.2">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101</v>
      </c>
      <c r="AN8" s="419"/>
      <c r="AO8" s="419"/>
      <c r="AP8" s="419"/>
      <c r="AQ8" s="419"/>
      <c r="AR8" s="419"/>
      <c r="AS8" s="419"/>
      <c r="AT8" s="420"/>
      <c r="AU8" s="502" t="s">
        <v>88</v>
      </c>
      <c r="AV8" s="503"/>
      <c r="AW8" s="503"/>
      <c r="AX8" s="503"/>
      <c r="AY8" s="425" t="s">
        <v>102</v>
      </c>
      <c r="AZ8" s="426"/>
      <c r="BA8" s="426"/>
      <c r="BB8" s="426"/>
      <c r="BC8" s="426"/>
      <c r="BD8" s="426"/>
      <c r="BE8" s="426"/>
      <c r="BF8" s="426"/>
      <c r="BG8" s="426"/>
      <c r="BH8" s="426"/>
      <c r="BI8" s="426"/>
      <c r="BJ8" s="426"/>
      <c r="BK8" s="426"/>
      <c r="BL8" s="426"/>
      <c r="BM8" s="427"/>
      <c r="BN8" s="445">
        <v>1607276</v>
      </c>
      <c r="BO8" s="446"/>
      <c r="BP8" s="446"/>
      <c r="BQ8" s="446"/>
      <c r="BR8" s="446"/>
      <c r="BS8" s="446"/>
      <c r="BT8" s="446"/>
      <c r="BU8" s="447"/>
      <c r="BV8" s="445">
        <v>1717277</v>
      </c>
      <c r="BW8" s="446"/>
      <c r="BX8" s="446"/>
      <c r="BY8" s="446"/>
      <c r="BZ8" s="446"/>
      <c r="CA8" s="446"/>
      <c r="CB8" s="446"/>
      <c r="CC8" s="447"/>
      <c r="CD8" s="454" t="s">
        <v>103</v>
      </c>
      <c r="CE8" s="455"/>
      <c r="CF8" s="455"/>
      <c r="CG8" s="455"/>
      <c r="CH8" s="455"/>
      <c r="CI8" s="455"/>
      <c r="CJ8" s="455"/>
      <c r="CK8" s="455"/>
      <c r="CL8" s="455"/>
      <c r="CM8" s="455"/>
      <c r="CN8" s="455"/>
      <c r="CO8" s="455"/>
      <c r="CP8" s="455"/>
      <c r="CQ8" s="455"/>
      <c r="CR8" s="455"/>
      <c r="CS8" s="456"/>
      <c r="CT8" s="558">
        <v>0.85</v>
      </c>
      <c r="CU8" s="559"/>
      <c r="CV8" s="559"/>
      <c r="CW8" s="559"/>
      <c r="CX8" s="559"/>
      <c r="CY8" s="559"/>
      <c r="CZ8" s="559"/>
      <c r="DA8" s="560"/>
      <c r="DB8" s="558">
        <v>0.86</v>
      </c>
      <c r="DC8" s="559"/>
      <c r="DD8" s="559"/>
      <c r="DE8" s="559"/>
      <c r="DF8" s="559"/>
      <c r="DG8" s="559"/>
      <c r="DH8" s="559"/>
      <c r="DI8" s="560"/>
      <c r="DJ8" s="165"/>
      <c r="DK8" s="165"/>
      <c r="DL8" s="165"/>
      <c r="DM8" s="165"/>
      <c r="DN8" s="165"/>
      <c r="DO8" s="165"/>
    </row>
    <row r="9" spans="1:119" ht="18.75" customHeight="1" thickBot="1" x14ac:dyDescent="0.2">
      <c r="A9" s="166"/>
      <c r="B9" s="584" t="s">
        <v>104</v>
      </c>
      <c r="C9" s="585"/>
      <c r="D9" s="585"/>
      <c r="E9" s="585"/>
      <c r="F9" s="585"/>
      <c r="G9" s="585"/>
      <c r="H9" s="585"/>
      <c r="I9" s="585"/>
      <c r="J9" s="585"/>
      <c r="K9" s="508"/>
      <c r="L9" s="586" t="s">
        <v>105</v>
      </c>
      <c r="M9" s="587"/>
      <c r="N9" s="587"/>
      <c r="O9" s="587"/>
      <c r="P9" s="587"/>
      <c r="Q9" s="588"/>
      <c r="R9" s="589">
        <v>140303</v>
      </c>
      <c r="S9" s="590"/>
      <c r="T9" s="590"/>
      <c r="U9" s="590"/>
      <c r="V9" s="591"/>
      <c r="W9" s="524" t="s">
        <v>106</v>
      </c>
      <c r="X9" s="525"/>
      <c r="Y9" s="525"/>
      <c r="Z9" s="525"/>
      <c r="AA9" s="525"/>
      <c r="AB9" s="525"/>
      <c r="AC9" s="525"/>
      <c r="AD9" s="525"/>
      <c r="AE9" s="525"/>
      <c r="AF9" s="525"/>
      <c r="AG9" s="525"/>
      <c r="AH9" s="525"/>
      <c r="AI9" s="525"/>
      <c r="AJ9" s="525"/>
      <c r="AK9" s="525"/>
      <c r="AL9" s="592"/>
      <c r="AM9" s="514" t="s">
        <v>107</v>
      </c>
      <c r="AN9" s="419"/>
      <c r="AO9" s="419"/>
      <c r="AP9" s="419"/>
      <c r="AQ9" s="419"/>
      <c r="AR9" s="419"/>
      <c r="AS9" s="419"/>
      <c r="AT9" s="420"/>
      <c r="AU9" s="502" t="s">
        <v>108</v>
      </c>
      <c r="AV9" s="503"/>
      <c r="AW9" s="503"/>
      <c r="AX9" s="503"/>
      <c r="AY9" s="425" t="s">
        <v>109</v>
      </c>
      <c r="AZ9" s="426"/>
      <c r="BA9" s="426"/>
      <c r="BB9" s="426"/>
      <c r="BC9" s="426"/>
      <c r="BD9" s="426"/>
      <c r="BE9" s="426"/>
      <c r="BF9" s="426"/>
      <c r="BG9" s="426"/>
      <c r="BH9" s="426"/>
      <c r="BI9" s="426"/>
      <c r="BJ9" s="426"/>
      <c r="BK9" s="426"/>
      <c r="BL9" s="426"/>
      <c r="BM9" s="427"/>
      <c r="BN9" s="445">
        <v>-110001</v>
      </c>
      <c r="BO9" s="446"/>
      <c r="BP9" s="446"/>
      <c r="BQ9" s="446"/>
      <c r="BR9" s="446"/>
      <c r="BS9" s="446"/>
      <c r="BT9" s="446"/>
      <c r="BU9" s="447"/>
      <c r="BV9" s="445">
        <v>166585</v>
      </c>
      <c r="BW9" s="446"/>
      <c r="BX9" s="446"/>
      <c r="BY9" s="446"/>
      <c r="BZ9" s="446"/>
      <c r="CA9" s="446"/>
      <c r="CB9" s="446"/>
      <c r="CC9" s="447"/>
      <c r="CD9" s="454" t="s">
        <v>110</v>
      </c>
      <c r="CE9" s="455"/>
      <c r="CF9" s="455"/>
      <c r="CG9" s="455"/>
      <c r="CH9" s="455"/>
      <c r="CI9" s="455"/>
      <c r="CJ9" s="455"/>
      <c r="CK9" s="455"/>
      <c r="CL9" s="455"/>
      <c r="CM9" s="455"/>
      <c r="CN9" s="455"/>
      <c r="CO9" s="455"/>
      <c r="CP9" s="455"/>
      <c r="CQ9" s="455"/>
      <c r="CR9" s="455"/>
      <c r="CS9" s="456"/>
      <c r="CT9" s="415">
        <v>16.600000000000001</v>
      </c>
      <c r="CU9" s="416"/>
      <c r="CV9" s="416"/>
      <c r="CW9" s="416"/>
      <c r="CX9" s="416"/>
      <c r="CY9" s="416"/>
      <c r="CZ9" s="416"/>
      <c r="DA9" s="417"/>
      <c r="DB9" s="415">
        <v>16</v>
      </c>
      <c r="DC9" s="416"/>
      <c r="DD9" s="416"/>
      <c r="DE9" s="416"/>
      <c r="DF9" s="416"/>
      <c r="DG9" s="416"/>
      <c r="DH9" s="416"/>
      <c r="DI9" s="417"/>
      <c r="DJ9" s="165"/>
      <c r="DK9" s="165"/>
      <c r="DL9" s="165"/>
      <c r="DM9" s="165"/>
      <c r="DN9" s="165"/>
      <c r="DO9" s="165"/>
    </row>
    <row r="10" spans="1:119" ht="18.75" customHeight="1" thickBot="1" x14ac:dyDescent="0.2">
      <c r="A10" s="166"/>
      <c r="B10" s="584"/>
      <c r="C10" s="585"/>
      <c r="D10" s="585"/>
      <c r="E10" s="585"/>
      <c r="F10" s="585"/>
      <c r="G10" s="585"/>
      <c r="H10" s="585"/>
      <c r="I10" s="585"/>
      <c r="J10" s="585"/>
      <c r="K10" s="508"/>
      <c r="L10" s="418" t="s">
        <v>111</v>
      </c>
      <c r="M10" s="419"/>
      <c r="N10" s="419"/>
      <c r="O10" s="419"/>
      <c r="P10" s="419"/>
      <c r="Q10" s="420"/>
      <c r="R10" s="421">
        <v>140290</v>
      </c>
      <c r="S10" s="422"/>
      <c r="T10" s="422"/>
      <c r="U10" s="422"/>
      <c r="V10" s="424"/>
      <c r="W10" s="593"/>
      <c r="X10" s="407"/>
      <c r="Y10" s="407"/>
      <c r="Z10" s="407"/>
      <c r="AA10" s="407"/>
      <c r="AB10" s="407"/>
      <c r="AC10" s="407"/>
      <c r="AD10" s="407"/>
      <c r="AE10" s="407"/>
      <c r="AF10" s="407"/>
      <c r="AG10" s="407"/>
      <c r="AH10" s="407"/>
      <c r="AI10" s="407"/>
      <c r="AJ10" s="407"/>
      <c r="AK10" s="407"/>
      <c r="AL10" s="594"/>
      <c r="AM10" s="514" t="s">
        <v>112</v>
      </c>
      <c r="AN10" s="419"/>
      <c r="AO10" s="419"/>
      <c r="AP10" s="419"/>
      <c r="AQ10" s="419"/>
      <c r="AR10" s="419"/>
      <c r="AS10" s="419"/>
      <c r="AT10" s="420"/>
      <c r="AU10" s="502" t="s">
        <v>113</v>
      </c>
      <c r="AV10" s="503"/>
      <c r="AW10" s="503"/>
      <c r="AX10" s="503"/>
      <c r="AY10" s="425" t="s">
        <v>114</v>
      </c>
      <c r="AZ10" s="426"/>
      <c r="BA10" s="426"/>
      <c r="BB10" s="426"/>
      <c r="BC10" s="426"/>
      <c r="BD10" s="426"/>
      <c r="BE10" s="426"/>
      <c r="BF10" s="426"/>
      <c r="BG10" s="426"/>
      <c r="BH10" s="426"/>
      <c r="BI10" s="426"/>
      <c r="BJ10" s="426"/>
      <c r="BK10" s="426"/>
      <c r="BL10" s="426"/>
      <c r="BM10" s="427"/>
      <c r="BN10" s="445">
        <v>860593</v>
      </c>
      <c r="BO10" s="446"/>
      <c r="BP10" s="446"/>
      <c r="BQ10" s="446"/>
      <c r="BR10" s="446"/>
      <c r="BS10" s="446"/>
      <c r="BT10" s="446"/>
      <c r="BU10" s="447"/>
      <c r="BV10" s="445">
        <v>781684</v>
      </c>
      <c r="BW10" s="446"/>
      <c r="BX10" s="446"/>
      <c r="BY10" s="446"/>
      <c r="BZ10" s="446"/>
      <c r="CA10" s="446"/>
      <c r="CB10" s="446"/>
      <c r="CC10" s="447"/>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584"/>
      <c r="C11" s="585"/>
      <c r="D11" s="585"/>
      <c r="E11" s="585"/>
      <c r="F11" s="585"/>
      <c r="G11" s="585"/>
      <c r="H11" s="585"/>
      <c r="I11" s="585"/>
      <c r="J11" s="585"/>
      <c r="K11" s="508"/>
      <c r="L11" s="491" t="s">
        <v>116</v>
      </c>
      <c r="M11" s="492"/>
      <c r="N11" s="492"/>
      <c r="O11" s="492"/>
      <c r="P11" s="492"/>
      <c r="Q11" s="493"/>
      <c r="R11" s="581" t="s">
        <v>117</v>
      </c>
      <c r="S11" s="582"/>
      <c r="T11" s="582"/>
      <c r="U11" s="582"/>
      <c r="V11" s="583"/>
      <c r="W11" s="593"/>
      <c r="X11" s="407"/>
      <c r="Y11" s="407"/>
      <c r="Z11" s="407"/>
      <c r="AA11" s="407"/>
      <c r="AB11" s="407"/>
      <c r="AC11" s="407"/>
      <c r="AD11" s="407"/>
      <c r="AE11" s="407"/>
      <c r="AF11" s="407"/>
      <c r="AG11" s="407"/>
      <c r="AH11" s="407"/>
      <c r="AI11" s="407"/>
      <c r="AJ11" s="407"/>
      <c r="AK11" s="407"/>
      <c r="AL11" s="594"/>
      <c r="AM11" s="514" t="s">
        <v>118</v>
      </c>
      <c r="AN11" s="419"/>
      <c r="AO11" s="419"/>
      <c r="AP11" s="419"/>
      <c r="AQ11" s="419"/>
      <c r="AR11" s="419"/>
      <c r="AS11" s="419"/>
      <c r="AT11" s="420"/>
      <c r="AU11" s="502" t="s">
        <v>88</v>
      </c>
      <c r="AV11" s="503"/>
      <c r="AW11" s="503"/>
      <c r="AX11" s="503"/>
      <c r="AY11" s="425" t="s">
        <v>119</v>
      </c>
      <c r="AZ11" s="426"/>
      <c r="BA11" s="426"/>
      <c r="BB11" s="426"/>
      <c r="BC11" s="426"/>
      <c r="BD11" s="426"/>
      <c r="BE11" s="426"/>
      <c r="BF11" s="426"/>
      <c r="BG11" s="426"/>
      <c r="BH11" s="426"/>
      <c r="BI11" s="426"/>
      <c r="BJ11" s="426"/>
      <c r="BK11" s="426"/>
      <c r="BL11" s="426"/>
      <c r="BM11" s="427"/>
      <c r="BN11" s="445">
        <v>2300</v>
      </c>
      <c r="BO11" s="446"/>
      <c r="BP11" s="446"/>
      <c r="BQ11" s="446"/>
      <c r="BR11" s="446"/>
      <c r="BS11" s="446"/>
      <c r="BT11" s="446"/>
      <c r="BU11" s="447"/>
      <c r="BV11" s="445">
        <v>0</v>
      </c>
      <c r="BW11" s="446"/>
      <c r="BX11" s="446"/>
      <c r="BY11" s="446"/>
      <c r="BZ11" s="446"/>
      <c r="CA11" s="446"/>
      <c r="CB11" s="446"/>
      <c r="CC11" s="447"/>
      <c r="CD11" s="454" t="s">
        <v>120</v>
      </c>
      <c r="CE11" s="455"/>
      <c r="CF11" s="455"/>
      <c r="CG11" s="455"/>
      <c r="CH11" s="455"/>
      <c r="CI11" s="455"/>
      <c r="CJ11" s="455"/>
      <c r="CK11" s="455"/>
      <c r="CL11" s="455"/>
      <c r="CM11" s="455"/>
      <c r="CN11" s="455"/>
      <c r="CO11" s="455"/>
      <c r="CP11" s="455"/>
      <c r="CQ11" s="455"/>
      <c r="CR11" s="455"/>
      <c r="CS11" s="456"/>
      <c r="CT11" s="558" t="s">
        <v>121</v>
      </c>
      <c r="CU11" s="559"/>
      <c r="CV11" s="559"/>
      <c r="CW11" s="559"/>
      <c r="CX11" s="559"/>
      <c r="CY11" s="559"/>
      <c r="CZ11" s="559"/>
      <c r="DA11" s="560"/>
      <c r="DB11" s="558" t="s">
        <v>121</v>
      </c>
      <c r="DC11" s="559"/>
      <c r="DD11" s="559"/>
      <c r="DE11" s="559"/>
      <c r="DF11" s="559"/>
      <c r="DG11" s="559"/>
      <c r="DH11" s="559"/>
      <c r="DI11" s="560"/>
      <c r="DJ11" s="165"/>
      <c r="DK11" s="165"/>
      <c r="DL11" s="165"/>
      <c r="DM11" s="165"/>
      <c r="DN11" s="165"/>
      <c r="DO11" s="165"/>
    </row>
    <row r="12" spans="1:119" ht="18.75" customHeight="1" x14ac:dyDescent="0.15">
      <c r="A12" s="166"/>
      <c r="B12" s="561" t="s">
        <v>122</v>
      </c>
      <c r="C12" s="562"/>
      <c r="D12" s="562"/>
      <c r="E12" s="562"/>
      <c r="F12" s="562"/>
      <c r="G12" s="562"/>
      <c r="H12" s="562"/>
      <c r="I12" s="562"/>
      <c r="J12" s="562"/>
      <c r="K12" s="563"/>
      <c r="L12" s="570" t="s">
        <v>123</v>
      </c>
      <c r="M12" s="571"/>
      <c r="N12" s="571"/>
      <c r="O12" s="571"/>
      <c r="P12" s="571"/>
      <c r="Q12" s="572"/>
      <c r="R12" s="573">
        <v>142930</v>
      </c>
      <c r="S12" s="574"/>
      <c r="T12" s="574"/>
      <c r="U12" s="574"/>
      <c r="V12" s="575"/>
      <c r="W12" s="576" t="s">
        <v>1</v>
      </c>
      <c r="X12" s="503"/>
      <c r="Y12" s="503"/>
      <c r="Z12" s="503"/>
      <c r="AA12" s="503"/>
      <c r="AB12" s="577"/>
      <c r="AC12" s="502" t="s">
        <v>124</v>
      </c>
      <c r="AD12" s="503"/>
      <c r="AE12" s="503"/>
      <c r="AF12" s="503"/>
      <c r="AG12" s="577"/>
      <c r="AH12" s="502" t="s">
        <v>125</v>
      </c>
      <c r="AI12" s="503"/>
      <c r="AJ12" s="503"/>
      <c r="AK12" s="503"/>
      <c r="AL12" s="578"/>
      <c r="AM12" s="514" t="s">
        <v>126</v>
      </c>
      <c r="AN12" s="419"/>
      <c r="AO12" s="419"/>
      <c r="AP12" s="419"/>
      <c r="AQ12" s="419"/>
      <c r="AR12" s="419"/>
      <c r="AS12" s="419"/>
      <c r="AT12" s="420"/>
      <c r="AU12" s="502" t="s">
        <v>88</v>
      </c>
      <c r="AV12" s="503"/>
      <c r="AW12" s="503"/>
      <c r="AX12" s="503"/>
      <c r="AY12" s="425" t="s">
        <v>127</v>
      </c>
      <c r="AZ12" s="426"/>
      <c r="BA12" s="426"/>
      <c r="BB12" s="426"/>
      <c r="BC12" s="426"/>
      <c r="BD12" s="426"/>
      <c r="BE12" s="426"/>
      <c r="BF12" s="426"/>
      <c r="BG12" s="426"/>
      <c r="BH12" s="426"/>
      <c r="BI12" s="426"/>
      <c r="BJ12" s="426"/>
      <c r="BK12" s="426"/>
      <c r="BL12" s="426"/>
      <c r="BM12" s="427"/>
      <c r="BN12" s="445">
        <v>848012</v>
      </c>
      <c r="BO12" s="446"/>
      <c r="BP12" s="446"/>
      <c r="BQ12" s="446"/>
      <c r="BR12" s="446"/>
      <c r="BS12" s="446"/>
      <c r="BT12" s="446"/>
      <c r="BU12" s="447"/>
      <c r="BV12" s="445">
        <v>1236977</v>
      </c>
      <c r="BW12" s="446"/>
      <c r="BX12" s="446"/>
      <c r="BY12" s="446"/>
      <c r="BZ12" s="446"/>
      <c r="CA12" s="446"/>
      <c r="CB12" s="446"/>
      <c r="CC12" s="447"/>
      <c r="CD12" s="454" t="s">
        <v>128</v>
      </c>
      <c r="CE12" s="455"/>
      <c r="CF12" s="455"/>
      <c r="CG12" s="455"/>
      <c r="CH12" s="455"/>
      <c r="CI12" s="455"/>
      <c r="CJ12" s="455"/>
      <c r="CK12" s="455"/>
      <c r="CL12" s="455"/>
      <c r="CM12" s="455"/>
      <c r="CN12" s="455"/>
      <c r="CO12" s="455"/>
      <c r="CP12" s="455"/>
      <c r="CQ12" s="455"/>
      <c r="CR12" s="455"/>
      <c r="CS12" s="456"/>
      <c r="CT12" s="558" t="s">
        <v>121</v>
      </c>
      <c r="CU12" s="559"/>
      <c r="CV12" s="559"/>
      <c r="CW12" s="559"/>
      <c r="CX12" s="559"/>
      <c r="CY12" s="559"/>
      <c r="CZ12" s="559"/>
      <c r="DA12" s="560"/>
      <c r="DB12" s="558" t="s">
        <v>121</v>
      </c>
      <c r="DC12" s="559"/>
      <c r="DD12" s="559"/>
      <c r="DE12" s="559"/>
      <c r="DF12" s="559"/>
      <c r="DG12" s="559"/>
      <c r="DH12" s="559"/>
      <c r="DI12" s="560"/>
      <c r="DJ12" s="165"/>
      <c r="DK12" s="165"/>
      <c r="DL12" s="165"/>
      <c r="DM12" s="165"/>
      <c r="DN12" s="165"/>
      <c r="DO12" s="165"/>
    </row>
    <row r="13" spans="1:119" ht="18.75" customHeight="1" x14ac:dyDescent="0.15">
      <c r="A13" s="166"/>
      <c r="B13" s="564"/>
      <c r="C13" s="565"/>
      <c r="D13" s="565"/>
      <c r="E13" s="565"/>
      <c r="F13" s="565"/>
      <c r="G13" s="565"/>
      <c r="H13" s="565"/>
      <c r="I13" s="565"/>
      <c r="J13" s="565"/>
      <c r="K13" s="566"/>
      <c r="L13" s="176"/>
      <c r="M13" s="545" t="s">
        <v>129</v>
      </c>
      <c r="N13" s="546"/>
      <c r="O13" s="546"/>
      <c r="P13" s="546"/>
      <c r="Q13" s="547"/>
      <c r="R13" s="548">
        <v>139214</v>
      </c>
      <c r="S13" s="549"/>
      <c r="T13" s="549"/>
      <c r="U13" s="549"/>
      <c r="V13" s="550"/>
      <c r="W13" s="536" t="s">
        <v>130</v>
      </c>
      <c r="X13" s="458"/>
      <c r="Y13" s="458"/>
      <c r="Z13" s="458"/>
      <c r="AA13" s="458"/>
      <c r="AB13" s="459"/>
      <c r="AC13" s="421">
        <v>1365</v>
      </c>
      <c r="AD13" s="422"/>
      <c r="AE13" s="422"/>
      <c r="AF13" s="422"/>
      <c r="AG13" s="423"/>
      <c r="AH13" s="421">
        <v>1409</v>
      </c>
      <c r="AI13" s="422"/>
      <c r="AJ13" s="422"/>
      <c r="AK13" s="422"/>
      <c r="AL13" s="424"/>
      <c r="AM13" s="514" t="s">
        <v>131</v>
      </c>
      <c r="AN13" s="419"/>
      <c r="AO13" s="419"/>
      <c r="AP13" s="419"/>
      <c r="AQ13" s="419"/>
      <c r="AR13" s="419"/>
      <c r="AS13" s="419"/>
      <c r="AT13" s="420"/>
      <c r="AU13" s="502" t="s">
        <v>132</v>
      </c>
      <c r="AV13" s="503"/>
      <c r="AW13" s="503"/>
      <c r="AX13" s="503"/>
      <c r="AY13" s="425" t="s">
        <v>133</v>
      </c>
      <c r="AZ13" s="426"/>
      <c r="BA13" s="426"/>
      <c r="BB13" s="426"/>
      <c r="BC13" s="426"/>
      <c r="BD13" s="426"/>
      <c r="BE13" s="426"/>
      <c r="BF13" s="426"/>
      <c r="BG13" s="426"/>
      <c r="BH13" s="426"/>
      <c r="BI13" s="426"/>
      <c r="BJ13" s="426"/>
      <c r="BK13" s="426"/>
      <c r="BL13" s="426"/>
      <c r="BM13" s="427"/>
      <c r="BN13" s="445">
        <v>-95120</v>
      </c>
      <c r="BO13" s="446"/>
      <c r="BP13" s="446"/>
      <c r="BQ13" s="446"/>
      <c r="BR13" s="446"/>
      <c r="BS13" s="446"/>
      <c r="BT13" s="446"/>
      <c r="BU13" s="447"/>
      <c r="BV13" s="445">
        <v>-288708</v>
      </c>
      <c r="BW13" s="446"/>
      <c r="BX13" s="446"/>
      <c r="BY13" s="446"/>
      <c r="BZ13" s="446"/>
      <c r="CA13" s="446"/>
      <c r="CB13" s="446"/>
      <c r="CC13" s="447"/>
      <c r="CD13" s="454" t="s">
        <v>134</v>
      </c>
      <c r="CE13" s="455"/>
      <c r="CF13" s="455"/>
      <c r="CG13" s="455"/>
      <c r="CH13" s="455"/>
      <c r="CI13" s="455"/>
      <c r="CJ13" s="455"/>
      <c r="CK13" s="455"/>
      <c r="CL13" s="455"/>
      <c r="CM13" s="455"/>
      <c r="CN13" s="455"/>
      <c r="CO13" s="455"/>
      <c r="CP13" s="455"/>
      <c r="CQ13" s="455"/>
      <c r="CR13" s="455"/>
      <c r="CS13" s="456"/>
      <c r="CT13" s="415">
        <v>10.5</v>
      </c>
      <c r="CU13" s="416"/>
      <c r="CV13" s="416"/>
      <c r="CW13" s="416"/>
      <c r="CX13" s="416"/>
      <c r="CY13" s="416"/>
      <c r="CZ13" s="416"/>
      <c r="DA13" s="417"/>
      <c r="DB13" s="415">
        <v>10.9</v>
      </c>
      <c r="DC13" s="416"/>
      <c r="DD13" s="416"/>
      <c r="DE13" s="416"/>
      <c r="DF13" s="416"/>
      <c r="DG13" s="416"/>
      <c r="DH13" s="416"/>
      <c r="DI13" s="417"/>
      <c r="DJ13" s="165"/>
      <c r="DK13" s="165"/>
      <c r="DL13" s="165"/>
      <c r="DM13" s="165"/>
      <c r="DN13" s="165"/>
      <c r="DO13" s="165"/>
    </row>
    <row r="14" spans="1:119" ht="18.75" customHeight="1" thickBot="1" x14ac:dyDescent="0.2">
      <c r="A14" s="166"/>
      <c r="B14" s="564"/>
      <c r="C14" s="565"/>
      <c r="D14" s="565"/>
      <c r="E14" s="565"/>
      <c r="F14" s="565"/>
      <c r="G14" s="565"/>
      <c r="H14" s="565"/>
      <c r="I14" s="565"/>
      <c r="J14" s="565"/>
      <c r="K14" s="566"/>
      <c r="L14" s="538" t="s">
        <v>135</v>
      </c>
      <c r="M14" s="579"/>
      <c r="N14" s="579"/>
      <c r="O14" s="579"/>
      <c r="P14" s="579"/>
      <c r="Q14" s="580"/>
      <c r="R14" s="548">
        <v>143080</v>
      </c>
      <c r="S14" s="549"/>
      <c r="T14" s="549"/>
      <c r="U14" s="549"/>
      <c r="V14" s="550"/>
      <c r="W14" s="551"/>
      <c r="X14" s="461"/>
      <c r="Y14" s="461"/>
      <c r="Z14" s="461"/>
      <c r="AA14" s="461"/>
      <c r="AB14" s="462"/>
      <c r="AC14" s="541">
        <v>2</v>
      </c>
      <c r="AD14" s="542"/>
      <c r="AE14" s="542"/>
      <c r="AF14" s="542"/>
      <c r="AG14" s="543"/>
      <c r="AH14" s="541">
        <v>2.1</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136</v>
      </c>
      <c r="CE14" s="452"/>
      <c r="CF14" s="452"/>
      <c r="CG14" s="452"/>
      <c r="CH14" s="452"/>
      <c r="CI14" s="452"/>
      <c r="CJ14" s="452"/>
      <c r="CK14" s="452"/>
      <c r="CL14" s="452"/>
      <c r="CM14" s="452"/>
      <c r="CN14" s="452"/>
      <c r="CO14" s="452"/>
      <c r="CP14" s="452"/>
      <c r="CQ14" s="452"/>
      <c r="CR14" s="452"/>
      <c r="CS14" s="453"/>
      <c r="CT14" s="552">
        <v>54.6</v>
      </c>
      <c r="CU14" s="553"/>
      <c r="CV14" s="553"/>
      <c r="CW14" s="553"/>
      <c r="CX14" s="553"/>
      <c r="CY14" s="553"/>
      <c r="CZ14" s="553"/>
      <c r="DA14" s="554"/>
      <c r="DB14" s="552">
        <v>56.4</v>
      </c>
      <c r="DC14" s="553"/>
      <c r="DD14" s="553"/>
      <c r="DE14" s="553"/>
      <c r="DF14" s="553"/>
      <c r="DG14" s="553"/>
      <c r="DH14" s="553"/>
      <c r="DI14" s="554"/>
      <c r="DJ14" s="165"/>
      <c r="DK14" s="165"/>
      <c r="DL14" s="165"/>
      <c r="DM14" s="165"/>
      <c r="DN14" s="165"/>
      <c r="DO14" s="165"/>
    </row>
    <row r="15" spans="1:119" ht="18.75" customHeight="1" x14ac:dyDescent="0.15">
      <c r="A15" s="166"/>
      <c r="B15" s="564"/>
      <c r="C15" s="565"/>
      <c r="D15" s="565"/>
      <c r="E15" s="565"/>
      <c r="F15" s="565"/>
      <c r="G15" s="565"/>
      <c r="H15" s="565"/>
      <c r="I15" s="565"/>
      <c r="J15" s="565"/>
      <c r="K15" s="566"/>
      <c r="L15" s="176"/>
      <c r="M15" s="545" t="s">
        <v>137</v>
      </c>
      <c r="N15" s="546"/>
      <c r="O15" s="546"/>
      <c r="P15" s="546"/>
      <c r="Q15" s="547"/>
      <c r="R15" s="548">
        <v>139698</v>
      </c>
      <c r="S15" s="549"/>
      <c r="T15" s="549"/>
      <c r="U15" s="549"/>
      <c r="V15" s="550"/>
      <c r="W15" s="536" t="s">
        <v>138</v>
      </c>
      <c r="X15" s="458"/>
      <c r="Y15" s="458"/>
      <c r="Z15" s="458"/>
      <c r="AA15" s="458"/>
      <c r="AB15" s="459"/>
      <c r="AC15" s="421">
        <v>22569</v>
      </c>
      <c r="AD15" s="422"/>
      <c r="AE15" s="422"/>
      <c r="AF15" s="422"/>
      <c r="AG15" s="423"/>
      <c r="AH15" s="421">
        <v>22674</v>
      </c>
      <c r="AI15" s="422"/>
      <c r="AJ15" s="422"/>
      <c r="AK15" s="422"/>
      <c r="AL15" s="424"/>
      <c r="AM15" s="514"/>
      <c r="AN15" s="419"/>
      <c r="AO15" s="419"/>
      <c r="AP15" s="419"/>
      <c r="AQ15" s="419"/>
      <c r="AR15" s="419"/>
      <c r="AS15" s="419"/>
      <c r="AT15" s="420"/>
      <c r="AU15" s="502"/>
      <c r="AV15" s="503"/>
      <c r="AW15" s="503"/>
      <c r="AX15" s="503"/>
      <c r="AY15" s="437" t="s">
        <v>139</v>
      </c>
      <c r="AZ15" s="438"/>
      <c r="BA15" s="438"/>
      <c r="BB15" s="438"/>
      <c r="BC15" s="438"/>
      <c r="BD15" s="438"/>
      <c r="BE15" s="438"/>
      <c r="BF15" s="438"/>
      <c r="BG15" s="438"/>
      <c r="BH15" s="438"/>
      <c r="BI15" s="438"/>
      <c r="BJ15" s="438"/>
      <c r="BK15" s="438"/>
      <c r="BL15" s="438"/>
      <c r="BM15" s="439"/>
      <c r="BN15" s="440">
        <v>18852616</v>
      </c>
      <c r="BO15" s="441"/>
      <c r="BP15" s="441"/>
      <c r="BQ15" s="441"/>
      <c r="BR15" s="441"/>
      <c r="BS15" s="441"/>
      <c r="BT15" s="441"/>
      <c r="BU15" s="442"/>
      <c r="BV15" s="440">
        <v>18852526</v>
      </c>
      <c r="BW15" s="441"/>
      <c r="BX15" s="441"/>
      <c r="BY15" s="441"/>
      <c r="BZ15" s="441"/>
      <c r="CA15" s="441"/>
      <c r="CB15" s="441"/>
      <c r="CC15" s="442"/>
      <c r="CD15" s="555" t="s">
        <v>140</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64"/>
      <c r="C16" s="565"/>
      <c r="D16" s="565"/>
      <c r="E16" s="565"/>
      <c r="F16" s="565"/>
      <c r="G16" s="565"/>
      <c r="H16" s="565"/>
      <c r="I16" s="565"/>
      <c r="J16" s="565"/>
      <c r="K16" s="566"/>
      <c r="L16" s="538" t="s">
        <v>141</v>
      </c>
      <c r="M16" s="539"/>
      <c r="N16" s="539"/>
      <c r="O16" s="539"/>
      <c r="P16" s="539"/>
      <c r="Q16" s="540"/>
      <c r="R16" s="533" t="s">
        <v>142</v>
      </c>
      <c r="S16" s="534"/>
      <c r="T16" s="534"/>
      <c r="U16" s="534"/>
      <c r="V16" s="535"/>
      <c r="W16" s="551"/>
      <c r="X16" s="461"/>
      <c r="Y16" s="461"/>
      <c r="Z16" s="461"/>
      <c r="AA16" s="461"/>
      <c r="AB16" s="462"/>
      <c r="AC16" s="541">
        <v>33.5</v>
      </c>
      <c r="AD16" s="542"/>
      <c r="AE16" s="542"/>
      <c r="AF16" s="542"/>
      <c r="AG16" s="543"/>
      <c r="AH16" s="541">
        <v>34</v>
      </c>
      <c r="AI16" s="542"/>
      <c r="AJ16" s="542"/>
      <c r="AK16" s="542"/>
      <c r="AL16" s="544"/>
      <c r="AM16" s="514"/>
      <c r="AN16" s="419"/>
      <c r="AO16" s="419"/>
      <c r="AP16" s="419"/>
      <c r="AQ16" s="419"/>
      <c r="AR16" s="419"/>
      <c r="AS16" s="419"/>
      <c r="AT16" s="420"/>
      <c r="AU16" s="502"/>
      <c r="AV16" s="503"/>
      <c r="AW16" s="503"/>
      <c r="AX16" s="503"/>
      <c r="AY16" s="425" t="s">
        <v>143</v>
      </c>
      <c r="AZ16" s="426"/>
      <c r="BA16" s="426"/>
      <c r="BB16" s="426"/>
      <c r="BC16" s="426"/>
      <c r="BD16" s="426"/>
      <c r="BE16" s="426"/>
      <c r="BF16" s="426"/>
      <c r="BG16" s="426"/>
      <c r="BH16" s="426"/>
      <c r="BI16" s="426"/>
      <c r="BJ16" s="426"/>
      <c r="BK16" s="426"/>
      <c r="BL16" s="426"/>
      <c r="BM16" s="427"/>
      <c r="BN16" s="445">
        <v>22081153</v>
      </c>
      <c r="BO16" s="446"/>
      <c r="BP16" s="446"/>
      <c r="BQ16" s="446"/>
      <c r="BR16" s="446"/>
      <c r="BS16" s="446"/>
      <c r="BT16" s="446"/>
      <c r="BU16" s="447"/>
      <c r="BV16" s="445">
        <v>22044378</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x14ac:dyDescent="0.2">
      <c r="A17" s="166"/>
      <c r="B17" s="567"/>
      <c r="C17" s="568"/>
      <c r="D17" s="568"/>
      <c r="E17" s="568"/>
      <c r="F17" s="568"/>
      <c r="G17" s="568"/>
      <c r="H17" s="568"/>
      <c r="I17" s="568"/>
      <c r="J17" s="568"/>
      <c r="K17" s="569"/>
      <c r="L17" s="181"/>
      <c r="M17" s="530" t="s">
        <v>144</v>
      </c>
      <c r="N17" s="531"/>
      <c r="O17" s="531"/>
      <c r="P17" s="531"/>
      <c r="Q17" s="532"/>
      <c r="R17" s="533" t="s">
        <v>145</v>
      </c>
      <c r="S17" s="534"/>
      <c r="T17" s="534"/>
      <c r="U17" s="534"/>
      <c r="V17" s="535"/>
      <c r="W17" s="536" t="s">
        <v>146</v>
      </c>
      <c r="X17" s="458"/>
      <c r="Y17" s="458"/>
      <c r="Z17" s="458"/>
      <c r="AA17" s="458"/>
      <c r="AB17" s="459"/>
      <c r="AC17" s="421">
        <v>43376</v>
      </c>
      <c r="AD17" s="422"/>
      <c r="AE17" s="422"/>
      <c r="AF17" s="422"/>
      <c r="AG17" s="423"/>
      <c r="AH17" s="421">
        <v>42552</v>
      </c>
      <c r="AI17" s="422"/>
      <c r="AJ17" s="422"/>
      <c r="AK17" s="422"/>
      <c r="AL17" s="424"/>
      <c r="AM17" s="514"/>
      <c r="AN17" s="419"/>
      <c r="AO17" s="419"/>
      <c r="AP17" s="419"/>
      <c r="AQ17" s="419"/>
      <c r="AR17" s="419"/>
      <c r="AS17" s="419"/>
      <c r="AT17" s="420"/>
      <c r="AU17" s="502"/>
      <c r="AV17" s="503"/>
      <c r="AW17" s="503"/>
      <c r="AX17" s="503"/>
      <c r="AY17" s="425" t="s">
        <v>147</v>
      </c>
      <c r="AZ17" s="426"/>
      <c r="BA17" s="426"/>
      <c r="BB17" s="426"/>
      <c r="BC17" s="426"/>
      <c r="BD17" s="426"/>
      <c r="BE17" s="426"/>
      <c r="BF17" s="426"/>
      <c r="BG17" s="426"/>
      <c r="BH17" s="426"/>
      <c r="BI17" s="426"/>
      <c r="BJ17" s="426"/>
      <c r="BK17" s="426"/>
      <c r="BL17" s="426"/>
      <c r="BM17" s="427"/>
      <c r="BN17" s="445">
        <v>24286938</v>
      </c>
      <c r="BO17" s="446"/>
      <c r="BP17" s="446"/>
      <c r="BQ17" s="446"/>
      <c r="BR17" s="446"/>
      <c r="BS17" s="446"/>
      <c r="BT17" s="446"/>
      <c r="BU17" s="447"/>
      <c r="BV17" s="445">
        <v>24294397</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x14ac:dyDescent="0.2">
      <c r="A18" s="166"/>
      <c r="B18" s="507" t="s">
        <v>148</v>
      </c>
      <c r="C18" s="508"/>
      <c r="D18" s="508"/>
      <c r="E18" s="509"/>
      <c r="F18" s="509"/>
      <c r="G18" s="509"/>
      <c r="H18" s="509"/>
      <c r="I18" s="509"/>
      <c r="J18" s="509"/>
      <c r="K18" s="509"/>
      <c r="L18" s="510">
        <v>136.68</v>
      </c>
      <c r="M18" s="510"/>
      <c r="N18" s="510"/>
      <c r="O18" s="510"/>
      <c r="P18" s="510"/>
      <c r="Q18" s="510"/>
      <c r="R18" s="511"/>
      <c r="S18" s="511"/>
      <c r="T18" s="511"/>
      <c r="U18" s="511"/>
      <c r="V18" s="512"/>
      <c r="W18" s="526"/>
      <c r="X18" s="527"/>
      <c r="Y18" s="527"/>
      <c r="Z18" s="527"/>
      <c r="AA18" s="527"/>
      <c r="AB18" s="537"/>
      <c r="AC18" s="409">
        <v>64.400000000000006</v>
      </c>
      <c r="AD18" s="410"/>
      <c r="AE18" s="410"/>
      <c r="AF18" s="410"/>
      <c r="AG18" s="513"/>
      <c r="AH18" s="409">
        <v>63.9</v>
      </c>
      <c r="AI18" s="410"/>
      <c r="AJ18" s="410"/>
      <c r="AK18" s="410"/>
      <c r="AL18" s="411"/>
      <c r="AM18" s="514"/>
      <c r="AN18" s="419"/>
      <c r="AO18" s="419"/>
      <c r="AP18" s="419"/>
      <c r="AQ18" s="419"/>
      <c r="AR18" s="419"/>
      <c r="AS18" s="419"/>
      <c r="AT18" s="420"/>
      <c r="AU18" s="502"/>
      <c r="AV18" s="503"/>
      <c r="AW18" s="503"/>
      <c r="AX18" s="503"/>
      <c r="AY18" s="425" t="s">
        <v>149</v>
      </c>
      <c r="AZ18" s="426"/>
      <c r="BA18" s="426"/>
      <c r="BB18" s="426"/>
      <c r="BC18" s="426"/>
      <c r="BD18" s="426"/>
      <c r="BE18" s="426"/>
      <c r="BF18" s="426"/>
      <c r="BG18" s="426"/>
      <c r="BH18" s="426"/>
      <c r="BI18" s="426"/>
      <c r="BJ18" s="426"/>
      <c r="BK18" s="426"/>
      <c r="BL18" s="426"/>
      <c r="BM18" s="427"/>
      <c r="BN18" s="445">
        <v>29925893</v>
      </c>
      <c r="BO18" s="446"/>
      <c r="BP18" s="446"/>
      <c r="BQ18" s="446"/>
      <c r="BR18" s="446"/>
      <c r="BS18" s="446"/>
      <c r="BT18" s="446"/>
      <c r="BU18" s="447"/>
      <c r="BV18" s="445">
        <v>29930933</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x14ac:dyDescent="0.2">
      <c r="A19" s="166"/>
      <c r="B19" s="507" t="s">
        <v>150</v>
      </c>
      <c r="C19" s="508"/>
      <c r="D19" s="508"/>
      <c r="E19" s="509"/>
      <c r="F19" s="509"/>
      <c r="G19" s="509"/>
      <c r="H19" s="509"/>
      <c r="I19" s="509"/>
      <c r="J19" s="509"/>
      <c r="K19" s="509"/>
      <c r="L19" s="515">
        <v>1027</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151</v>
      </c>
      <c r="AZ19" s="426"/>
      <c r="BA19" s="426"/>
      <c r="BB19" s="426"/>
      <c r="BC19" s="426"/>
      <c r="BD19" s="426"/>
      <c r="BE19" s="426"/>
      <c r="BF19" s="426"/>
      <c r="BG19" s="426"/>
      <c r="BH19" s="426"/>
      <c r="BI19" s="426"/>
      <c r="BJ19" s="426"/>
      <c r="BK19" s="426"/>
      <c r="BL19" s="426"/>
      <c r="BM19" s="427"/>
      <c r="BN19" s="445">
        <v>35695477</v>
      </c>
      <c r="BO19" s="446"/>
      <c r="BP19" s="446"/>
      <c r="BQ19" s="446"/>
      <c r="BR19" s="446"/>
      <c r="BS19" s="446"/>
      <c r="BT19" s="446"/>
      <c r="BU19" s="447"/>
      <c r="BV19" s="445">
        <v>35173426</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x14ac:dyDescent="0.2">
      <c r="A20" s="166"/>
      <c r="B20" s="507" t="s">
        <v>152</v>
      </c>
      <c r="C20" s="508"/>
      <c r="D20" s="508"/>
      <c r="E20" s="509"/>
      <c r="F20" s="509"/>
      <c r="G20" s="509"/>
      <c r="H20" s="509"/>
      <c r="I20" s="509"/>
      <c r="J20" s="509"/>
      <c r="K20" s="509"/>
      <c r="L20" s="515">
        <v>53741</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x14ac:dyDescent="0.15">
      <c r="A21" s="166"/>
      <c r="B21" s="504" t="s">
        <v>153</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x14ac:dyDescent="0.2">
      <c r="A22" s="166"/>
      <c r="B22" s="474" t="s">
        <v>154</v>
      </c>
      <c r="C22" s="475"/>
      <c r="D22" s="476"/>
      <c r="E22" s="483" t="s">
        <v>1</v>
      </c>
      <c r="F22" s="458"/>
      <c r="G22" s="458"/>
      <c r="H22" s="458"/>
      <c r="I22" s="458"/>
      <c r="J22" s="458"/>
      <c r="K22" s="459"/>
      <c r="L22" s="483" t="s">
        <v>155</v>
      </c>
      <c r="M22" s="458"/>
      <c r="N22" s="458"/>
      <c r="O22" s="458"/>
      <c r="P22" s="459"/>
      <c r="Q22" s="468" t="s">
        <v>156</v>
      </c>
      <c r="R22" s="469"/>
      <c r="S22" s="469"/>
      <c r="T22" s="469"/>
      <c r="U22" s="469"/>
      <c r="V22" s="484"/>
      <c r="W22" s="486" t="s">
        <v>157</v>
      </c>
      <c r="X22" s="475"/>
      <c r="Y22" s="476"/>
      <c r="Z22" s="483" t="s">
        <v>1</v>
      </c>
      <c r="AA22" s="458"/>
      <c r="AB22" s="458"/>
      <c r="AC22" s="458"/>
      <c r="AD22" s="458"/>
      <c r="AE22" s="458"/>
      <c r="AF22" s="458"/>
      <c r="AG22" s="459"/>
      <c r="AH22" s="457" t="s">
        <v>158</v>
      </c>
      <c r="AI22" s="458"/>
      <c r="AJ22" s="458"/>
      <c r="AK22" s="458"/>
      <c r="AL22" s="459"/>
      <c r="AM22" s="457" t="s">
        <v>159</v>
      </c>
      <c r="AN22" s="463"/>
      <c r="AO22" s="463"/>
      <c r="AP22" s="463"/>
      <c r="AQ22" s="463"/>
      <c r="AR22" s="464"/>
      <c r="AS22" s="468" t="s">
        <v>156</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x14ac:dyDescent="0.15">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160</v>
      </c>
      <c r="AZ23" s="438"/>
      <c r="BA23" s="438"/>
      <c r="BB23" s="438"/>
      <c r="BC23" s="438"/>
      <c r="BD23" s="438"/>
      <c r="BE23" s="438"/>
      <c r="BF23" s="438"/>
      <c r="BG23" s="438"/>
      <c r="BH23" s="438"/>
      <c r="BI23" s="438"/>
      <c r="BJ23" s="438"/>
      <c r="BK23" s="438"/>
      <c r="BL23" s="438"/>
      <c r="BM23" s="439"/>
      <c r="BN23" s="445">
        <v>68704919</v>
      </c>
      <c r="BO23" s="446"/>
      <c r="BP23" s="446"/>
      <c r="BQ23" s="446"/>
      <c r="BR23" s="446"/>
      <c r="BS23" s="446"/>
      <c r="BT23" s="446"/>
      <c r="BU23" s="447"/>
      <c r="BV23" s="445">
        <v>58095273</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x14ac:dyDescent="0.2">
      <c r="A24" s="166"/>
      <c r="B24" s="477"/>
      <c r="C24" s="478"/>
      <c r="D24" s="479"/>
      <c r="E24" s="418" t="s">
        <v>161</v>
      </c>
      <c r="F24" s="419"/>
      <c r="G24" s="419"/>
      <c r="H24" s="419"/>
      <c r="I24" s="419"/>
      <c r="J24" s="419"/>
      <c r="K24" s="420"/>
      <c r="L24" s="421">
        <v>1</v>
      </c>
      <c r="M24" s="422"/>
      <c r="N24" s="422"/>
      <c r="O24" s="422"/>
      <c r="P24" s="423"/>
      <c r="Q24" s="421">
        <v>10280</v>
      </c>
      <c r="R24" s="422"/>
      <c r="S24" s="422"/>
      <c r="T24" s="422"/>
      <c r="U24" s="422"/>
      <c r="V24" s="423"/>
      <c r="W24" s="487"/>
      <c r="X24" s="478"/>
      <c r="Y24" s="479"/>
      <c r="Z24" s="418" t="s">
        <v>162</v>
      </c>
      <c r="AA24" s="419"/>
      <c r="AB24" s="419"/>
      <c r="AC24" s="419"/>
      <c r="AD24" s="419"/>
      <c r="AE24" s="419"/>
      <c r="AF24" s="419"/>
      <c r="AG24" s="420"/>
      <c r="AH24" s="421">
        <v>965</v>
      </c>
      <c r="AI24" s="422"/>
      <c r="AJ24" s="422"/>
      <c r="AK24" s="422"/>
      <c r="AL24" s="423"/>
      <c r="AM24" s="421">
        <v>2982815</v>
      </c>
      <c r="AN24" s="422"/>
      <c r="AO24" s="422"/>
      <c r="AP24" s="422"/>
      <c r="AQ24" s="422"/>
      <c r="AR24" s="423"/>
      <c r="AS24" s="421">
        <v>3091</v>
      </c>
      <c r="AT24" s="422"/>
      <c r="AU24" s="422"/>
      <c r="AV24" s="422"/>
      <c r="AW24" s="422"/>
      <c r="AX24" s="424"/>
      <c r="AY24" s="412" t="s">
        <v>163</v>
      </c>
      <c r="AZ24" s="413"/>
      <c r="BA24" s="413"/>
      <c r="BB24" s="413"/>
      <c r="BC24" s="413"/>
      <c r="BD24" s="413"/>
      <c r="BE24" s="413"/>
      <c r="BF24" s="413"/>
      <c r="BG24" s="413"/>
      <c r="BH24" s="413"/>
      <c r="BI24" s="413"/>
      <c r="BJ24" s="413"/>
      <c r="BK24" s="413"/>
      <c r="BL24" s="413"/>
      <c r="BM24" s="414"/>
      <c r="BN24" s="445">
        <v>47518837</v>
      </c>
      <c r="BO24" s="446"/>
      <c r="BP24" s="446"/>
      <c r="BQ24" s="446"/>
      <c r="BR24" s="446"/>
      <c r="BS24" s="446"/>
      <c r="BT24" s="446"/>
      <c r="BU24" s="447"/>
      <c r="BV24" s="445">
        <v>37622604</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x14ac:dyDescent="0.15">
      <c r="A25" s="166"/>
      <c r="B25" s="477"/>
      <c r="C25" s="478"/>
      <c r="D25" s="479"/>
      <c r="E25" s="418" t="s">
        <v>164</v>
      </c>
      <c r="F25" s="419"/>
      <c r="G25" s="419"/>
      <c r="H25" s="419"/>
      <c r="I25" s="419"/>
      <c r="J25" s="419"/>
      <c r="K25" s="420"/>
      <c r="L25" s="421">
        <v>2</v>
      </c>
      <c r="M25" s="422"/>
      <c r="N25" s="422"/>
      <c r="O25" s="422"/>
      <c r="P25" s="423"/>
      <c r="Q25" s="421">
        <v>7810</v>
      </c>
      <c r="R25" s="422"/>
      <c r="S25" s="422"/>
      <c r="T25" s="422"/>
      <c r="U25" s="422"/>
      <c r="V25" s="423"/>
      <c r="W25" s="487"/>
      <c r="X25" s="478"/>
      <c r="Y25" s="479"/>
      <c r="Z25" s="418" t="s">
        <v>165</v>
      </c>
      <c r="AA25" s="419"/>
      <c r="AB25" s="419"/>
      <c r="AC25" s="419"/>
      <c r="AD25" s="419"/>
      <c r="AE25" s="419"/>
      <c r="AF25" s="419"/>
      <c r="AG25" s="420"/>
      <c r="AH25" s="421">
        <v>248</v>
      </c>
      <c r="AI25" s="422"/>
      <c r="AJ25" s="422"/>
      <c r="AK25" s="422"/>
      <c r="AL25" s="423"/>
      <c r="AM25" s="421">
        <v>806248</v>
      </c>
      <c r="AN25" s="422"/>
      <c r="AO25" s="422"/>
      <c r="AP25" s="422"/>
      <c r="AQ25" s="422"/>
      <c r="AR25" s="423"/>
      <c r="AS25" s="421">
        <v>3251</v>
      </c>
      <c r="AT25" s="422"/>
      <c r="AU25" s="422"/>
      <c r="AV25" s="422"/>
      <c r="AW25" s="422"/>
      <c r="AX25" s="424"/>
      <c r="AY25" s="437" t="s">
        <v>166</v>
      </c>
      <c r="AZ25" s="438"/>
      <c r="BA25" s="438"/>
      <c r="BB25" s="438"/>
      <c r="BC25" s="438"/>
      <c r="BD25" s="438"/>
      <c r="BE25" s="438"/>
      <c r="BF25" s="438"/>
      <c r="BG25" s="438"/>
      <c r="BH25" s="438"/>
      <c r="BI25" s="438"/>
      <c r="BJ25" s="438"/>
      <c r="BK25" s="438"/>
      <c r="BL25" s="438"/>
      <c r="BM25" s="439"/>
      <c r="BN25" s="440">
        <v>13852841</v>
      </c>
      <c r="BO25" s="441"/>
      <c r="BP25" s="441"/>
      <c r="BQ25" s="441"/>
      <c r="BR25" s="441"/>
      <c r="BS25" s="441"/>
      <c r="BT25" s="441"/>
      <c r="BU25" s="442"/>
      <c r="BV25" s="440">
        <v>28221445</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x14ac:dyDescent="0.15">
      <c r="A26" s="166"/>
      <c r="B26" s="477"/>
      <c r="C26" s="478"/>
      <c r="D26" s="479"/>
      <c r="E26" s="418" t="s">
        <v>167</v>
      </c>
      <c r="F26" s="419"/>
      <c r="G26" s="419"/>
      <c r="H26" s="419"/>
      <c r="I26" s="419"/>
      <c r="J26" s="419"/>
      <c r="K26" s="420"/>
      <c r="L26" s="421">
        <v>1</v>
      </c>
      <c r="M26" s="422"/>
      <c r="N26" s="422"/>
      <c r="O26" s="422"/>
      <c r="P26" s="423"/>
      <c r="Q26" s="421">
        <v>6420</v>
      </c>
      <c r="R26" s="422"/>
      <c r="S26" s="422"/>
      <c r="T26" s="422"/>
      <c r="U26" s="422"/>
      <c r="V26" s="423"/>
      <c r="W26" s="487"/>
      <c r="X26" s="478"/>
      <c r="Y26" s="479"/>
      <c r="Z26" s="418" t="s">
        <v>168</v>
      </c>
      <c r="AA26" s="500"/>
      <c r="AB26" s="500"/>
      <c r="AC26" s="500"/>
      <c r="AD26" s="500"/>
      <c r="AE26" s="500"/>
      <c r="AF26" s="500"/>
      <c r="AG26" s="501"/>
      <c r="AH26" s="421">
        <v>58</v>
      </c>
      <c r="AI26" s="422"/>
      <c r="AJ26" s="422"/>
      <c r="AK26" s="422"/>
      <c r="AL26" s="423"/>
      <c r="AM26" s="421">
        <v>182352</v>
      </c>
      <c r="AN26" s="422"/>
      <c r="AO26" s="422"/>
      <c r="AP26" s="422"/>
      <c r="AQ26" s="422"/>
      <c r="AR26" s="423"/>
      <c r="AS26" s="421">
        <v>3144</v>
      </c>
      <c r="AT26" s="422"/>
      <c r="AU26" s="422"/>
      <c r="AV26" s="422"/>
      <c r="AW26" s="422"/>
      <c r="AX26" s="424"/>
      <c r="AY26" s="454" t="s">
        <v>169</v>
      </c>
      <c r="AZ26" s="455"/>
      <c r="BA26" s="455"/>
      <c r="BB26" s="455"/>
      <c r="BC26" s="455"/>
      <c r="BD26" s="455"/>
      <c r="BE26" s="455"/>
      <c r="BF26" s="455"/>
      <c r="BG26" s="455"/>
      <c r="BH26" s="455"/>
      <c r="BI26" s="455"/>
      <c r="BJ26" s="455"/>
      <c r="BK26" s="455"/>
      <c r="BL26" s="455"/>
      <c r="BM26" s="456"/>
      <c r="BN26" s="445" t="s">
        <v>170</v>
      </c>
      <c r="BO26" s="446"/>
      <c r="BP26" s="446"/>
      <c r="BQ26" s="446"/>
      <c r="BR26" s="446"/>
      <c r="BS26" s="446"/>
      <c r="BT26" s="446"/>
      <c r="BU26" s="447"/>
      <c r="BV26" s="445" t="s">
        <v>121</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x14ac:dyDescent="0.2">
      <c r="A27" s="166"/>
      <c r="B27" s="477"/>
      <c r="C27" s="478"/>
      <c r="D27" s="479"/>
      <c r="E27" s="418" t="s">
        <v>171</v>
      </c>
      <c r="F27" s="419"/>
      <c r="G27" s="419"/>
      <c r="H27" s="419"/>
      <c r="I27" s="419"/>
      <c r="J27" s="419"/>
      <c r="K27" s="420"/>
      <c r="L27" s="421">
        <v>1</v>
      </c>
      <c r="M27" s="422"/>
      <c r="N27" s="422"/>
      <c r="O27" s="422"/>
      <c r="P27" s="423"/>
      <c r="Q27" s="421">
        <v>5900</v>
      </c>
      <c r="R27" s="422"/>
      <c r="S27" s="422"/>
      <c r="T27" s="422"/>
      <c r="U27" s="422"/>
      <c r="V27" s="423"/>
      <c r="W27" s="487"/>
      <c r="X27" s="478"/>
      <c r="Y27" s="479"/>
      <c r="Z27" s="418" t="s">
        <v>172</v>
      </c>
      <c r="AA27" s="419"/>
      <c r="AB27" s="419"/>
      <c r="AC27" s="419"/>
      <c r="AD27" s="419"/>
      <c r="AE27" s="419"/>
      <c r="AF27" s="419"/>
      <c r="AG27" s="420"/>
      <c r="AH27" s="421">
        <v>68</v>
      </c>
      <c r="AI27" s="422"/>
      <c r="AJ27" s="422"/>
      <c r="AK27" s="422"/>
      <c r="AL27" s="423"/>
      <c r="AM27" s="421">
        <v>252012</v>
      </c>
      <c r="AN27" s="422"/>
      <c r="AO27" s="422"/>
      <c r="AP27" s="422"/>
      <c r="AQ27" s="422"/>
      <c r="AR27" s="423"/>
      <c r="AS27" s="421">
        <v>3706</v>
      </c>
      <c r="AT27" s="422"/>
      <c r="AU27" s="422"/>
      <c r="AV27" s="422"/>
      <c r="AW27" s="422"/>
      <c r="AX27" s="424"/>
      <c r="AY27" s="451" t="s">
        <v>173</v>
      </c>
      <c r="AZ27" s="452"/>
      <c r="BA27" s="452"/>
      <c r="BB27" s="452"/>
      <c r="BC27" s="452"/>
      <c r="BD27" s="452"/>
      <c r="BE27" s="452"/>
      <c r="BF27" s="452"/>
      <c r="BG27" s="452"/>
      <c r="BH27" s="452"/>
      <c r="BI27" s="452"/>
      <c r="BJ27" s="452"/>
      <c r="BK27" s="452"/>
      <c r="BL27" s="452"/>
      <c r="BM27" s="453"/>
      <c r="BN27" s="448" t="s">
        <v>170</v>
      </c>
      <c r="BO27" s="449"/>
      <c r="BP27" s="449"/>
      <c r="BQ27" s="449"/>
      <c r="BR27" s="449"/>
      <c r="BS27" s="449"/>
      <c r="BT27" s="449"/>
      <c r="BU27" s="450"/>
      <c r="BV27" s="448" t="s">
        <v>170</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x14ac:dyDescent="0.15">
      <c r="A28" s="166"/>
      <c r="B28" s="477"/>
      <c r="C28" s="478"/>
      <c r="D28" s="479"/>
      <c r="E28" s="418" t="s">
        <v>174</v>
      </c>
      <c r="F28" s="419"/>
      <c r="G28" s="419"/>
      <c r="H28" s="419"/>
      <c r="I28" s="419"/>
      <c r="J28" s="419"/>
      <c r="K28" s="420"/>
      <c r="L28" s="421">
        <v>1</v>
      </c>
      <c r="M28" s="422"/>
      <c r="N28" s="422"/>
      <c r="O28" s="422"/>
      <c r="P28" s="423"/>
      <c r="Q28" s="421">
        <v>5100</v>
      </c>
      <c r="R28" s="422"/>
      <c r="S28" s="422"/>
      <c r="T28" s="422"/>
      <c r="U28" s="422"/>
      <c r="V28" s="423"/>
      <c r="W28" s="487"/>
      <c r="X28" s="478"/>
      <c r="Y28" s="479"/>
      <c r="Z28" s="418" t="s">
        <v>175</v>
      </c>
      <c r="AA28" s="419"/>
      <c r="AB28" s="419"/>
      <c r="AC28" s="419"/>
      <c r="AD28" s="419"/>
      <c r="AE28" s="419"/>
      <c r="AF28" s="419"/>
      <c r="AG28" s="420"/>
      <c r="AH28" s="421" t="s">
        <v>176</v>
      </c>
      <c r="AI28" s="422"/>
      <c r="AJ28" s="422"/>
      <c r="AK28" s="422"/>
      <c r="AL28" s="423"/>
      <c r="AM28" s="421" t="s">
        <v>170</v>
      </c>
      <c r="AN28" s="422"/>
      <c r="AO28" s="422"/>
      <c r="AP28" s="422"/>
      <c r="AQ28" s="422"/>
      <c r="AR28" s="423"/>
      <c r="AS28" s="421" t="s">
        <v>170</v>
      </c>
      <c r="AT28" s="422"/>
      <c r="AU28" s="422"/>
      <c r="AV28" s="422"/>
      <c r="AW28" s="422"/>
      <c r="AX28" s="424"/>
      <c r="AY28" s="428" t="s">
        <v>177</v>
      </c>
      <c r="AZ28" s="429"/>
      <c r="BA28" s="429"/>
      <c r="BB28" s="430"/>
      <c r="BC28" s="437" t="s">
        <v>42</v>
      </c>
      <c r="BD28" s="438"/>
      <c r="BE28" s="438"/>
      <c r="BF28" s="438"/>
      <c r="BG28" s="438"/>
      <c r="BH28" s="438"/>
      <c r="BI28" s="438"/>
      <c r="BJ28" s="438"/>
      <c r="BK28" s="438"/>
      <c r="BL28" s="438"/>
      <c r="BM28" s="439"/>
      <c r="BN28" s="440">
        <v>3442113</v>
      </c>
      <c r="BO28" s="441"/>
      <c r="BP28" s="441"/>
      <c r="BQ28" s="441"/>
      <c r="BR28" s="441"/>
      <c r="BS28" s="441"/>
      <c r="BT28" s="441"/>
      <c r="BU28" s="442"/>
      <c r="BV28" s="440">
        <v>3429532</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x14ac:dyDescent="0.15">
      <c r="A29" s="166"/>
      <c r="B29" s="477"/>
      <c r="C29" s="478"/>
      <c r="D29" s="479"/>
      <c r="E29" s="418" t="s">
        <v>178</v>
      </c>
      <c r="F29" s="419"/>
      <c r="G29" s="419"/>
      <c r="H29" s="419"/>
      <c r="I29" s="419"/>
      <c r="J29" s="419"/>
      <c r="K29" s="420"/>
      <c r="L29" s="421">
        <v>26</v>
      </c>
      <c r="M29" s="422"/>
      <c r="N29" s="422"/>
      <c r="O29" s="422"/>
      <c r="P29" s="423"/>
      <c r="Q29" s="421">
        <v>4600</v>
      </c>
      <c r="R29" s="422"/>
      <c r="S29" s="422"/>
      <c r="T29" s="422"/>
      <c r="U29" s="422"/>
      <c r="V29" s="423"/>
      <c r="W29" s="488"/>
      <c r="X29" s="489"/>
      <c r="Y29" s="490"/>
      <c r="Z29" s="418" t="s">
        <v>179</v>
      </c>
      <c r="AA29" s="419"/>
      <c r="AB29" s="419"/>
      <c r="AC29" s="419"/>
      <c r="AD29" s="419"/>
      <c r="AE29" s="419"/>
      <c r="AF29" s="419"/>
      <c r="AG29" s="420"/>
      <c r="AH29" s="421">
        <v>1033</v>
      </c>
      <c r="AI29" s="422"/>
      <c r="AJ29" s="422"/>
      <c r="AK29" s="422"/>
      <c r="AL29" s="423"/>
      <c r="AM29" s="421">
        <v>3234827</v>
      </c>
      <c r="AN29" s="422"/>
      <c r="AO29" s="422"/>
      <c r="AP29" s="422"/>
      <c r="AQ29" s="422"/>
      <c r="AR29" s="423"/>
      <c r="AS29" s="421">
        <v>3131</v>
      </c>
      <c r="AT29" s="422"/>
      <c r="AU29" s="422"/>
      <c r="AV29" s="422"/>
      <c r="AW29" s="422"/>
      <c r="AX29" s="424"/>
      <c r="AY29" s="431"/>
      <c r="AZ29" s="432"/>
      <c r="BA29" s="432"/>
      <c r="BB29" s="433"/>
      <c r="BC29" s="425" t="s">
        <v>180</v>
      </c>
      <c r="BD29" s="426"/>
      <c r="BE29" s="426"/>
      <c r="BF29" s="426"/>
      <c r="BG29" s="426"/>
      <c r="BH29" s="426"/>
      <c r="BI29" s="426"/>
      <c r="BJ29" s="426"/>
      <c r="BK29" s="426"/>
      <c r="BL29" s="426"/>
      <c r="BM29" s="427"/>
      <c r="BN29" s="445">
        <v>654863</v>
      </c>
      <c r="BO29" s="446"/>
      <c r="BP29" s="446"/>
      <c r="BQ29" s="446"/>
      <c r="BR29" s="446"/>
      <c r="BS29" s="446"/>
      <c r="BT29" s="446"/>
      <c r="BU29" s="447"/>
      <c r="BV29" s="445">
        <v>684054</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x14ac:dyDescent="0.2">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181</v>
      </c>
      <c r="X30" s="498"/>
      <c r="Y30" s="498"/>
      <c r="Z30" s="498"/>
      <c r="AA30" s="498"/>
      <c r="AB30" s="498"/>
      <c r="AC30" s="498"/>
      <c r="AD30" s="498"/>
      <c r="AE30" s="498"/>
      <c r="AF30" s="498"/>
      <c r="AG30" s="499"/>
      <c r="AH30" s="409">
        <v>100.6</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4916152</v>
      </c>
      <c r="BO30" s="449"/>
      <c r="BP30" s="449"/>
      <c r="BQ30" s="449"/>
      <c r="BR30" s="449"/>
      <c r="BS30" s="449"/>
      <c r="BT30" s="449"/>
      <c r="BU30" s="450"/>
      <c r="BV30" s="448">
        <v>4051324</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182</v>
      </c>
      <c r="D32" s="193"/>
      <c r="E32" s="193"/>
      <c r="F32" s="190"/>
      <c r="G32" s="190"/>
      <c r="H32" s="190"/>
      <c r="I32" s="190"/>
      <c r="J32" s="190"/>
      <c r="K32" s="190"/>
      <c r="L32" s="190"/>
      <c r="M32" s="190"/>
      <c r="N32" s="190"/>
      <c r="O32" s="190"/>
      <c r="P32" s="190"/>
      <c r="Q32" s="190"/>
      <c r="R32" s="190"/>
      <c r="S32" s="190"/>
      <c r="T32" s="190"/>
      <c r="U32" s="190" t="s">
        <v>183</v>
      </c>
      <c r="V32" s="190"/>
      <c r="W32" s="190"/>
      <c r="X32" s="190"/>
      <c r="Y32" s="190"/>
      <c r="Z32" s="190"/>
      <c r="AA32" s="190"/>
      <c r="AB32" s="190"/>
      <c r="AC32" s="190"/>
      <c r="AD32" s="190"/>
      <c r="AE32" s="190"/>
      <c r="AF32" s="190"/>
      <c r="AG32" s="190"/>
      <c r="AH32" s="190"/>
      <c r="AI32" s="190"/>
      <c r="AJ32" s="190"/>
      <c r="AK32" s="190"/>
      <c r="AL32" s="190"/>
      <c r="AM32" s="194" t="s">
        <v>184</v>
      </c>
      <c r="AN32" s="190"/>
      <c r="AO32" s="190"/>
      <c r="AP32" s="190"/>
      <c r="AQ32" s="190"/>
      <c r="AR32" s="190"/>
      <c r="AS32" s="194"/>
      <c r="AT32" s="194"/>
      <c r="AU32" s="194"/>
      <c r="AV32" s="194"/>
      <c r="AW32" s="194"/>
      <c r="AX32" s="194"/>
      <c r="AY32" s="194"/>
      <c r="AZ32" s="194"/>
      <c r="BA32" s="194"/>
      <c r="BB32" s="190"/>
      <c r="BC32" s="194"/>
      <c r="BD32" s="190"/>
      <c r="BE32" s="194" t="s">
        <v>185</v>
      </c>
      <c r="BF32" s="190"/>
      <c r="BG32" s="190"/>
      <c r="BH32" s="190"/>
      <c r="BI32" s="190"/>
      <c r="BJ32" s="194"/>
      <c r="BK32" s="194"/>
      <c r="BL32" s="194"/>
      <c r="BM32" s="194"/>
      <c r="BN32" s="194"/>
      <c r="BO32" s="194"/>
      <c r="BP32" s="194"/>
      <c r="BQ32" s="194"/>
      <c r="BR32" s="190"/>
      <c r="BS32" s="190"/>
      <c r="BT32" s="190"/>
      <c r="BU32" s="190"/>
      <c r="BV32" s="190"/>
      <c r="BW32" s="190" t="s">
        <v>186</v>
      </c>
      <c r="BX32" s="190"/>
      <c r="BY32" s="190"/>
      <c r="BZ32" s="190"/>
      <c r="CA32" s="190"/>
      <c r="CB32" s="194"/>
      <c r="CC32" s="194"/>
      <c r="CD32" s="194"/>
      <c r="CE32" s="194"/>
      <c r="CF32" s="194"/>
      <c r="CG32" s="194"/>
      <c r="CH32" s="194"/>
      <c r="CI32" s="194"/>
      <c r="CJ32" s="194"/>
      <c r="CK32" s="194"/>
      <c r="CL32" s="194"/>
      <c r="CM32" s="194"/>
      <c r="CN32" s="194"/>
      <c r="CO32" s="194" t="s">
        <v>187</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08" t="s">
        <v>188</v>
      </c>
      <c r="D33" s="408"/>
      <c r="E33" s="407" t="s">
        <v>189</v>
      </c>
      <c r="F33" s="407"/>
      <c r="G33" s="407"/>
      <c r="H33" s="407"/>
      <c r="I33" s="407"/>
      <c r="J33" s="407"/>
      <c r="K33" s="407"/>
      <c r="L33" s="407"/>
      <c r="M33" s="407"/>
      <c r="N33" s="407"/>
      <c r="O33" s="407"/>
      <c r="P33" s="407"/>
      <c r="Q33" s="407"/>
      <c r="R33" s="407"/>
      <c r="S33" s="407"/>
      <c r="T33" s="195"/>
      <c r="U33" s="408" t="s">
        <v>188</v>
      </c>
      <c r="V33" s="408"/>
      <c r="W33" s="407" t="s">
        <v>190</v>
      </c>
      <c r="X33" s="407"/>
      <c r="Y33" s="407"/>
      <c r="Z33" s="407"/>
      <c r="AA33" s="407"/>
      <c r="AB33" s="407"/>
      <c r="AC33" s="407"/>
      <c r="AD33" s="407"/>
      <c r="AE33" s="407"/>
      <c r="AF33" s="407"/>
      <c r="AG33" s="407"/>
      <c r="AH33" s="407"/>
      <c r="AI33" s="407"/>
      <c r="AJ33" s="407"/>
      <c r="AK33" s="407"/>
      <c r="AL33" s="195"/>
      <c r="AM33" s="408" t="s">
        <v>188</v>
      </c>
      <c r="AN33" s="408"/>
      <c r="AO33" s="407" t="s">
        <v>190</v>
      </c>
      <c r="AP33" s="407"/>
      <c r="AQ33" s="407"/>
      <c r="AR33" s="407"/>
      <c r="AS33" s="407"/>
      <c r="AT33" s="407"/>
      <c r="AU33" s="407"/>
      <c r="AV33" s="407"/>
      <c r="AW33" s="407"/>
      <c r="AX33" s="407"/>
      <c r="AY33" s="407"/>
      <c r="AZ33" s="407"/>
      <c r="BA33" s="407"/>
      <c r="BB33" s="407"/>
      <c r="BC33" s="407"/>
      <c r="BD33" s="196"/>
      <c r="BE33" s="407" t="s">
        <v>191</v>
      </c>
      <c r="BF33" s="407"/>
      <c r="BG33" s="407" t="s">
        <v>192</v>
      </c>
      <c r="BH33" s="407"/>
      <c r="BI33" s="407"/>
      <c r="BJ33" s="407"/>
      <c r="BK33" s="407"/>
      <c r="BL33" s="407"/>
      <c r="BM33" s="407"/>
      <c r="BN33" s="407"/>
      <c r="BO33" s="407"/>
      <c r="BP33" s="407"/>
      <c r="BQ33" s="407"/>
      <c r="BR33" s="407"/>
      <c r="BS33" s="407"/>
      <c r="BT33" s="407"/>
      <c r="BU33" s="407"/>
      <c r="BV33" s="196"/>
      <c r="BW33" s="408" t="s">
        <v>191</v>
      </c>
      <c r="BX33" s="408"/>
      <c r="BY33" s="407" t="s">
        <v>193</v>
      </c>
      <c r="BZ33" s="407"/>
      <c r="CA33" s="407"/>
      <c r="CB33" s="407"/>
      <c r="CC33" s="407"/>
      <c r="CD33" s="407"/>
      <c r="CE33" s="407"/>
      <c r="CF33" s="407"/>
      <c r="CG33" s="407"/>
      <c r="CH33" s="407"/>
      <c r="CI33" s="407"/>
      <c r="CJ33" s="407"/>
      <c r="CK33" s="407"/>
      <c r="CL33" s="407"/>
      <c r="CM33" s="407"/>
      <c r="CN33" s="195"/>
      <c r="CO33" s="408" t="s">
        <v>188</v>
      </c>
      <c r="CP33" s="408"/>
      <c r="CQ33" s="407" t="s">
        <v>194</v>
      </c>
      <c r="CR33" s="407"/>
      <c r="CS33" s="407"/>
      <c r="CT33" s="407"/>
      <c r="CU33" s="407"/>
      <c r="CV33" s="407"/>
      <c r="CW33" s="407"/>
      <c r="CX33" s="407"/>
      <c r="CY33" s="407"/>
      <c r="CZ33" s="407"/>
      <c r="DA33" s="407"/>
      <c r="DB33" s="407"/>
      <c r="DC33" s="407"/>
      <c r="DD33" s="407"/>
      <c r="DE33" s="407"/>
      <c r="DF33" s="195"/>
      <c r="DG33" s="406" t="s">
        <v>195</v>
      </c>
      <c r="DH33" s="406"/>
      <c r="DI33" s="197"/>
      <c r="DJ33" s="165"/>
      <c r="DK33" s="165"/>
      <c r="DL33" s="165"/>
      <c r="DM33" s="165"/>
      <c r="DN33" s="165"/>
      <c r="DO33" s="165"/>
    </row>
    <row r="34" spans="1:119" ht="32.25" customHeight="1" x14ac:dyDescent="0.15">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4</v>
      </c>
      <c r="V34" s="404"/>
      <c r="W34" s="403" t="str">
        <f>IF('各会計、関係団体の財政状況及び健全化判断比率'!B28="","",'各会計、関係団体の財政状況及び健全化判断比率'!B28)</f>
        <v>国民健康保険事業特別会計</v>
      </c>
      <c r="X34" s="403"/>
      <c r="Y34" s="403"/>
      <c r="Z34" s="403"/>
      <c r="AA34" s="403"/>
      <c r="AB34" s="403"/>
      <c r="AC34" s="403"/>
      <c r="AD34" s="403"/>
      <c r="AE34" s="403"/>
      <c r="AF34" s="403"/>
      <c r="AG34" s="403"/>
      <c r="AH34" s="403"/>
      <c r="AI34" s="403"/>
      <c r="AJ34" s="403"/>
      <c r="AK34" s="403"/>
      <c r="AL34" s="193"/>
      <c r="AM34" s="404">
        <f>IF(AO34="","",MAX(C34:D43,U34:V43)+1)</f>
        <v>8</v>
      </c>
      <c r="AN34" s="404"/>
      <c r="AO34" s="403" t="str">
        <f>IF('各会計、関係団体の財政状況及び健全化判断比率'!B32="","",'各会計、関係団体の財政状況及び健全化判断比率'!B32)</f>
        <v>水道事業会計</v>
      </c>
      <c r="AP34" s="403"/>
      <c r="AQ34" s="403"/>
      <c r="AR34" s="403"/>
      <c r="AS34" s="403"/>
      <c r="AT34" s="403"/>
      <c r="AU34" s="403"/>
      <c r="AV34" s="403"/>
      <c r="AW34" s="403"/>
      <c r="AX34" s="403"/>
      <c r="AY34" s="403"/>
      <c r="AZ34" s="403"/>
      <c r="BA34" s="403"/>
      <c r="BB34" s="403"/>
      <c r="BC34" s="403"/>
      <c r="BD34" s="193"/>
      <c r="BE34" s="404">
        <f>IF(BG34="","",MAX(C34:D43,U34:V43,AM34:AN43)+1)</f>
        <v>10</v>
      </c>
      <c r="BF34" s="404"/>
      <c r="BG34" s="403" t="str">
        <f>IF('各会計、関係団体の財政状況及び健全化判断比率'!B34="","",'各会計、関係団体の財政状況及び健全化判断比率'!B34)</f>
        <v>農業集落排水事業特別会計</v>
      </c>
      <c r="BH34" s="403"/>
      <c r="BI34" s="403"/>
      <c r="BJ34" s="403"/>
      <c r="BK34" s="403"/>
      <c r="BL34" s="403"/>
      <c r="BM34" s="403"/>
      <c r="BN34" s="403"/>
      <c r="BO34" s="403"/>
      <c r="BP34" s="403"/>
      <c r="BQ34" s="403"/>
      <c r="BR34" s="403"/>
      <c r="BS34" s="403"/>
      <c r="BT34" s="403"/>
      <c r="BU34" s="403"/>
      <c r="BV34" s="193"/>
      <c r="BW34" s="404">
        <f>IF(BY34="","",MAX(C34:D43,U34:V43,AM34:AN43,BE34:BF43)+1)</f>
        <v>11</v>
      </c>
      <c r="BX34" s="404"/>
      <c r="BY34" s="403" t="str">
        <f>IF('各会計、関係団体の財政状況及び健全化判断比率'!B68="","",'各会計、関係団体の財政状況及び健全化判断比率'!B68)</f>
        <v>桑名広域清掃事業組合</v>
      </c>
      <c r="BZ34" s="403"/>
      <c r="CA34" s="403"/>
      <c r="CB34" s="403"/>
      <c r="CC34" s="403"/>
      <c r="CD34" s="403"/>
      <c r="CE34" s="403"/>
      <c r="CF34" s="403"/>
      <c r="CG34" s="403"/>
      <c r="CH34" s="403"/>
      <c r="CI34" s="403"/>
      <c r="CJ34" s="403"/>
      <c r="CK34" s="403"/>
      <c r="CL34" s="403"/>
      <c r="CM34" s="403"/>
      <c r="CN34" s="193"/>
      <c r="CO34" s="404">
        <f>IF(CQ34="","",MAX(C34:D43,U34:V43,AM34:AN43,BE34:BF43,BW34:BX43)+1)</f>
        <v>21</v>
      </c>
      <c r="CP34" s="404"/>
      <c r="CQ34" s="403" t="str">
        <f>IF('各会計、関係団体の財政状況及び健全化判断比率'!BS7="","",'各会計、関係団体の財政状況及び健全化判断比率'!BS7)</f>
        <v>（一財）桑名市文化・スポーツ振興公社</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x14ac:dyDescent="0.15">
      <c r="A35" s="166"/>
      <c r="B35" s="192"/>
      <c r="C35" s="404">
        <f>IF(E35="","",C34+1)</f>
        <v>2</v>
      </c>
      <c r="D35" s="404"/>
      <c r="E35" s="403" t="str">
        <f>IF('各会計、関係団体の財政状況及び健全化判断比率'!B8="","",'各会計、関係団体の財政状況及び健全化判断比率'!B8)</f>
        <v>住宅新築資金等貸付事業特別会計</v>
      </c>
      <c r="F35" s="403"/>
      <c r="G35" s="403"/>
      <c r="H35" s="403"/>
      <c r="I35" s="403"/>
      <c r="J35" s="403"/>
      <c r="K35" s="403"/>
      <c r="L35" s="403"/>
      <c r="M35" s="403"/>
      <c r="N35" s="403"/>
      <c r="O35" s="403"/>
      <c r="P35" s="403"/>
      <c r="Q35" s="403"/>
      <c r="R35" s="403"/>
      <c r="S35" s="403"/>
      <c r="T35" s="193"/>
      <c r="U35" s="404">
        <f>IF(W35="","",U34+1)</f>
        <v>5</v>
      </c>
      <c r="V35" s="404"/>
      <c r="W35" s="403" t="str">
        <f>IF('各会計、関係団体の財政状況及び健全化判断比率'!B29="","",'各会計、関係団体の財政状況及び健全化判断比率'!B29)</f>
        <v>市営駐車場事業特別会計</v>
      </c>
      <c r="X35" s="403"/>
      <c r="Y35" s="403"/>
      <c r="Z35" s="403"/>
      <c r="AA35" s="403"/>
      <c r="AB35" s="403"/>
      <c r="AC35" s="403"/>
      <c r="AD35" s="403"/>
      <c r="AE35" s="403"/>
      <c r="AF35" s="403"/>
      <c r="AG35" s="403"/>
      <c r="AH35" s="403"/>
      <c r="AI35" s="403"/>
      <c r="AJ35" s="403"/>
      <c r="AK35" s="403"/>
      <c r="AL35" s="193"/>
      <c r="AM35" s="404">
        <f t="shared" ref="AM35:AM43" si="0">IF(AO35="","",AM34+1)</f>
        <v>9</v>
      </c>
      <c r="AN35" s="404"/>
      <c r="AO35" s="403" t="str">
        <f>IF('各会計、関係団体の財政状況及び健全化判断比率'!B33="","",'各会計、関係団体の財政状況及び健全化判断比率'!B33)</f>
        <v>下水道事業会計</v>
      </c>
      <c r="AP35" s="403"/>
      <c r="AQ35" s="403"/>
      <c r="AR35" s="403"/>
      <c r="AS35" s="403"/>
      <c r="AT35" s="403"/>
      <c r="AU35" s="403"/>
      <c r="AV35" s="403"/>
      <c r="AW35" s="403"/>
      <c r="AX35" s="403"/>
      <c r="AY35" s="403"/>
      <c r="AZ35" s="403"/>
      <c r="BA35" s="403"/>
      <c r="BB35" s="403"/>
      <c r="BC35" s="403"/>
      <c r="BD35" s="193"/>
      <c r="BE35" s="404" t="str">
        <f t="shared" ref="BE35:BE43" si="1">IF(BG35="","",BE34+1)</f>
        <v/>
      </c>
      <c r="BF35" s="404"/>
      <c r="BG35" s="403"/>
      <c r="BH35" s="403"/>
      <c r="BI35" s="403"/>
      <c r="BJ35" s="403"/>
      <c r="BK35" s="403"/>
      <c r="BL35" s="403"/>
      <c r="BM35" s="403"/>
      <c r="BN35" s="403"/>
      <c r="BO35" s="403"/>
      <c r="BP35" s="403"/>
      <c r="BQ35" s="403"/>
      <c r="BR35" s="403"/>
      <c r="BS35" s="403"/>
      <c r="BT35" s="403"/>
      <c r="BU35" s="403"/>
      <c r="BV35" s="193"/>
      <c r="BW35" s="404">
        <f t="shared" ref="BW35:BW43" si="2">IF(BY35="","",BW34+1)</f>
        <v>12</v>
      </c>
      <c r="BX35" s="404"/>
      <c r="BY35" s="403" t="str">
        <f>IF('各会計、関係団体の財政状況及び健全化判断比率'!B69="","",'各会計、関係団体の財政状況及び健全化判断比率'!B69)</f>
        <v>　一般会計</v>
      </c>
      <c r="BZ35" s="403"/>
      <c r="CA35" s="403"/>
      <c r="CB35" s="403"/>
      <c r="CC35" s="403"/>
      <c r="CD35" s="403"/>
      <c r="CE35" s="403"/>
      <c r="CF35" s="403"/>
      <c r="CG35" s="403"/>
      <c r="CH35" s="403"/>
      <c r="CI35" s="403"/>
      <c r="CJ35" s="403"/>
      <c r="CK35" s="403"/>
      <c r="CL35" s="403"/>
      <c r="CM35" s="403"/>
      <c r="CN35" s="193"/>
      <c r="CO35" s="404">
        <f t="shared" ref="CO35:CO43" si="3">IF(CQ35="","",CO34+1)</f>
        <v>22</v>
      </c>
      <c r="CP35" s="404"/>
      <c r="CQ35" s="403" t="str">
        <f>IF('各会計、関係団体の財政状況及び健全化判断比率'!BS8="","",'各会計、関係団体の財政状況及び健全化判断比率'!BS8)</f>
        <v>（株）まちづくり桑名</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x14ac:dyDescent="0.15">
      <c r="A36" s="166"/>
      <c r="B36" s="192"/>
      <c r="C36" s="404">
        <f>IF(E36="","",C35+1)</f>
        <v>3</v>
      </c>
      <c r="D36" s="404"/>
      <c r="E36" s="403" t="str">
        <f>IF('各会計、関係団体の財政状況及び健全化判断比率'!B9="","",'各会計、関係団体の財政状況及び健全化判断比率'!B9)</f>
        <v>地方独立行政法人桑名市総合医療センター施設整備等貸付事業特別会計</v>
      </c>
      <c r="F36" s="403"/>
      <c r="G36" s="403"/>
      <c r="H36" s="403"/>
      <c r="I36" s="403"/>
      <c r="J36" s="403"/>
      <c r="K36" s="403"/>
      <c r="L36" s="403"/>
      <c r="M36" s="403"/>
      <c r="N36" s="403"/>
      <c r="O36" s="403"/>
      <c r="P36" s="403"/>
      <c r="Q36" s="403"/>
      <c r="R36" s="403"/>
      <c r="S36" s="403"/>
      <c r="T36" s="193"/>
      <c r="U36" s="404">
        <f t="shared" ref="U36:U43" si="4">IF(W36="","",U35+1)</f>
        <v>6</v>
      </c>
      <c r="V36" s="404"/>
      <c r="W36" s="403" t="str">
        <f>IF('各会計、関係団体の財政状況及び健全化判断比率'!B30="","",'各会計、関係団体の財政状況及び健全化判断比率'!B30)</f>
        <v>介護保険事業特別会計</v>
      </c>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f t="shared" si="2"/>
        <v>13</v>
      </c>
      <c r="BX36" s="404"/>
      <c r="BY36" s="403" t="str">
        <f>IF('各会計、関係団体の財政状況及び健全化判断比率'!B70="","",'各会計、関係団体の財政状況及び健全化判断比率'!B70)</f>
        <v>　ごみ処理施設整備事業特別会計</v>
      </c>
      <c r="BZ36" s="403"/>
      <c r="CA36" s="403"/>
      <c r="CB36" s="403"/>
      <c r="CC36" s="403"/>
      <c r="CD36" s="403"/>
      <c r="CE36" s="403"/>
      <c r="CF36" s="403"/>
      <c r="CG36" s="403"/>
      <c r="CH36" s="403"/>
      <c r="CI36" s="403"/>
      <c r="CJ36" s="403"/>
      <c r="CK36" s="403"/>
      <c r="CL36" s="403"/>
      <c r="CM36" s="403"/>
      <c r="CN36" s="193"/>
      <c r="CO36" s="404">
        <f t="shared" si="3"/>
        <v>23</v>
      </c>
      <c r="CP36" s="404"/>
      <c r="CQ36" s="403" t="str">
        <f>IF('各会計、関係団体の財政状況及び健全化判断比率'!BS9="","",'各会計、関係団体の財政状況及び健全化判断比率'!BS9)</f>
        <v>（地独）桑名市総合医療センター</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v>
      </c>
      <c r="DH36" s="405"/>
      <c r="DI36" s="197"/>
      <c r="DJ36" s="165"/>
      <c r="DK36" s="165"/>
      <c r="DL36" s="165"/>
      <c r="DM36" s="165"/>
      <c r="DN36" s="165"/>
      <c r="DO36" s="165"/>
    </row>
    <row r="37" spans="1:119" ht="32.25" customHeight="1" x14ac:dyDescent="0.15">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f t="shared" si="4"/>
        <v>7</v>
      </c>
      <c r="V37" s="404"/>
      <c r="W37" s="403" t="str">
        <f>IF('各会計、関係団体の財政状況及び健全化判断比率'!B31="","",'各会計、関係団体の財政状況及び健全化判断比率'!B31)</f>
        <v>後期高齢者医療事業特別会計</v>
      </c>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14</v>
      </c>
      <c r="BX37" s="404"/>
      <c r="BY37" s="403" t="str">
        <f>IF('各会計、関係団体の財政状況及び健全化判断比率'!B71="","",'各会計、関係団体の財政状況及び健全化判断比率'!B71)</f>
        <v>三重県市町総合事務組合</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x14ac:dyDescent="0.15">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15</v>
      </c>
      <c r="BX38" s="404"/>
      <c r="BY38" s="403" t="str">
        <f>IF('各会計、関係団体の財政状況及び健全化判断比率'!B72="","",'各会計、関係団体の財政状況及び健全化判断比率'!B72)</f>
        <v>　一般会計</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x14ac:dyDescent="0.15">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f t="shared" si="2"/>
        <v>16</v>
      </c>
      <c r="BX39" s="404"/>
      <c r="BY39" s="403" t="str">
        <f>IF('各会計、関係団体の財政状況及び健全化判断比率'!B73="","",'各会計、関係団体の財政状況及び健全化判断比率'!B73)</f>
        <v>　共同研修特別会計</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x14ac:dyDescent="0.15">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f t="shared" si="2"/>
        <v>17</v>
      </c>
      <c r="BX40" s="404"/>
      <c r="BY40" s="403" t="str">
        <f>IF('各会計、関係団体の財政状況及び健全化判断比率'!B74="","",'各会計、関係団体の財政状況及び健全化判断比率'!B74)</f>
        <v>　デジタル地図特別会計</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x14ac:dyDescent="0.15">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f t="shared" si="2"/>
        <v>18</v>
      </c>
      <c r="BX41" s="404"/>
      <c r="BY41" s="403" t="str">
        <f>IF('各会計、関係団体の財政状況及び健全化判断比率'!B75="","",'各会計、関係団体の財政状況及び健全化判断比率'!B75)</f>
        <v>　物品特別会計</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x14ac:dyDescent="0.15">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f t="shared" si="2"/>
        <v>19</v>
      </c>
      <c r="BX42" s="404"/>
      <c r="BY42" s="403" t="str">
        <f>IF('各会計、関係団体の財政状況及び健全化判断比率'!B76="","",'各会計、関係団体の財政状況及び健全化判断比率'!B76)</f>
        <v>　退職手当特別会計</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x14ac:dyDescent="0.15">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f t="shared" si="2"/>
        <v>20</v>
      </c>
      <c r="BX43" s="404"/>
      <c r="BY43" s="403" t="str">
        <f>IF('各会計、関係団体の財政状況及び健全化判断比率'!B77="","",'各会計、関係団体の財政状況及び健全化判断比率'!B77)</f>
        <v>　消防救急無線特別会計</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196</v>
      </c>
      <c r="C46" s="165"/>
      <c r="D46" s="165"/>
      <c r="E46" s="165" t="s">
        <v>197</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198</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199</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200</v>
      </c>
    </row>
    <row r="50" spans="5:5" x14ac:dyDescent="0.15">
      <c r="E50" s="167" t="s">
        <v>201</v>
      </c>
    </row>
    <row r="51" spans="5:5" x14ac:dyDescent="0.15">
      <c r="E51" s="167" t="s">
        <v>202</v>
      </c>
    </row>
    <row r="52" spans="5:5" x14ac:dyDescent="0.15">
      <c r="E52" s="167" t="s">
        <v>203</v>
      </c>
    </row>
    <row r="53" spans="5:5" x14ac:dyDescent="0.15">
      <c r="E53" s="167" t="s">
        <v>204</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KGvV/wpUaGCsgxGo7MaspX950sZ0cK8Bm3M9zJxBJy8TgVcBZuX7a/WqQET4Q0Fagsoshos6XSOm1ZWTmvpo4A==" saltValue="k9+0SIm3SDgXkMNUzjCvZ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G1" zoomScaleSheetLayoutView="100" workbookViewId="0">
      <selection activeCell="K35" sqref="K35"/>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552</v>
      </c>
      <c r="G33" s="29" t="s">
        <v>553</v>
      </c>
      <c r="H33" s="29" t="s">
        <v>554</v>
      </c>
      <c r="I33" s="29" t="s">
        <v>555</v>
      </c>
      <c r="J33" s="30" t="s">
        <v>556</v>
      </c>
      <c r="K33" s="22"/>
      <c r="L33" s="22"/>
      <c r="M33" s="22"/>
      <c r="N33" s="22"/>
      <c r="O33" s="22"/>
      <c r="P33" s="22"/>
    </row>
    <row r="34" spans="1:16" ht="39" customHeight="1" x14ac:dyDescent="0.15">
      <c r="A34" s="22"/>
      <c r="B34" s="31"/>
      <c r="C34" s="1224" t="s">
        <v>560</v>
      </c>
      <c r="D34" s="1224"/>
      <c r="E34" s="1225"/>
      <c r="F34" s="32">
        <v>3.65</v>
      </c>
      <c r="G34" s="33">
        <v>3.47</v>
      </c>
      <c r="H34" s="33">
        <v>5.16</v>
      </c>
      <c r="I34" s="33">
        <v>5.66</v>
      </c>
      <c r="J34" s="34">
        <v>5.31</v>
      </c>
      <c r="K34" s="22"/>
      <c r="L34" s="22"/>
      <c r="M34" s="22"/>
      <c r="N34" s="22"/>
      <c r="O34" s="22"/>
      <c r="P34" s="22"/>
    </row>
    <row r="35" spans="1:16" ht="39" customHeight="1" x14ac:dyDescent="0.15">
      <c r="A35" s="22"/>
      <c r="B35" s="35"/>
      <c r="C35" s="1218" t="s">
        <v>561</v>
      </c>
      <c r="D35" s="1219"/>
      <c r="E35" s="1220"/>
      <c r="F35" s="36">
        <v>6.33</v>
      </c>
      <c r="G35" s="37">
        <v>6.46</v>
      </c>
      <c r="H35" s="37">
        <v>6.07</v>
      </c>
      <c r="I35" s="37">
        <v>4.26</v>
      </c>
      <c r="J35" s="38">
        <v>4.43</v>
      </c>
      <c r="K35" s="22"/>
      <c r="L35" s="22"/>
      <c r="M35" s="22"/>
      <c r="N35" s="22"/>
      <c r="O35" s="22"/>
      <c r="P35" s="22"/>
    </row>
    <row r="36" spans="1:16" ht="39" customHeight="1" x14ac:dyDescent="0.15">
      <c r="A36" s="22"/>
      <c r="B36" s="35"/>
      <c r="C36" s="1218" t="s">
        <v>562</v>
      </c>
      <c r="D36" s="1219"/>
      <c r="E36" s="1220"/>
      <c r="F36" s="36">
        <v>0.12</v>
      </c>
      <c r="G36" s="37">
        <v>1.65</v>
      </c>
      <c r="H36" s="37">
        <v>1.27</v>
      </c>
      <c r="I36" s="37">
        <v>1.49</v>
      </c>
      <c r="J36" s="38">
        <v>1.79</v>
      </c>
      <c r="K36" s="22"/>
      <c r="L36" s="22"/>
      <c r="M36" s="22"/>
      <c r="N36" s="22"/>
      <c r="O36" s="22"/>
      <c r="P36" s="22"/>
    </row>
    <row r="37" spans="1:16" ht="39" customHeight="1" x14ac:dyDescent="0.15">
      <c r="A37" s="22"/>
      <c r="B37" s="35"/>
      <c r="C37" s="1218" t="s">
        <v>563</v>
      </c>
      <c r="D37" s="1219"/>
      <c r="E37" s="1220"/>
      <c r="F37" s="36">
        <v>0.39</v>
      </c>
      <c r="G37" s="37">
        <v>0.65</v>
      </c>
      <c r="H37" s="37">
        <v>0.56000000000000005</v>
      </c>
      <c r="I37" s="37">
        <v>0.46</v>
      </c>
      <c r="J37" s="38">
        <v>0.78</v>
      </c>
      <c r="K37" s="22"/>
      <c r="L37" s="22"/>
      <c r="M37" s="22"/>
      <c r="N37" s="22"/>
      <c r="O37" s="22"/>
      <c r="P37" s="22"/>
    </row>
    <row r="38" spans="1:16" ht="39" customHeight="1" x14ac:dyDescent="0.15">
      <c r="A38" s="22"/>
      <c r="B38" s="35"/>
      <c r="C38" s="1218" t="s">
        <v>564</v>
      </c>
      <c r="D38" s="1219"/>
      <c r="E38" s="1220"/>
      <c r="F38" s="36">
        <v>1</v>
      </c>
      <c r="G38" s="37">
        <v>0.55000000000000004</v>
      </c>
      <c r="H38" s="37">
        <v>0.57999999999999996</v>
      </c>
      <c r="I38" s="37">
        <v>0.39</v>
      </c>
      <c r="J38" s="38">
        <v>0.63</v>
      </c>
      <c r="K38" s="22"/>
      <c r="L38" s="22"/>
      <c r="M38" s="22"/>
      <c r="N38" s="22"/>
      <c r="O38" s="22"/>
      <c r="P38" s="22"/>
    </row>
    <row r="39" spans="1:16" ht="39" customHeight="1" x14ac:dyDescent="0.15">
      <c r="A39" s="22"/>
      <c r="B39" s="35"/>
      <c r="C39" s="1218" t="s">
        <v>565</v>
      </c>
      <c r="D39" s="1219"/>
      <c r="E39" s="1220"/>
      <c r="F39" s="36">
        <v>0.1</v>
      </c>
      <c r="G39" s="37">
        <v>0.01</v>
      </c>
      <c r="H39" s="37">
        <v>0.01</v>
      </c>
      <c r="I39" s="37">
        <v>0.01</v>
      </c>
      <c r="J39" s="38">
        <v>0.16</v>
      </c>
      <c r="K39" s="22"/>
      <c r="L39" s="22"/>
      <c r="M39" s="22"/>
      <c r="N39" s="22"/>
      <c r="O39" s="22"/>
      <c r="P39" s="22"/>
    </row>
    <row r="40" spans="1:16" ht="39" customHeight="1" x14ac:dyDescent="0.15">
      <c r="A40" s="22"/>
      <c r="B40" s="35"/>
      <c r="C40" s="1218" t="s">
        <v>566</v>
      </c>
      <c r="D40" s="1219"/>
      <c r="E40" s="1220"/>
      <c r="F40" s="36">
        <v>0</v>
      </c>
      <c r="G40" s="37">
        <v>0</v>
      </c>
      <c r="H40" s="37">
        <v>0</v>
      </c>
      <c r="I40" s="37">
        <v>0</v>
      </c>
      <c r="J40" s="38">
        <v>0</v>
      </c>
      <c r="K40" s="22"/>
      <c r="L40" s="22"/>
      <c r="M40" s="22"/>
      <c r="N40" s="22"/>
      <c r="O40" s="22"/>
      <c r="P40" s="22"/>
    </row>
    <row r="41" spans="1:16" ht="39" customHeight="1" x14ac:dyDescent="0.15">
      <c r="A41" s="22"/>
      <c r="B41" s="35"/>
      <c r="C41" s="1218" t="s">
        <v>567</v>
      </c>
      <c r="D41" s="1219"/>
      <c r="E41" s="1220"/>
      <c r="F41" s="36">
        <v>0</v>
      </c>
      <c r="G41" s="37">
        <v>0</v>
      </c>
      <c r="H41" s="37">
        <v>0</v>
      </c>
      <c r="I41" s="37">
        <v>0</v>
      </c>
      <c r="J41" s="38">
        <v>0</v>
      </c>
      <c r="K41" s="22"/>
      <c r="L41" s="22"/>
      <c r="M41" s="22"/>
      <c r="N41" s="22"/>
      <c r="O41" s="22"/>
      <c r="P41" s="22"/>
    </row>
    <row r="42" spans="1:16" ht="39" customHeight="1" x14ac:dyDescent="0.15">
      <c r="A42" s="22"/>
      <c r="B42" s="39"/>
      <c r="C42" s="1218" t="s">
        <v>568</v>
      </c>
      <c r="D42" s="1219"/>
      <c r="E42" s="1220"/>
      <c r="F42" s="36" t="s">
        <v>511</v>
      </c>
      <c r="G42" s="37" t="s">
        <v>511</v>
      </c>
      <c r="H42" s="37" t="s">
        <v>511</v>
      </c>
      <c r="I42" s="37" t="s">
        <v>511</v>
      </c>
      <c r="J42" s="38" t="s">
        <v>511</v>
      </c>
      <c r="K42" s="22"/>
      <c r="L42" s="22"/>
      <c r="M42" s="22"/>
      <c r="N42" s="22"/>
      <c r="O42" s="22"/>
      <c r="P42" s="22"/>
    </row>
    <row r="43" spans="1:16" ht="39" customHeight="1" thickBot="1" x14ac:dyDescent="0.2">
      <c r="A43" s="22"/>
      <c r="B43" s="40"/>
      <c r="C43" s="1221" t="s">
        <v>569</v>
      </c>
      <c r="D43" s="1222"/>
      <c r="E43" s="1223"/>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XvTWDwtp09Sj6zXOld+wqD3gw6w1d8Q4On8L06g7K2kTjVyS2KNHala/dt6/K2JoWPoGAIjfWHgs5UUZtZ5Y6Q==" saltValue="1dBbQEu36aLPdwbKo6Sul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I1" zoomScaleSheetLayoutView="55" workbookViewId="0">
      <selection activeCell="O49" sqref="O49"/>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552</v>
      </c>
      <c r="L44" s="56" t="s">
        <v>553</v>
      </c>
      <c r="M44" s="56" t="s">
        <v>554</v>
      </c>
      <c r="N44" s="56" t="s">
        <v>555</v>
      </c>
      <c r="O44" s="57" t="s">
        <v>556</v>
      </c>
      <c r="P44" s="48"/>
      <c r="Q44" s="48"/>
      <c r="R44" s="48"/>
      <c r="S44" s="48"/>
      <c r="T44" s="48"/>
      <c r="U44" s="48"/>
    </row>
    <row r="45" spans="1:21" ht="30.75" customHeight="1" x14ac:dyDescent="0.15">
      <c r="A45" s="48"/>
      <c r="B45" s="1234" t="s">
        <v>11</v>
      </c>
      <c r="C45" s="1235"/>
      <c r="D45" s="58"/>
      <c r="E45" s="1240" t="s">
        <v>12</v>
      </c>
      <c r="F45" s="1240"/>
      <c r="G45" s="1240"/>
      <c r="H45" s="1240"/>
      <c r="I45" s="1240"/>
      <c r="J45" s="1241"/>
      <c r="K45" s="59">
        <v>5416</v>
      </c>
      <c r="L45" s="60">
        <v>5561</v>
      </c>
      <c r="M45" s="60">
        <v>5731</v>
      </c>
      <c r="N45" s="60">
        <v>5851</v>
      </c>
      <c r="O45" s="61">
        <v>6207</v>
      </c>
      <c r="P45" s="48"/>
      <c r="Q45" s="48"/>
      <c r="R45" s="48"/>
      <c r="S45" s="48"/>
      <c r="T45" s="48"/>
      <c r="U45" s="48"/>
    </row>
    <row r="46" spans="1:21" ht="30.75" customHeight="1" x14ac:dyDescent="0.15">
      <c r="A46" s="48"/>
      <c r="B46" s="1236"/>
      <c r="C46" s="1237"/>
      <c r="D46" s="62"/>
      <c r="E46" s="1228" t="s">
        <v>13</v>
      </c>
      <c r="F46" s="1228"/>
      <c r="G46" s="1228"/>
      <c r="H46" s="1228"/>
      <c r="I46" s="1228"/>
      <c r="J46" s="1229"/>
      <c r="K46" s="63" t="s">
        <v>511</v>
      </c>
      <c r="L46" s="64" t="s">
        <v>511</v>
      </c>
      <c r="M46" s="64" t="s">
        <v>511</v>
      </c>
      <c r="N46" s="64" t="s">
        <v>511</v>
      </c>
      <c r="O46" s="65" t="s">
        <v>511</v>
      </c>
      <c r="P46" s="48"/>
      <c r="Q46" s="48"/>
      <c r="R46" s="48"/>
      <c r="S46" s="48"/>
      <c r="T46" s="48"/>
      <c r="U46" s="48"/>
    </row>
    <row r="47" spans="1:21" ht="30.75" customHeight="1" x14ac:dyDescent="0.15">
      <c r="A47" s="48"/>
      <c r="B47" s="1236"/>
      <c r="C47" s="1237"/>
      <c r="D47" s="62"/>
      <c r="E47" s="1228" t="s">
        <v>14</v>
      </c>
      <c r="F47" s="1228"/>
      <c r="G47" s="1228"/>
      <c r="H47" s="1228"/>
      <c r="I47" s="1228"/>
      <c r="J47" s="1229"/>
      <c r="K47" s="63" t="s">
        <v>511</v>
      </c>
      <c r="L47" s="64" t="s">
        <v>511</v>
      </c>
      <c r="M47" s="64" t="s">
        <v>511</v>
      </c>
      <c r="N47" s="64" t="s">
        <v>511</v>
      </c>
      <c r="O47" s="65" t="s">
        <v>511</v>
      </c>
      <c r="P47" s="48"/>
      <c r="Q47" s="48"/>
      <c r="R47" s="48"/>
      <c r="S47" s="48"/>
      <c r="T47" s="48"/>
      <c r="U47" s="48"/>
    </row>
    <row r="48" spans="1:21" ht="30.75" customHeight="1" x14ac:dyDescent="0.15">
      <c r="A48" s="48"/>
      <c r="B48" s="1236"/>
      <c r="C48" s="1237"/>
      <c r="D48" s="62"/>
      <c r="E48" s="1228" t="s">
        <v>15</v>
      </c>
      <c r="F48" s="1228"/>
      <c r="G48" s="1228"/>
      <c r="H48" s="1228"/>
      <c r="I48" s="1228"/>
      <c r="J48" s="1229"/>
      <c r="K48" s="63">
        <v>1800</v>
      </c>
      <c r="L48" s="64">
        <v>1730</v>
      </c>
      <c r="M48" s="64">
        <v>1747</v>
      </c>
      <c r="N48" s="64">
        <v>1755</v>
      </c>
      <c r="O48" s="65">
        <v>1778</v>
      </c>
      <c r="P48" s="48"/>
      <c r="Q48" s="48"/>
      <c r="R48" s="48"/>
      <c r="S48" s="48"/>
      <c r="T48" s="48"/>
      <c r="U48" s="48"/>
    </row>
    <row r="49" spans="1:21" ht="30.75" customHeight="1" x14ac:dyDescent="0.15">
      <c r="A49" s="48"/>
      <c r="B49" s="1236"/>
      <c r="C49" s="1237"/>
      <c r="D49" s="62"/>
      <c r="E49" s="1228" t="s">
        <v>16</v>
      </c>
      <c r="F49" s="1228"/>
      <c r="G49" s="1228"/>
      <c r="H49" s="1228"/>
      <c r="I49" s="1228"/>
      <c r="J49" s="1229"/>
      <c r="K49" s="63">
        <v>956</v>
      </c>
      <c r="L49" s="64">
        <v>1002</v>
      </c>
      <c r="M49" s="64">
        <v>975</v>
      </c>
      <c r="N49" s="64">
        <v>651</v>
      </c>
      <c r="O49" s="65">
        <v>318</v>
      </c>
      <c r="P49" s="48"/>
      <c r="Q49" s="48"/>
      <c r="R49" s="48"/>
      <c r="S49" s="48"/>
      <c r="T49" s="48"/>
      <c r="U49" s="48"/>
    </row>
    <row r="50" spans="1:21" ht="30.75" customHeight="1" x14ac:dyDescent="0.15">
      <c r="A50" s="48"/>
      <c r="B50" s="1236"/>
      <c r="C50" s="1237"/>
      <c r="D50" s="62"/>
      <c r="E50" s="1228" t="s">
        <v>17</v>
      </c>
      <c r="F50" s="1228"/>
      <c r="G50" s="1228"/>
      <c r="H50" s="1228"/>
      <c r="I50" s="1228"/>
      <c r="J50" s="1229"/>
      <c r="K50" s="63">
        <v>282</v>
      </c>
      <c r="L50" s="64">
        <v>260</v>
      </c>
      <c r="M50" s="64">
        <v>150</v>
      </c>
      <c r="N50" s="64">
        <v>149</v>
      </c>
      <c r="O50" s="65">
        <v>148</v>
      </c>
      <c r="P50" s="48"/>
      <c r="Q50" s="48"/>
      <c r="R50" s="48"/>
      <c r="S50" s="48"/>
      <c r="T50" s="48"/>
      <c r="U50" s="48"/>
    </row>
    <row r="51" spans="1:21" ht="30.75" customHeight="1" x14ac:dyDescent="0.15">
      <c r="A51" s="48"/>
      <c r="B51" s="1238"/>
      <c r="C51" s="1239"/>
      <c r="D51" s="66"/>
      <c r="E51" s="1228" t="s">
        <v>18</v>
      </c>
      <c r="F51" s="1228"/>
      <c r="G51" s="1228"/>
      <c r="H51" s="1228"/>
      <c r="I51" s="1228"/>
      <c r="J51" s="1229"/>
      <c r="K51" s="63" t="s">
        <v>511</v>
      </c>
      <c r="L51" s="64">
        <v>1</v>
      </c>
      <c r="M51" s="64" t="s">
        <v>511</v>
      </c>
      <c r="N51" s="64" t="s">
        <v>511</v>
      </c>
      <c r="O51" s="65" t="s">
        <v>511</v>
      </c>
      <c r="P51" s="48"/>
      <c r="Q51" s="48"/>
      <c r="R51" s="48"/>
      <c r="S51" s="48"/>
      <c r="T51" s="48"/>
      <c r="U51" s="48"/>
    </row>
    <row r="52" spans="1:21" ht="30.75" customHeight="1" x14ac:dyDescent="0.15">
      <c r="A52" s="48"/>
      <c r="B52" s="1226" t="s">
        <v>19</v>
      </c>
      <c r="C52" s="1227"/>
      <c r="D52" s="66"/>
      <c r="E52" s="1228" t="s">
        <v>20</v>
      </c>
      <c r="F52" s="1228"/>
      <c r="G52" s="1228"/>
      <c r="H52" s="1228"/>
      <c r="I52" s="1228"/>
      <c r="J52" s="1229"/>
      <c r="K52" s="63">
        <v>5602</v>
      </c>
      <c r="L52" s="64">
        <v>5743</v>
      </c>
      <c r="M52" s="64">
        <v>5687</v>
      </c>
      <c r="N52" s="64">
        <v>5806</v>
      </c>
      <c r="O52" s="65">
        <v>5945</v>
      </c>
      <c r="P52" s="48"/>
      <c r="Q52" s="48"/>
      <c r="R52" s="48"/>
      <c r="S52" s="48"/>
      <c r="T52" s="48"/>
      <c r="U52" s="48"/>
    </row>
    <row r="53" spans="1:21" ht="30.75" customHeight="1" thickBot="1" x14ac:dyDescent="0.2">
      <c r="A53" s="48"/>
      <c r="B53" s="1230" t="s">
        <v>21</v>
      </c>
      <c r="C53" s="1231"/>
      <c r="D53" s="67"/>
      <c r="E53" s="1232" t="s">
        <v>22</v>
      </c>
      <c r="F53" s="1232"/>
      <c r="G53" s="1232"/>
      <c r="H53" s="1232"/>
      <c r="I53" s="1232"/>
      <c r="J53" s="1233"/>
      <c r="K53" s="68">
        <v>2852</v>
      </c>
      <c r="L53" s="69">
        <v>2811</v>
      </c>
      <c r="M53" s="69">
        <v>2916</v>
      </c>
      <c r="N53" s="69">
        <v>2600</v>
      </c>
      <c r="O53" s="70">
        <v>2506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QkLySl6RbDSfQFzZsEj4yi3AmYaoHQBUbeH2pZ5IZL0M6WXajXL19jU2onOhVOBP6/RBh847VtNwpzitQQn46A==" saltValue="giqj2i4I11g8/Q0nfzS7Yw=="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E33" zoomScale="84" zoomScaleNormal="84" zoomScaleSheetLayoutView="100" workbookViewId="0">
      <selection activeCell="K45" sqref="K45"/>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552</v>
      </c>
      <c r="J40" s="79" t="s">
        <v>553</v>
      </c>
      <c r="K40" s="79" t="s">
        <v>554</v>
      </c>
      <c r="L40" s="79" t="s">
        <v>555</v>
      </c>
      <c r="M40" s="80" t="s">
        <v>556</v>
      </c>
    </row>
    <row r="41" spans="2:13" ht="27.75" customHeight="1" x14ac:dyDescent="0.15">
      <c r="B41" s="1254" t="s">
        <v>24</v>
      </c>
      <c r="C41" s="1255"/>
      <c r="D41" s="81"/>
      <c r="E41" s="1256" t="s">
        <v>25</v>
      </c>
      <c r="F41" s="1256"/>
      <c r="G41" s="1256"/>
      <c r="H41" s="1257"/>
      <c r="I41" s="82">
        <v>53513</v>
      </c>
      <c r="J41" s="83">
        <v>53900</v>
      </c>
      <c r="K41" s="83">
        <v>55278</v>
      </c>
      <c r="L41" s="83">
        <v>58129</v>
      </c>
      <c r="M41" s="84">
        <v>68732</v>
      </c>
    </row>
    <row r="42" spans="2:13" ht="27.75" customHeight="1" x14ac:dyDescent="0.15">
      <c r="B42" s="1244"/>
      <c r="C42" s="1245"/>
      <c r="D42" s="85"/>
      <c r="E42" s="1248" t="s">
        <v>26</v>
      </c>
      <c r="F42" s="1248"/>
      <c r="G42" s="1248"/>
      <c r="H42" s="1249"/>
      <c r="I42" s="86">
        <v>2620</v>
      </c>
      <c r="J42" s="87">
        <v>2365</v>
      </c>
      <c r="K42" s="87">
        <v>2218</v>
      </c>
      <c r="L42" s="87">
        <v>2071</v>
      </c>
      <c r="M42" s="88">
        <v>1925</v>
      </c>
    </row>
    <row r="43" spans="2:13" ht="27.75" customHeight="1" x14ac:dyDescent="0.15">
      <c r="B43" s="1244"/>
      <c r="C43" s="1245"/>
      <c r="D43" s="85"/>
      <c r="E43" s="1248" t="s">
        <v>27</v>
      </c>
      <c r="F43" s="1248"/>
      <c r="G43" s="1248"/>
      <c r="H43" s="1249"/>
      <c r="I43" s="86">
        <v>24660</v>
      </c>
      <c r="J43" s="87">
        <v>23969</v>
      </c>
      <c r="K43" s="87">
        <v>23226</v>
      </c>
      <c r="L43" s="87">
        <v>23102</v>
      </c>
      <c r="M43" s="88">
        <v>22362</v>
      </c>
    </row>
    <row r="44" spans="2:13" ht="27.75" customHeight="1" x14ac:dyDescent="0.15">
      <c r="B44" s="1244"/>
      <c r="C44" s="1245"/>
      <c r="D44" s="85"/>
      <c r="E44" s="1248" t="s">
        <v>28</v>
      </c>
      <c r="F44" s="1248"/>
      <c r="G44" s="1248"/>
      <c r="H44" s="1249"/>
      <c r="I44" s="86">
        <v>4151</v>
      </c>
      <c r="J44" s="87">
        <v>3208</v>
      </c>
      <c r="K44" s="87">
        <v>2261</v>
      </c>
      <c r="L44" s="87">
        <v>1614</v>
      </c>
      <c r="M44" s="88">
        <v>1095</v>
      </c>
    </row>
    <row r="45" spans="2:13" ht="27.75" customHeight="1" x14ac:dyDescent="0.15">
      <c r="B45" s="1244"/>
      <c r="C45" s="1245"/>
      <c r="D45" s="85"/>
      <c r="E45" s="1248" t="s">
        <v>29</v>
      </c>
      <c r="F45" s="1248"/>
      <c r="G45" s="1248"/>
      <c r="H45" s="1249"/>
      <c r="I45" s="86">
        <v>8093</v>
      </c>
      <c r="J45" s="87">
        <v>7168</v>
      </c>
      <c r="K45" s="87">
        <v>6919</v>
      </c>
      <c r="L45" s="87">
        <v>6709</v>
      </c>
      <c r="M45" s="88">
        <v>6964</v>
      </c>
    </row>
    <row r="46" spans="2:13" ht="27.75" customHeight="1" x14ac:dyDescent="0.15">
      <c r="B46" s="1244"/>
      <c r="C46" s="1245"/>
      <c r="D46" s="89"/>
      <c r="E46" s="1248" t="s">
        <v>30</v>
      </c>
      <c r="F46" s="1248"/>
      <c r="G46" s="1248"/>
      <c r="H46" s="1249"/>
      <c r="I46" s="86">
        <v>6524</v>
      </c>
      <c r="J46" s="87">
        <v>6835</v>
      </c>
      <c r="K46" s="87">
        <v>4681</v>
      </c>
      <c r="L46" s="87">
        <v>1632</v>
      </c>
      <c r="M46" s="88">
        <v>3405</v>
      </c>
    </row>
    <row r="47" spans="2:13" ht="27.75" customHeight="1" x14ac:dyDescent="0.15">
      <c r="B47" s="1244"/>
      <c r="C47" s="1245"/>
      <c r="D47" s="90"/>
      <c r="E47" s="1258" t="s">
        <v>31</v>
      </c>
      <c r="F47" s="1259"/>
      <c r="G47" s="1259"/>
      <c r="H47" s="1260"/>
      <c r="I47" s="86" t="s">
        <v>511</v>
      </c>
      <c r="J47" s="87" t="s">
        <v>511</v>
      </c>
      <c r="K47" s="87" t="s">
        <v>511</v>
      </c>
      <c r="L47" s="87" t="s">
        <v>511</v>
      </c>
      <c r="M47" s="88" t="s">
        <v>511</v>
      </c>
    </row>
    <row r="48" spans="2:13" ht="27.75" customHeight="1" x14ac:dyDescent="0.15">
      <c r="B48" s="1244"/>
      <c r="C48" s="1245"/>
      <c r="D48" s="85"/>
      <c r="E48" s="1248" t="s">
        <v>32</v>
      </c>
      <c r="F48" s="1248"/>
      <c r="G48" s="1248"/>
      <c r="H48" s="1249"/>
      <c r="I48" s="86" t="s">
        <v>511</v>
      </c>
      <c r="J48" s="87" t="s">
        <v>511</v>
      </c>
      <c r="K48" s="87" t="s">
        <v>511</v>
      </c>
      <c r="L48" s="87" t="s">
        <v>511</v>
      </c>
      <c r="M48" s="88" t="s">
        <v>511</v>
      </c>
    </row>
    <row r="49" spans="2:13" ht="27.75" customHeight="1" x14ac:dyDescent="0.15">
      <c r="B49" s="1246"/>
      <c r="C49" s="1247"/>
      <c r="D49" s="85"/>
      <c r="E49" s="1248" t="s">
        <v>33</v>
      </c>
      <c r="F49" s="1248"/>
      <c r="G49" s="1248"/>
      <c r="H49" s="1249"/>
      <c r="I49" s="86" t="s">
        <v>511</v>
      </c>
      <c r="J49" s="87" t="s">
        <v>511</v>
      </c>
      <c r="K49" s="87" t="s">
        <v>511</v>
      </c>
      <c r="L49" s="87" t="s">
        <v>511</v>
      </c>
      <c r="M49" s="88" t="s">
        <v>511</v>
      </c>
    </row>
    <row r="50" spans="2:13" ht="27.75" customHeight="1" x14ac:dyDescent="0.15">
      <c r="B50" s="1242" t="s">
        <v>34</v>
      </c>
      <c r="C50" s="1243"/>
      <c r="D50" s="91"/>
      <c r="E50" s="1248" t="s">
        <v>35</v>
      </c>
      <c r="F50" s="1248"/>
      <c r="G50" s="1248"/>
      <c r="H50" s="1249"/>
      <c r="I50" s="86">
        <v>7494</v>
      </c>
      <c r="J50" s="87">
        <v>7314</v>
      </c>
      <c r="K50" s="87">
        <v>8499</v>
      </c>
      <c r="L50" s="87">
        <v>8730</v>
      </c>
      <c r="M50" s="88">
        <v>9032</v>
      </c>
    </row>
    <row r="51" spans="2:13" ht="27.75" customHeight="1" x14ac:dyDescent="0.15">
      <c r="B51" s="1244"/>
      <c r="C51" s="1245"/>
      <c r="D51" s="85"/>
      <c r="E51" s="1248" t="s">
        <v>36</v>
      </c>
      <c r="F51" s="1248"/>
      <c r="G51" s="1248"/>
      <c r="H51" s="1249"/>
      <c r="I51" s="86">
        <v>11930</v>
      </c>
      <c r="J51" s="87">
        <v>11680</v>
      </c>
      <c r="K51" s="87">
        <v>11691</v>
      </c>
      <c r="L51" s="87">
        <v>12373</v>
      </c>
      <c r="M51" s="88">
        <v>18803</v>
      </c>
    </row>
    <row r="52" spans="2:13" ht="27.75" customHeight="1" x14ac:dyDescent="0.15">
      <c r="B52" s="1246"/>
      <c r="C52" s="1247"/>
      <c r="D52" s="85"/>
      <c r="E52" s="1248" t="s">
        <v>37</v>
      </c>
      <c r="F52" s="1248"/>
      <c r="G52" s="1248"/>
      <c r="H52" s="1249"/>
      <c r="I52" s="86">
        <v>55464</v>
      </c>
      <c r="J52" s="87">
        <v>56090</v>
      </c>
      <c r="K52" s="87">
        <v>57338</v>
      </c>
      <c r="L52" s="87">
        <v>57798</v>
      </c>
      <c r="M52" s="88">
        <v>62792</v>
      </c>
    </row>
    <row r="53" spans="2:13" ht="27.75" customHeight="1" thickBot="1" x14ac:dyDescent="0.2">
      <c r="B53" s="1250" t="s">
        <v>38</v>
      </c>
      <c r="C53" s="1251"/>
      <c r="D53" s="92"/>
      <c r="E53" s="1252" t="s">
        <v>39</v>
      </c>
      <c r="F53" s="1252"/>
      <c r="G53" s="1252"/>
      <c r="H53" s="1253"/>
      <c r="I53" s="93">
        <v>24672</v>
      </c>
      <c r="J53" s="94">
        <v>22362</v>
      </c>
      <c r="K53" s="94">
        <v>17054</v>
      </c>
      <c r="L53" s="94">
        <v>14358</v>
      </c>
      <c r="M53" s="95">
        <v>13855</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X53WT7H8kKlYDBYY3MgqLKipQrGlwj9+er313tZfS1QFKCPggoxo4twaXHwMTMkTXGBdTmiHQg7evy4axlN1pg==" saltValue="tzK/hUqcyMDuFIdvFX6Du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F54" zoomScale="70" zoomScaleNormal="70" zoomScaleSheetLayoutView="100" workbookViewId="0">
      <selection activeCell="C59" sqref="C59:E59"/>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554</v>
      </c>
      <c r="G54" s="104" t="s">
        <v>555</v>
      </c>
      <c r="H54" s="105" t="s">
        <v>556</v>
      </c>
    </row>
    <row r="55" spans="2:8" ht="52.5" customHeight="1" x14ac:dyDescent="0.15">
      <c r="B55" s="106"/>
      <c r="C55" s="1269" t="s">
        <v>42</v>
      </c>
      <c r="D55" s="1269"/>
      <c r="E55" s="1270"/>
      <c r="F55" s="107">
        <v>3885</v>
      </c>
      <c r="G55" s="107">
        <v>3430</v>
      </c>
      <c r="H55" s="108">
        <v>3442</v>
      </c>
    </row>
    <row r="56" spans="2:8" ht="52.5" customHeight="1" x14ac:dyDescent="0.15">
      <c r="B56" s="109"/>
      <c r="C56" s="1271" t="s">
        <v>43</v>
      </c>
      <c r="D56" s="1271"/>
      <c r="E56" s="1272"/>
      <c r="F56" s="110">
        <v>388</v>
      </c>
      <c r="G56" s="110">
        <v>684</v>
      </c>
      <c r="H56" s="111">
        <v>655</v>
      </c>
    </row>
    <row r="57" spans="2:8" ht="53.25" customHeight="1" x14ac:dyDescent="0.15">
      <c r="B57" s="109"/>
      <c r="C57" s="1273" t="s">
        <v>44</v>
      </c>
      <c r="D57" s="1273"/>
      <c r="E57" s="1274"/>
      <c r="F57" s="112">
        <v>3682</v>
      </c>
      <c r="G57" s="112">
        <v>4051</v>
      </c>
      <c r="H57" s="113">
        <v>4916</v>
      </c>
    </row>
    <row r="58" spans="2:8" ht="45.75" customHeight="1" x14ac:dyDescent="0.15">
      <c r="B58" s="114"/>
      <c r="C58" s="1261" t="s">
        <v>594</v>
      </c>
      <c r="D58" s="1262"/>
      <c r="E58" s="1263"/>
      <c r="F58" s="115">
        <v>1118</v>
      </c>
      <c r="G58" s="115">
        <v>1178</v>
      </c>
      <c r="H58" s="116">
        <v>1808</v>
      </c>
    </row>
    <row r="59" spans="2:8" ht="45.75" customHeight="1" x14ac:dyDescent="0.15">
      <c r="B59" s="114"/>
      <c r="C59" s="1261" t="s">
        <v>595</v>
      </c>
      <c r="D59" s="1262"/>
      <c r="E59" s="1263"/>
      <c r="F59" s="115">
        <v>1618</v>
      </c>
      <c r="G59" s="115">
        <v>1517</v>
      </c>
      <c r="H59" s="116">
        <v>1517</v>
      </c>
    </row>
    <row r="60" spans="2:8" ht="45.75" customHeight="1" x14ac:dyDescent="0.15">
      <c r="B60" s="114"/>
      <c r="C60" s="1261" t="s">
        <v>596</v>
      </c>
      <c r="D60" s="1262"/>
      <c r="E60" s="1263"/>
      <c r="F60" s="115">
        <v>422</v>
      </c>
      <c r="G60" s="115">
        <v>646</v>
      </c>
      <c r="H60" s="116">
        <v>859</v>
      </c>
    </row>
    <row r="61" spans="2:8" ht="45.75" customHeight="1" x14ac:dyDescent="0.15">
      <c r="B61" s="114"/>
      <c r="C61" s="1261" t="s">
        <v>597</v>
      </c>
      <c r="D61" s="1262"/>
      <c r="E61" s="1263"/>
      <c r="F61" s="115" t="s">
        <v>593</v>
      </c>
      <c r="G61" s="115">
        <v>66</v>
      </c>
      <c r="H61" s="116">
        <v>179</v>
      </c>
    </row>
    <row r="62" spans="2:8" ht="45.75" customHeight="1" thickBot="1" x14ac:dyDescent="0.2">
      <c r="B62" s="117"/>
      <c r="C62" s="1264" t="s">
        <v>598</v>
      </c>
      <c r="D62" s="1265"/>
      <c r="E62" s="1266"/>
      <c r="F62" s="118">
        <v>302</v>
      </c>
      <c r="G62" s="118">
        <v>302</v>
      </c>
      <c r="H62" s="119">
        <v>102</v>
      </c>
    </row>
    <row r="63" spans="2:8" ht="52.5" customHeight="1" thickBot="1" x14ac:dyDescent="0.2">
      <c r="B63" s="120"/>
      <c r="C63" s="1267" t="s">
        <v>45</v>
      </c>
      <c r="D63" s="1267"/>
      <c r="E63" s="1268"/>
      <c r="F63" s="121">
        <v>7954</v>
      </c>
      <c r="G63" s="121">
        <v>8165</v>
      </c>
      <c r="H63" s="122">
        <v>9013</v>
      </c>
    </row>
    <row r="64" spans="2:8" ht="15" customHeight="1" x14ac:dyDescent="0.15"/>
    <row r="65" ht="0" hidden="1" customHeight="1" x14ac:dyDescent="0.15"/>
    <row r="66" ht="0" hidden="1" customHeight="1" x14ac:dyDescent="0.15"/>
  </sheetData>
  <sheetProtection algorithmName="SHA-512" hashValue="8CwIO7IKHD/kkvaXKnZXon/2DUOQ5kb5eI4TH0riYKpofa9z9MmCYCSNrPBb2DJELqtJoAjWDMOR/qcxab23wA==" saltValue="vuj9uqrdDgsxr77HDYxGU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U13" zoomScaleNormal="100" zoomScaleSheetLayoutView="55" workbookViewId="0">
      <selection activeCell="AN73" sqref="AN73:BA76"/>
    </sheetView>
  </sheetViews>
  <sheetFormatPr defaultColWidth="0" defaultRowHeight="13.5" customHeight="1" zeroHeight="1" x14ac:dyDescent="0.15"/>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x14ac:dyDescent="0.15">
      <c r="A1" s="365"/>
      <c r="B1" s="366"/>
      <c r="DD1" s="367"/>
      <c r="DE1" s="367"/>
    </row>
    <row r="2" spans="1:143"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599</v>
      </c>
    </row>
    <row r="11" spans="1:143" s="270" customFormat="1"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599</v>
      </c>
    </row>
    <row r="13" spans="1:143" s="270" customFormat="1"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367"/>
      <c r="DE19" s="367"/>
    </row>
    <row r="20" spans="1:351" x14ac:dyDescent="0.15">
      <c r="DD20" s="367"/>
      <c r="DE20" s="367"/>
    </row>
    <row r="21" spans="1:351" ht="17.25"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x14ac:dyDescent="0.15">
      <c r="B22" s="374"/>
      <c r="MM22" s="373"/>
    </row>
    <row r="23" spans="1:351" x14ac:dyDescent="0.15">
      <c r="B23" s="374"/>
    </row>
    <row r="24" spans="1:351" x14ac:dyDescent="0.15">
      <c r="B24" s="374"/>
    </row>
    <row r="25" spans="1:351" x14ac:dyDescent="0.15">
      <c r="B25" s="374"/>
    </row>
    <row r="26" spans="1:351" x14ac:dyDescent="0.15">
      <c r="B26" s="374"/>
    </row>
    <row r="27" spans="1:351" x14ac:dyDescent="0.15">
      <c r="B27" s="374"/>
    </row>
    <row r="28" spans="1:351" x14ac:dyDescent="0.15">
      <c r="B28" s="374"/>
    </row>
    <row r="29" spans="1:351" x14ac:dyDescent="0.15">
      <c r="B29" s="374"/>
    </row>
    <row r="30" spans="1:351" x14ac:dyDescent="0.15">
      <c r="B30" s="374"/>
    </row>
    <row r="31" spans="1:351" x14ac:dyDescent="0.15">
      <c r="B31" s="374"/>
    </row>
    <row r="32" spans="1:351" x14ac:dyDescent="0.15">
      <c r="B32" s="374"/>
    </row>
    <row r="33" spans="2:109" x14ac:dyDescent="0.15">
      <c r="B33" s="374"/>
    </row>
    <row r="34" spans="2:109" x14ac:dyDescent="0.15">
      <c r="B34" s="374"/>
    </row>
    <row r="35" spans="2:109" x14ac:dyDescent="0.15">
      <c r="B35" s="374"/>
    </row>
    <row r="36" spans="2:109" x14ac:dyDescent="0.15">
      <c r="B36" s="374"/>
    </row>
    <row r="37" spans="2:109" x14ac:dyDescent="0.15">
      <c r="B37" s="374"/>
    </row>
    <row r="38" spans="2:109" x14ac:dyDescent="0.15">
      <c r="B38" s="374"/>
    </row>
    <row r="39" spans="2:109"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x14ac:dyDescent="0.15">
      <c r="B40" s="379"/>
      <c r="DD40" s="379"/>
      <c r="DE40" s="367"/>
    </row>
    <row r="41" spans="2:109" ht="17.25" x14ac:dyDescent="0.15">
      <c r="B41" s="380" t="s">
        <v>600</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x14ac:dyDescent="0.15">
      <c r="B42" s="374"/>
      <c r="G42" s="381"/>
      <c r="I42" s="382"/>
      <c r="J42" s="382"/>
      <c r="K42" s="382"/>
      <c r="AM42" s="381"/>
      <c r="AN42" s="381" t="s">
        <v>601</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283" t="s">
        <v>610</v>
      </c>
      <c r="AO43" s="1284"/>
      <c r="AP43" s="1284"/>
      <c r="AQ43" s="1284"/>
      <c r="AR43" s="1284"/>
      <c r="AS43" s="1284"/>
      <c r="AT43" s="1284"/>
      <c r="AU43" s="1284"/>
      <c r="AV43" s="1284"/>
      <c r="AW43" s="1284"/>
      <c r="AX43" s="1284"/>
      <c r="AY43" s="1284"/>
      <c r="AZ43" s="1284"/>
      <c r="BA43" s="1284"/>
      <c r="BB43" s="1284"/>
      <c r="BC43" s="1284"/>
      <c r="BD43" s="1284"/>
      <c r="BE43" s="1284"/>
      <c r="BF43" s="1284"/>
      <c r="BG43" s="1284"/>
      <c r="BH43" s="1284"/>
      <c r="BI43" s="1284"/>
      <c r="BJ43" s="1284"/>
      <c r="BK43" s="1284"/>
      <c r="BL43" s="1284"/>
      <c r="BM43" s="1284"/>
      <c r="BN43" s="1284"/>
      <c r="BO43" s="1284"/>
      <c r="BP43" s="1284"/>
      <c r="BQ43" s="1284"/>
      <c r="BR43" s="1284"/>
      <c r="BS43" s="1284"/>
      <c r="BT43" s="1284"/>
      <c r="BU43" s="1284"/>
      <c r="BV43" s="1284"/>
      <c r="BW43" s="1284"/>
      <c r="BX43" s="1284"/>
      <c r="BY43" s="1284"/>
      <c r="BZ43" s="1284"/>
      <c r="CA43" s="1284"/>
      <c r="CB43" s="1284"/>
      <c r="CC43" s="1284"/>
      <c r="CD43" s="1284"/>
      <c r="CE43" s="1284"/>
      <c r="CF43" s="1284"/>
      <c r="CG43" s="1284"/>
      <c r="CH43" s="1284"/>
      <c r="CI43" s="1284"/>
      <c r="CJ43" s="1284"/>
      <c r="CK43" s="1284"/>
      <c r="CL43" s="1284"/>
      <c r="CM43" s="1284"/>
      <c r="CN43" s="1284"/>
      <c r="CO43" s="1284"/>
      <c r="CP43" s="1284"/>
      <c r="CQ43" s="1284"/>
      <c r="CR43" s="1284"/>
      <c r="CS43" s="1284"/>
      <c r="CT43" s="1284"/>
      <c r="CU43" s="1284"/>
      <c r="CV43" s="1284"/>
      <c r="CW43" s="1284"/>
      <c r="CX43" s="1284"/>
      <c r="CY43" s="1284"/>
      <c r="CZ43" s="1284"/>
      <c r="DA43" s="1284"/>
      <c r="DB43" s="1284"/>
      <c r="DC43" s="1285"/>
    </row>
    <row r="44" spans="2:109" x14ac:dyDescent="0.15">
      <c r="B44" s="374"/>
      <c r="AN44" s="1286"/>
      <c r="AO44" s="1287"/>
      <c r="AP44" s="1287"/>
      <c r="AQ44" s="1287"/>
      <c r="AR44" s="1287"/>
      <c r="AS44" s="1287"/>
      <c r="AT44" s="1287"/>
      <c r="AU44" s="1287"/>
      <c r="AV44" s="1287"/>
      <c r="AW44" s="1287"/>
      <c r="AX44" s="1287"/>
      <c r="AY44" s="1287"/>
      <c r="AZ44" s="1287"/>
      <c r="BA44" s="1287"/>
      <c r="BB44" s="1287"/>
      <c r="BC44" s="1287"/>
      <c r="BD44" s="1287"/>
      <c r="BE44" s="1287"/>
      <c r="BF44" s="1287"/>
      <c r="BG44" s="1287"/>
      <c r="BH44" s="1287"/>
      <c r="BI44" s="1287"/>
      <c r="BJ44" s="1287"/>
      <c r="BK44" s="1287"/>
      <c r="BL44" s="1287"/>
      <c r="BM44" s="1287"/>
      <c r="BN44" s="1287"/>
      <c r="BO44" s="1287"/>
      <c r="BP44" s="1287"/>
      <c r="BQ44" s="1287"/>
      <c r="BR44" s="1287"/>
      <c r="BS44" s="1287"/>
      <c r="BT44" s="1287"/>
      <c r="BU44" s="1287"/>
      <c r="BV44" s="1287"/>
      <c r="BW44" s="1287"/>
      <c r="BX44" s="1287"/>
      <c r="BY44" s="1287"/>
      <c r="BZ44" s="1287"/>
      <c r="CA44" s="1287"/>
      <c r="CB44" s="1287"/>
      <c r="CC44" s="1287"/>
      <c r="CD44" s="1287"/>
      <c r="CE44" s="1287"/>
      <c r="CF44" s="1287"/>
      <c r="CG44" s="1287"/>
      <c r="CH44" s="1287"/>
      <c r="CI44" s="1287"/>
      <c r="CJ44" s="1287"/>
      <c r="CK44" s="1287"/>
      <c r="CL44" s="1287"/>
      <c r="CM44" s="1287"/>
      <c r="CN44" s="1287"/>
      <c r="CO44" s="1287"/>
      <c r="CP44" s="1287"/>
      <c r="CQ44" s="1287"/>
      <c r="CR44" s="1287"/>
      <c r="CS44" s="1287"/>
      <c r="CT44" s="1287"/>
      <c r="CU44" s="1287"/>
      <c r="CV44" s="1287"/>
      <c r="CW44" s="1287"/>
      <c r="CX44" s="1287"/>
      <c r="CY44" s="1287"/>
      <c r="CZ44" s="1287"/>
      <c r="DA44" s="1287"/>
      <c r="DB44" s="1287"/>
      <c r="DC44" s="1288"/>
    </row>
    <row r="45" spans="2:109" x14ac:dyDescent="0.15">
      <c r="B45" s="374"/>
      <c r="AN45" s="1286"/>
      <c r="AO45" s="1287"/>
      <c r="AP45" s="1287"/>
      <c r="AQ45" s="1287"/>
      <c r="AR45" s="1287"/>
      <c r="AS45" s="1287"/>
      <c r="AT45" s="1287"/>
      <c r="AU45" s="1287"/>
      <c r="AV45" s="1287"/>
      <c r="AW45" s="1287"/>
      <c r="AX45" s="1287"/>
      <c r="AY45" s="1287"/>
      <c r="AZ45" s="1287"/>
      <c r="BA45" s="1287"/>
      <c r="BB45" s="1287"/>
      <c r="BC45" s="1287"/>
      <c r="BD45" s="1287"/>
      <c r="BE45" s="1287"/>
      <c r="BF45" s="1287"/>
      <c r="BG45" s="1287"/>
      <c r="BH45" s="1287"/>
      <c r="BI45" s="1287"/>
      <c r="BJ45" s="1287"/>
      <c r="BK45" s="1287"/>
      <c r="BL45" s="1287"/>
      <c r="BM45" s="1287"/>
      <c r="BN45" s="1287"/>
      <c r="BO45" s="1287"/>
      <c r="BP45" s="1287"/>
      <c r="BQ45" s="1287"/>
      <c r="BR45" s="1287"/>
      <c r="BS45" s="1287"/>
      <c r="BT45" s="1287"/>
      <c r="BU45" s="1287"/>
      <c r="BV45" s="1287"/>
      <c r="BW45" s="1287"/>
      <c r="BX45" s="1287"/>
      <c r="BY45" s="1287"/>
      <c r="BZ45" s="1287"/>
      <c r="CA45" s="1287"/>
      <c r="CB45" s="1287"/>
      <c r="CC45" s="1287"/>
      <c r="CD45" s="1287"/>
      <c r="CE45" s="1287"/>
      <c r="CF45" s="1287"/>
      <c r="CG45" s="1287"/>
      <c r="CH45" s="1287"/>
      <c r="CI45" s="1287"/>
      <c r="CJ45" s="1287"/>
      <c r="CK45" s="1287"/>
      <c r="CL45" s="1287"/>
      <c r="CM45" s="1287"/>
      <c r="CN45" s="1287"/>
      <c r="CO45" s="1287"/>
      <c r="CP45" s="1287"/>
      <c r="CQ45" s="1287"/>
      <c r="CR45" s="1287"/>
      <c r="CS45" s="1287"/>
      <c r="CT45" s="1287"/>
      <c r="CU45" s="1287"/>
      <c r="CV45" s="1287"/>
      <c r="CW45" s="1287"/>
      <c r="CX45" s="1287"/>
      <c r="CY45" s="1287"/>
      <c r="CZ45" s="1287"/>
      <c r="DA45" s="1287"/>
      <c r="DB45" s="1287"/>
      <c r="DC45" s="1288"/>
    </row>
    <row r="46" spans="2:109" x14ac:dyDescent="0.15">
      <c r="B46" s="374"/>
      <c r="AN46" s="1286"/>
      <c r="AO46" s="1287"/>
      <c r="AP46" s="1287"/>
      <c r="AQ46" s="1287"/>
      <c r="AR46" s="1287"/>
      <c r="AS46" s="1287"/>
      <c r="AT46" s="1287"/>
      <c r="AU46" s="1287"/>
      <c r="AV46" s="1287"/>
      <c r="AW46" s="1287"/>
      <c r="AX46" s="1287"/>
      <c r="AY46" s="1287"/>
      <c r="AZ46" s="1287"/>
      <c r="BA46" s="1287"/>
      <c r="BB46" s="1287"/>
      <c r="BC46" s="1287"/>
      <c r="BD46" s="1287"/>
      <c r="BE46" s="1287"/>
      <c r="BF46" s="1287"/>
      <c r="BG46" s="1287"/>
      <c r="BH46" s="1287"/>
      <c r="BI46" s="1287"/>
      <c r="BJ46" s="1287"/>
      <c r="BK46" s="1287"/>
      <c r="BL46" s="1287"/>
      <c r="BM46" s="1287"/>
      <c r="BN46" s="1287"/>
      <c r="BO46" s="1287"/>
      <c r="BP46" s="1287"/>
      <c r="BQ46" s="1287"/>
      <c r="BR46" s="1287"/>
      <c r="BS46" s="1287"/>
      <c r="BT46" s="1287"/>
      <c r="BU46" s="1287"/>
      <c r="BV46" s="1287"/>
      <c r="BW46" s="1287"/>
      <c r="BX46" s="1287"/>
      <c r="BY46" s="1287"/>
      <c r="BZ46" s="1287"/>
      <c r="CA46" s="1287"/>
      <c r="CB46" s="1287"/>
      <c r="CC46" s="1287"/>
      <c r="CD46" s="1287"/>
      <c r="CE46" s="1287"/>
      <c r="CF46" s="1287"/>
      <c r="CG46" s="1287"/>
      <c r="CH46" s="1287"/>
      <c r="CI46" s="1287"/>
      <c r="CJ46" s="1287"/>
      <c r="CK46" s="1287"/>
      <c r="CL46" s="1287"/>
      <c r="CM46" s="1287"/>
      <c r="CN46" s="1287"/>
      <c r="CO46" s="1287"/>
      <c r="CP46" s="1287"/>
      <c r="CQ46" s="1287"/>
      <c r="CR46" s="1287"/>
      <c r="CS46" s="1287"/>
      <c r="CT46" s="1287"/>
      <c r="CU46" s="1287"/>
      <c r="CV46" s="1287"/>
      <c r="CW46" s="1287"/>
      <c r="CX46" s="1287"/>
      <c r="CY46" s="1287"/>
      <c r="CZ46" s="1287"/>
      <c r="DA46" s="1287"/>
      <c r="DB46" s="1287"/>
      <c r="DC46" s="1288"/>
    </row>
    <row r="47" spans="2:109" x14ac:dyDescent="0.15">
      <c r="B47" s="374"/>
      <c r="AN47" s="1289"/>
      <c r="AO47" s="1290"/>
      <c r="AP47" s="1290"/>
      <c r="AQ47" s="1290"/>
      <c r="AR47" s="1290"/>
      <c r="AS47" s="1290"/>
      <c r="AT47" s="1290"/>
      <c r="AU47" s="1290"/>
      <c r="AV47" s="1290"/>
      <c r="AW47" s="1290"/>
      <c r="AX47" s="1290"/>
      <c r="AY47" s="1290"/>
      <c r="AZ47" s="1290"/>
      <c r="BA47" s="1290"/>
      <c r="BB47" s="1290"/>
      <c r="BC47" s="1290"/>
      <c r="BD47" s="1290"/>
      <c r="BE47" s="1290"/>
      <c r="BF47" s="1290"/>
      <c r="BG47" s="1290"/>
      <c r="BH47" s="1290"/>
      <c r="BI47" s="1290"/>
      <c r="BJ47" s="1290"/>
      <c r="BK47" s="1290"/>
      <c r="BL47" s="1290"/>
      <c r="BM47" s="1290"/>
      <c r="BN47" s="1290"/>
      <c r="BO47" s="1290"/>
      <c r="BP47" s="1290"/>
      <c r="BQ47" s="1290"/>
      <c r="BR47" s="1290"/>
      <c r="BS47" s="1290"/>
      <c r="BT47" s="1290"/>
      <c r="BU47" s="1290"/>
      <c r="BV47" s="1290"/>
      <c r="BW47" s="1290"/>
      <c r="BX47" s="1290"/>
      <c r="BY47" s="1290"/>
      <c r="BZ47" s="1290"/>
      <c r="CA47" s="1290"/>
      <c r="CB47" s="1290"/>
      <c r="CC47" s="1290"/>
      <c r="CD47" s="1290"/>
      <c r="CE47" s="1290"/>
      <c r="CF47" s="1290"/>
      <c r="CG47" s="1290"/>
      <c r="CH47" s="1290"/>
      <c r="CI47" s="1290"/>
      <c r="CJ47" s="1290"/>
      <c r="CK47" s="1290"/>
      <c r="CL47" s="1290"/>
      <c r="CM47" s="1290"/>
      <c r="CN47" s="1290"/>
      <c r="CO47" s="1290"/>
      <c r="CP47" s="1290"/>
      <c r="CQ47" s="1290"/>
      <c r="CR47" s="1290"/>
      <c r="CS47" s="1290"/>
      <c r="CT47" s="1290"/>
      <c r="CU47" s="1290"/>
      <c r="CV47" s="1290"/>
      <c r="CW47" s="1290"/>
      <c r="CX47" s="1290"/>
      <c r="CY47" s="1290"/>
      <c r="CZ47" s="1290"/>
      <c r="DA47" s="1290"/>
      <c r="DB47" s="1290"/>
      <c r="DC47" s="1291"/>
    </row>
    <row r="48" spans="2:109"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x14ac:dyDescent="0.15">
      <c r="B49" s="374"/>
      <c r="AN49" s="367" t="s">
        <v>602</v>
      </c>
    </row>
    <row r="50" spans="1:109" x14ac:dyDescent="0.15">
      <c r="B50" s="374"/>
      <c r="G50" s="1275"/>
      <c r="H50" s="1275"/>
      <c r="I50" s="1275"/>
      <c r="J50" s="1275"/>
      <c r="K50" s="384"/>
      <c r="L50" s="384"/>
      <c r="M50" s="385"/>
      <c r="N50" s="385"/>
      <c r="AN50" s="1294"/>
      <c r="AO50" s="1295"/>
      <c r="AP50" s="1295"/>
      <c r="AQ50" s="1295"/>
      <c r="AR50" s="1295"/>
      <c r="AS50" s="1295"/>
      <c r="AT50" s="1295"/>
      <c r="AU50" s="1295"/>
      <c r="AV50" s="1295"/>
      <c r="AW50" s="1295"/>
      <c r="AX50" s="1295"/>
      <c r="AY50" s="1295"/>
      <c r="AZ50" s="1295"/>
      <c r="BA50" s="1295"/>
      <c r="BB50" s="1295"/>
      <c r="BC50" s="1295"/>
      <c r="BD50" s="1295"/>
      <c r="BE50" s="1295"/>
      <c r="BF50" s="1295"/>
      <c r="BG50" s="1295"/>
      <c r="BH50" s="1295"/>
      <c r="BI50" s="1295"/>
      <c r="BJ50" s="1295"/>
      <c r="BK50" s="1295"/>
      <c r="BL50" s="1295"/>
      <c r="BM50" s="1295"/>
      <c r="BN50" s="1295"/>
      <c r="BO50" s="1296"/>
      <c r="BP50" s="1281" t="s">
        <v>552</v>
      </c>
      <c r="BQ50" s="1281"/>
      <c r="BR50" s="1281"/>
      <c r="BS50" s="1281"/>
      <c r="BT50" s="1281"/>
      <c r="BU50" s="1281"/>
      <c r="BV50" s="1281"/>
      <c r="BW50" s="1281"/>
      <c r="BX50" s="1281" t="s">
        <v>553</v>
      </c>
      <c r="BY50" s="1281"/>
      <c r="BZ50" s="1281"/>
      <c r="CA50" s="1281"/>
      <c r="CB50" s="1281"/>
      <c r="CC50" s="1281"/>
      <c r="CD50" s="1281"/>
      <c r="CE50" s="1281"/>
      <c r="CF50" s="1281" t="s">
        <v>554</v>
      </c>
      <c r="CG50" s="1281"/>
      <c r="CH50" s="1281"/>
      <c r="CI50" s="1281"/>
      <c r="CJ50" s="1281"/>
      <c r="CK50" s="1281"/>
      <c r="CL50" s="1281"/>
      <c r="CM50" s="1281"/>
      <c r="CN50" s="1281" t="s">
        <v>555</v>
      </c>
      <c r="CO50" s="1281"/>
      <c r="CP50" s="1281"/>
      <c r="CQ50" s="1281"/>
      <c r="CR50" s="1281"/>
      <c r="CS50" s="1281"/>
      <c r="CT50" s="1281"/>
      <c r="CU50" s="1281"/>
      <c r="CV50" s="1281" t="s">
        <v>556</v>
      </c>
      <c r="CW50" s="1281"/>
      <c r="CX50" s="1281"/>
      <c r="CY50" s="1281"/>
      <c r="CZ50" s="1281"/>
      <c r="DA50" s="1281"/>
      <c r="DB50" s="1281"/>
      <c r="DC50" s="1281"/>
    </row>
    <row r="51" spans="1:109" ht="13.5" customHeight="1" x14ac:dyDescent="0.15">
      <c r="B51" s="374"/>
      <c r="G51" s="1293"/>
      <c r="H51" s="1293"/>
      <c r="I51" s="1297"/>
      <c r="J51" s="1297"/>
      <c r="K51" s="1282"/>
      <c r="L51" s="1282"/>
      <c r="M51" s="1282"/>
      <c r="N51" s="1282"/>
      <c r="AM51" s="383"/>
      <c r="AN51" s="1280" t="s">
        <v>603</v>
      </c>
      <c r="AO51" s="1280"/>
      <c r="AP51" s="1280"/>
      <c r="AQ51" s="1280"/>
      <c r="AR51" s="1280"/>
      <c r="AS51" s="1280"/>
      <c r="AT51" s="1280"/>
      <c r="AU51" s="1280"/>
      <c r="AV51" s="1280"/>
      <c r="AW51" s="1280"/>
      <c r="AX51" s="1280"/>
      <c r="AY51" s="1280"/>
      <c r="AZ51" s="1280"/>
      <c r="BA51" s="1280"/>
      <c r="BB51" s="1280" t="s">
        <v>604</v>
      </c>
      <c r="BC51" s="1280"/>
      <c r="BD51" s="1280"/>
      <c r="BE51" s="1280"/>
      <c r="BF51" s="1280"/>
      <c r="BG51" s="1280"/>
      <c r="BH51" s="1280"/>
      <c r="BI51" s="1280"/>
      <c r="BJ51" s="1280"/>
      <c r="BK51" s="1280"/>
      <c r="BL51" s="1280"/>
      <c r="BM51" s="1280"/>
      <c r="BN51" s="1280"/>
      <c r="BO51" s="1280"/>
      <c r="BP51" s="1292"/>
      <c r="BQ51" s="1277"/>
      <c r="BR51" s="1277"/>
      <c r="BS51" s="1277"/>
      <c r="BT51" s="1277"/>
      <c r="BU51" s="1277"/>
      <c r="BV51" s="1277"/>
      <c r="BW51" s="1277"/>
      <c r="BX51" s="1292"/>
      <c r="BY51" s="1277"/>
      <c r="BZ51" s="1277"/>
      <c r="CA51" s="1277"/>
      <c r="CB51" s="1277"/>
      <c r="CC51" s="1277"/>
      <c r="CD51" s="1277"/>
      <c r="CE51" s="1277"/>
      <c r="CF51" s="1277">
        <v>67.2</v>
      </c>
      <c r="CG51" s="1277"/>
      <c r="CH51" s="1277"/>
      <c r="CI51" s="1277"/>
      <c r="CJ51" s="1277"/>
      <c r="CK51" s="1277"/>
      <c r="CL51" s="1277"/>
      <c r="CM51" s="1277"/>
      <c r="CN51" s="1277">
        <v>56.4</v>
      </c>
      <c r="CO51" s="1277"/>
      <c r="CP51" s="1277"/>
      <c r="CQ51" s="1277"/>
      <c r="CR51" s="1277"/>
      <c r="CS51" s="1277"/>
      <c r="CT51" s="1277"/>
      <c r="CU51" s="1277"/>
      <c r="CV51" s="1277">
        <v>54.6</v>
      </c>
      <c r="CW51" s="1277"/>
      <c r="CX51" s="1277"/>
      <c r="CY51" s="1277"/>
      <c r="CZ51" s="1277"/>
      <c r="DA51" s="1277"/>
      <c r="DB51" s="1277"/>
      <c r="DC51" s="1277"/>
    </row>
    <row r="52" spans="1:109" x14ac:dyDescent="0.15">
      <c r="B52" s="374"/>
      <c r="G52" s="1293"/>
      <c r="H52" s="1293"/>
      <c r="I52" s="1297"/>
      <c r="J52" s="1297"/>
      <c r="K52" s="1282"/>
      <c r="L52" s="1282"/>
      <c r="M52" s="1282"/>
      <c r="N52" s="1282"/>
      <c r="AM52" s="383"/>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x14ac:dyDescent="0.15">
      <c r="A53" s="382"/>
      <c r="B53" s="374"/>
      <c r="G53" s="1293"/>
      <c r="H53" s="1293"/>
      <c r="I53" s="1275"/>
      <c r="J53" s="1275"/>
      <c r="K53" s="1282"/>
      <c r="L53" s="1282"/>
      <c r="M53" s="1282"/>
      <c r="N53" s="1282"/>
      <c r="AM53" s="383"/>
      <c r="AN53" s="1280"/>
      <c r="AO53" s="1280"/>
      <c r="AP53" s="1280"/>
      <c r="AQ53" s="1280"/>
      <c r="AR53" s="1280"/>
      <c r="AS53" s="1280"/>
      <c r="AT53" s="1280"/>
      <c r="AU53" s="1280"/>
      <c r="AV53" s="1280"/>
      <c r="AW53" s="1280"/>
      <c r="AX53" s="1280"/>
      <c r="AY53" s="1280"/>
      <c r="AZ53" s="1280"/>
      <c r="BA53" s="1280"/>
      <c r="BB53" s="1280" t="s">
        <v>605</v>
      </c>
      <c r="BC53" s="1280"/>
      <c r="BD53" s="1280"/>
      <c r="BE53" s="1280"/>
      <c r="BF53" s="1280"/>
      <c r="BG53" s="1280"/>
      <c r="BH53" s="1280"/>
      <c r="BI53" s="1280"/>
      <c r="BJ53" s="1280"/>
      <c r="BK53" s="1280"/>
      <c r="BL53" s="1280"/>
      <c r="BM53" s="1280"/>
      <c r="BN53" s="1280"/>
      <c r="BO53" s="1280"/>
      <c r="BP53" s="1292"/>
      <c r="BQ53" s="1277"/>
      <c r="BR53" s="1277"/>
      <c r="BS53" s="1277"/>
      <c r="BT53" s="1277"/>
      <c r="BU53" s="1277"/>
      <c r="BV53" s="1277"/>
      <c r="BW53" s="1277"/>
      <c r="BX53" s="1292"/>
      <c r="BY53" s="1277"/>
      <c r="BZ53" s="1277"/>
      <c r="CA53" s="1277"/>
      <c r="CB53" s="1277"/>
      <c r="CC53" s="1277"/>
      <c r="CD53" s="1277"/>
      <c r="CE53" s="1277"/>
      <c r="CF53" s="1277">
        <v>59</v>
      </c>
      <c r="CG53" s="1277"/>
      <c r="CH53" s="1277"/>
      <c r="CI53" s="1277"/>
      <c r="CJ53" s="1277"/>
      <c r="CK53" s="1277"/>
      <c r="CL53" s="1277"/>
      <c r="CM53" s="1277"/>
      <c r="CN53" s="1277">
        <v>61</v>
      </c>
      <c r="CO53" s="1277"/>
      <c r="CP53" s="1277"/>
      <c r="CQ53" s="1277"/>
      <c r="CR53" s="1277"/>
      <c r="CS53" s="1277"/>
      <c r="CT53" s="1277"/>
      <c r="CU53" s="1277"/>
      <c r="CV53" s="1277">
        <v>62.7</v>
      </c>
      <c r="CW53" s="1277"/>
      <c r="CX53" s="1277"/>
      <c r="CY53" s="1277"/>
      <c r="CZ53" s="1277"/>
      <c r="DA53" s="1277"/>
      <c r="DB53" s="1277"/>
      <c r="DC53" s="1277"/>
    </row>
    <row r="54" spans="1:109" x14ac:dyDescent="0.15">
      <c r="A54" s="382"/>
      <c r="B54" s="374"/>
      <c r="G54" s="1293"/>
      <c r="H54" s="1293"/>
      <c r="I54" s="1275"/>
      <c r="J54" s="1275"/>
      <c r="K54" s="1282"/>
      <c r="L54" s="1282"/>
      <c r="M54" s="1282"/>
      <c r="N54" s="1282"/>
      <c r="AM54" s="383"/>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x14ac:dyDescent="0.15">
      <c r="A55" s="382"/>
      <c r="B55" s="374"/>
      <c r="G55" s="1275"/>
      <c r="H55" s="1275"/>
      <c r="I55" s="1275"/>
      <c r="J55" s="1275"/>
      <c r="K55" s="1282"/>
      <c r="L55" s="1282"/>
      <c r="M55" s="1282"/>
      <c r="N55" s="1282"/>
      <c r="AN55" s="1281" t="s">
        <v>606</v>
      </c>
      <c r="AO55" s="1281"/>
      <c r="AP55" s="1281"/>
      <c r="AQ55" s="1281"/>
      <c r="AR55" s="1281"/>
      <c r="AS55" s="1281"/>
      <c r="AT55" s="1281"/>
      <c r="AU55" s="1281"/>
      <c r="AV55" s="1281"/>
      <c r="AW55" s="1281"/>
      <c r="AX55" s="1281"/>
      <c r="AY55" s="1281"/>
      <c r="AZ55" s="1281"/>
      <c r="BA55" s="1281"/>
      <c r="BB55" s="1280" t="s">
        <v>604</v>
      </c>
      <c r="BC55" s="1280"/>
      <c r="BD55" s="1280"/>
      <c r="BE55" s="1280"/>
      <c r="BF55" s="1280"/>
      <c r="BG55" s="1280"/>
      <c r="BH55" s="1280"/>
      <c r="BI55" s="1280"/>
      <c r="BJ55" s="1280"/>
      <c r="BK55" s="1280"/>
      <c r="BL55" s="1280"/>
      <c r="BM55" s="1280"/>
      <c r="BN55" s="1280"/>
      <c r="BO55" s="1280"/>
      <c r="BP55" s="1292"/>
      <c r="BQ55" s="1277"/>
      <c r="BR55" s="1277"/>
      <c r="BS55" s="1277"/>
      <c r="BT55" s="1277"/>
      <c r="BU55" s="1277"/>
      <c r="BV55" s="1277"/>
      <c r="BW55" s="1277"/>
      <c r="BX55" s="1292"/>
      <c r="BY55" s="1277"/>
      <c r="BZ55" s="1277"/>
      <c r="CA55" s="1277"/>
      <c r="CB55" s="1277"/>
      <c r="CC55" s="1277"/>
      <c r="CD55" s="1277"/>
      <c r="CE55" s="1277"/>
      <c r="CF55" s="1277">
        <v>15.8</v>
      </c>
      <c r="CG55" s="1277"/>
      <c r="CH55" s="1277"/>
      <c r="CI55" s="1277"/>
      <c r="CJ55" s="1277"/>
      <c r="CK55" s="1277"/>
      <c r="CL55" s="1277"/>
      <c r="CM55" s="1277"/>
      <c r="CN55" s="1277">
        <v>6.5</v>
      </c>
      <c r="CO55" s="1277"/>
      <c r="CP55" s="1277"/>
      <c r="CQ55" s="1277"/>
      <c r="CR55" s="1277"/>
      <c r="CS55" s="1277"/>
      <c r="CT55" s="1277"/>
      <c r="CU55" s="1277"/>
      <c r="CV55" s="1277">
        <v>5.8</v>
      </c>
      <c r="CW55" s="1277"/>
      <c r="CX55" s="1277"/>
      <c r="CY55" s="1277"/>
      <c r="CZ55" s="1277"/>
      <c r="DA55" s="1277"/>
      <c r="DB55" s="1277"/>
      <c r="DC55" s="1277"/>
    </row>
    <row r="56" spans="1:109" x14ac:dyDescent="0.15">
      <c r="A56" s="382"/>
      <c r="B56" s="374"/>
      <c r="G56" s="1275"/>
      <c r="H56" s="1275"/>
      <c r="I56" s="1275"/>
      <c r="J56" s="1275"/>
      <c r="K56" s="1282"/>
      <c r="L56" s="1282"/>
      <c r="M56" s="1282"/>
      <c r="N56" s="1282"/>
      <c r="AN56" s="1281"/>
      <c r="AO56" s="1281"/>
      <c r="AP56" s="1281"/>
      <c r="AQ56" s="1281"/>
      <c r="AR56" s="1281"/>
      <c r="AS56" s="1281"/>
      <c r="AT56" s="1281"/>
      <c r="AU56" s="1281"/>
      <c r="AV56" s="1281"/>
      <c r="AW56" s="1281"/>
      <c r="AX56" s="1281"/>
      <c r="AY56" s="1281"/>
      <c r="AZ56" s="1281"/>
      <c r="BA56" s="1281"/>
      <c r="BB56" s="1280"/>
      <c r="BC56" s="1280"/>
      <c r="BD56" s="1280"/>
      <c r="BE56" s="1280"/>
      <c r="BF56" s="1280"/>
      <c r="BG56" s="1280"/>
      <c r="BH56" s="1280"/>
      <c r="BI56" s="1280"/>
      <c r="BJ56" s="1280"/>
      <c r="BK56" s="1280"/>
      <c r="BL56" s="1280"/>
      <c r="BM56" s="1280"/>
      <c r="BN56" s="1280"/>
      <c r="BO56" s="1280"/>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2" customFormat="1" x14ac:dyDescent="0.15">
      <c r="B57" s="386"/>
      <c r="G57" s="1275"/>
      <c r="H57" s="1275"/>
      <c r="I57" s="1278"/>
      <c r="J57" s="1278"/>
      <c r="K57" s="1282"/>
      <c r="L57" s="1282"/>
      <c r="M57" s="1282"/>
      <c r="N57" s="1282"/>
      <c r="AM57" s="367"/>
      <c r="AN57" s="1281"/>
      <c r="AO57" s="1281"/>
      <c r="AP57" s="1281"/>
      <c r="AQ57" s="1281"/>
      <c r="AR57" s="1281"/>
      <c r="AS57" s="1281"/>
      <c r="AT57" s="1281"/>
      <c r="AU57" s="1281"/>
      <c r="AV57" s="1281"/>
      <c r="AW57" s="1281"/>
      <c r="AX57" s="1281"/>
      <c r="AY57" s="1281"/>
      <c r="AZ57" s="1281"/>
      <c r="BA57" s="1281"/>
      <c r="BB57" s="1280" t="s">
        <v>605</v>
      </c>
      <c r="BC57" s="1280"/>
      <c r="BD57" s="1280"/>
      <c r="BE57" s="1280"/>
      <c r="BF57" s="1280"/>
      <c r="BG57" s="1280"/>
      <c r="BH57" s="1280"/>
      <c r="BI57" s="1280"/>
      <c r="BJ57" s="1280"/>
      <c r="BK57" s="1280"/>
      <c r="BL57" s="1280"/>
      <c r="BM57" s="1280"/>
      <c r="BN57" s="1280"/>
      <c r="BO57" s="1280"/>
      <c r="BP57" s="1292"/>
      <c r="BQ57" s="1277"/>
      <c r="BR57" s="1277"/>
      <c r="BS57" s="1277"/>
      <c r="BT57" s="1277"/>
      <c r="BU57" s="1277"/>
      <c r="BV57" s="1277"/>
      <c r="BW57" s="1277"/>
      <c r="BX57" s="1292"/>
      <c r="BY57" s="1277"/>
      <c r="BZ57" s="1277"/>
      <c r="CA57" s="1277"/>
      <c r="CB57" s="1277"/>
      <c r="CC57" s="1277"/>
      <c r="CD57" s="1277"/>
      <c r="CE57" s="1277"/>
      <c r="CF57" s="1277">
        <v>54.5</v>
      </c>
      <c r="CG57" s="1277"/>
      <c r="CH57" s="1277"/>
      <c r="CI57" s="1277"/>
      <c r="CJ57" s="1277"/>
      <c r="CK57" s="1277"/>
      <c r="CL57" s="1277"/>
      <c r="CM57" s="1277"/>
      <c r="CN57" s="1277">
        <v>57.2</v>
      </c>
      <c r="CO57" s="1277"/>
      <c r="CP57" s="1277"/>
      <c r="CQ57" s="1277"/>
      <c r="CR57" s="1277"/>
      <c r="CS57" s="1277"/>
      <c r="CT57" s="1277"/>
      <c r="CU57" s="1277"/>
      <c r="CV57" s="1277">
        <v>58.5</v>
      </c>
      <c r="CW57" s="1277"/>
      <c r="CX57" s="1277"/>
      <c r="CY57" s="1277"/>
      <c r="CZ57" s="1277"/>
      <c r="DA57" s="1277"/>
      <c r="DB57" s="1277"/>
      <c r="DC57" s="1277"/>
      <c r="DD57" s="387"/>
      <c r="DE57" s="386"/>
    </row>
    <row r="58" spans="1:109" s="382" customFormat="1" x14ac:dyDescent="0.15">
      <c r="A58" s="367"/>
      <c r="B58" s="386"/>
      <c r="G58" s="1275"/>
      <c r="H58" s="1275"/>
      <c r="I58" s="1278"/>
      <c r="J58" s="1278"/>
      <c r="K58" s="1282"/>
      <c r="L58" s="1282"/>
      <c r="M58" s="1282"/>
      <c r="N58" s="1282"/>
      <c r="AM58" s="367"/>
      <c r="AN58" s="1281"/>
      <c r="AO58" s="1281"/>
      <c r="AP58" s="1281"/>
      <c r="AQ58" s="1281"/>
      <c r="AR58" s="1281"/>
      <c r="AS58" s="1281"/>
      <c r="AT58" s="1281"/>
      <c r="AU58" s="1281"/>
      <c r="AV58" s="1281"/>
      <c r="AW58" s="1281"/>
      <c r="AX58" s="1281"/>
      <c r="AY58" s="1281"/>
      <c r="AZ58" s="1281"/>
      <c r="BA58" s="1281"/>
      <c r="BB58" s="1280"/>
      <c r="BC58" s="1280"/>
      <c r="BD58" s="1280"/>
      <c r="BE58" s="1280"/>
      <c r="BF58" s="1280"/>
      <c r="BG58" s="1280"/>
      <c r="BH58" s="1280"/>
      <c r="BI58" s="1280"/>
      <c r="BJ58" s="1280"/>
      <c r="BK58" s="1280"/>
      <c r="BL58" s="1280"/>
      <c r="BM58" s="1280"/>
      <c r="BN58" s="1280"/>
      <c r="BO58" s="1280"/>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87"/>
      <c r="DE58" s="386"/>
    </row>
    <row r="59" spans="1:109" s="382" customFormat="1" x14ac:dyDescent="0.15">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x14ac:dyDescent="0.15">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x14ac:dyDescent="0.15">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x14ac:dyDescent="0.15">
      <c r="B63" s="393" t="s">
        <v>607</v>
      </c>
    </row>
    <row r="64" spans="1:109" x14ac:dyDescent="0.15">
      <c r="B64" s="374"/>
      <c r="G64" s="381"/>
      <c r="I64" s="394"/>
      <c r="J64" s="394"/>
      <c r="K64" s="394"/>
      <c r="L64" s="394"/>
      <c r="M64" s="394"/>
      <c r="N64" s="395"/>
      <c r="AM64" s="381"/>
      <c r="AN64" s="381" t="s">
        <v>601</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x14ac:dyDescent="0.15">
      <c r="B65" s="374"/>
      <c r="AN65" s="1283" t="s">
        <v>609</v>
      </c>
      <c r="AO65" s="1284"/>
      <c r="AP65" s="1284"/>
      <c r="AQ65" s="1284"/>
      <c r="AR65" s="1284"/>
      <c r="AS65" s="1284"/>
      <c r="AT65" s="1284"/>
      <c r="AU65" s="1284"/>
      <c r="AV65" s="1284"/>
      <c r="AW65" s="1284"/>
      <c r="AX65" s="1284"/>
      <c r="AY65" s="1284"/>
      <c r="AZ65" s="1284"/>
      <c r="BA65" s="1284"/>
      <c r="BB65" s="1284"/>
      <c r="BC65" s="1284"/>
      <c r="BD65" s="1284"/>
      <c r="BE65" s="1284"/>
      <c r="BF65" s="1284"/>
      <c r="BG65" s="1284"/>
      <c r="BH65" s="1284"/>
      <c r="BI65" s="1284"/>
      <c r="BJ65" s="1284"/>
      <c r="BK65" s="1284"/>
      <c r="BL65" s="1284"/>
      <c r="BM65" s="1284"/>
      <c r="BN65" s="1284"/>
      <c r="BO65" s="1284"/>
      <c r="BP65" s="1284"/>
      <c r="BQ65" s="1284"/>
      <c r="BR65" s="1284"/>
      <c r="BS65" s="1284"/>
      <c r="BT65" s="1284"/>
      <c r="BU65" s="1284"/>
      <c r="BV65" s="1284"/>
      <c r="BW65" s="1284"/>
      <c r="BX65" s="1284"/>
      <c r="BY65" s="1284"/>
      <c r="BZ65" s="1284"/>
      <c r="CA65" s="1284"/>
      <c r="CB65" s="1284"/>
      <c r="CC65" s="1284"/>
      <c r="CD65" s="1284"/>
      <c r="CE65" s="1284"/>
      <c r="CF65" s="1284"/>
      <c r="CG65" s="1284"/>
      <c r="CH65" s="1284"/>
      <c r="CI65" s="1284"/>
      <c r="CJ65" s="1284"/>
      <c r="CK65" s="1284"/>
      <c r="CL65" s="1284"/>
      <c r="CM65" s="1284"/>
      <c r="CN65" s="1284"/>
      <c r="CO65" s="1284"/>
      <c r="CP65" s="1284"/>
      <c r="CQ65" s="1284"/>
      <c r="CR65" s="1284"/>
      <c r="CS65" s="1284"/>
      <c r="CT65" s="1284"/>
      <c r="CU65" s="1284"/>
      <c r="CV65" s="1284"/>
      <c r="CW65" s="1284"/>
      <c r="CX65" s="1284"/>
      <c r="CY65" s="1284"/>
      <c r="CZ65" s="1284"/>
      <c r="DA65" s="1284"/>
      <c r="DB65" s="1284"/>
      <c r="DC65" s="1285"/>
    </row>
    <row r="66" spans="2:107" x14ac:dyDescent="0.15">
      <c r="B66" s="374"/>
      <c r="AN66" s="1286"/>
      <c r="AO66" s="1287"/>
      <c r="AP66" s="1287"/>
      <c r="AQ66" s="1287"/>
      <c r="AR66" s="1287"/>
      <c r="AS66" s="1287"/>
      <c r="AT66" s="1287"/>
      <c r="AU66" s="1287"/>
      <c r="AV66" s="1287"/>
      <c r="AW66" s="1287"/>
      <c r="AX66" s="1287"/>
      <c r="AY66" s="1287"/>
      <c r="AZ66" s="1287"/>
      <c r="BA66" s="1287"/>
      <c r="BB66" s="1287"/>
      <c r="BC66" s="1287"/>
      <c r="BD66" s="1287"/>
      <c r="BE66" s="1287"/>
      <c r="BF66" s="1287"/>
      <c r="BG66" s="1287"/>
      <c r="BH66" s="1287"/>
      <c r="BI66" s="1287"/>
      <c r="BJ66" s="1287"/>
      <c r="BK66" s="1287"/>
      <c r="BL66" s="1287"/>
      <c r="BM66" s="1287"/>
      <c r="BN66" s="1287"/>
      <c r="BO66" s="1287"/>
      <c r="BP66" s="1287"/>
      <c r="BQ66" s="1287"/>
      <c r="BR66" s="1287"/>
      <c r="BS66" s="1287"/>
      <c r="BT66" s="1287"/>
      <c r="BU66" s="1287"/>
      <c r="BV66" s="1287"/>
      <c r="BW66" s="1287"/>
      <c r="BX66" s="1287"/>
      <c r="BY66" s="1287"/>
      <c r="BZ66" s="1287"/>
      <c r="CA66" s="1287"/>
      <c r="CB66" s="1287"/>
      <c r="CC66" s="1287"/>
      <c r="CD66" s="1287"/>
      <c r="CE66" s="1287"/>
      <c r="CF66" s="1287"/>
      <c r="CG66" s="1287"/>
      <c r="CH66" s="1287"/>
      <c r="CI66" s="1287"/>
      <c r="CJ66" s="1287"/>
      <c r="CK66" s="1287"/>
      <c r="CL66" s="1287"/>
      <c r="CM66" s="1287"/>
      <c r="CN66" s="1287"/>
      <c r="CO66" s="1287"/>
      <c r="CP66" s="1287"/>
      <c r="CQ66" s="1287"/>
      <c r="CR66" s="1287"/>
      <c r="CS66" s="1287"/>
      <c r="CT66" s="1287"/>
      <c r="CU66" s="1287"/>
      <c r="CV66" s="1287"/>
      <c r="CW66" s="1287"/>
      <c r="CX66" s="1287"/>
      <c r="CY66" s="1287"/>
      <c r="CZ66" s="1287"/>
      <c r="DA66" s="1287"/>
      <c r="DB66" s="1287"/>
      <c r="DC66" s="1288"/>
    </row>
    <row r="67" spans="2:107" x14ac:dyDescent="0.15">
      <c r="B67" s="374"/>
      <c r="AN67" s="1286"/>
      <c r="AO67" s="1287"/>
      <c r="AP67" s="1287"/>
      <c r="AQ67" s="1287"/>
      <c r="AR67" s="1287"/>
      <c r="AS67" s="1287"/>
      <c r="AT67" s="1287"/>
      <c r="AU67" s="1287"/>
      <c r="AV67" s="1287"/>
      <c r="AW67" s="1287"/>
      <c r="AX67" s="1287"/>
      <c r="AY67" s="1287"/>
      <c r="AZ67" s="1287"/>
      <c r="BA67" s="1287"/>
      <c r="BB67" s="1287"/>
      <c r="BC67" s="1287"/>
      <c r="BD67" s="1287"/>
      <c r="BE67" s="1287"/>
      <c r="BF67" s="1287"/>
      <c r="BG67" s="1287"/>
      <c r="BH67" s="1287"/>
      <c r="BI67" s="1287"/>
      <c r="BJ67" s="1287"/>
      <c r="BK67" s="1287"/>
      <c r="BL67" s="1287"/>
      <c r="BM67" s="1287"/>
      <c r="BN67" s="1287"/>
      <c r="BO67" s="1287"/>
      <c r="BP67" s="1287"/>
      <c r="BQ67" s="1287"/>
      <c r="BR67" s="1287"/>
      <c r="BS67" s="1287"/>
      <c r="BT67" s="1287"/>
      <c r="BU67" s="1287"/>
      <c r="BV67" s="1287"/>
      <c r="BW67" s="1287"/>
      <c r="BX67" s="1287"/>
      <c r="BY67" s="1287"/>
      <c r="BZ67" s="1287"/>
      <c r="CA67" s="1287"/>
      <c r="CB67" s="1287"/>
      <c r="CC67" s="1287"/>
      <c r="CD67" s="1287"/>
      <c r="CE67" s="1287"/>
      <c r="CF67" s="1287"/>
      <c r="CG67" s="1287"/>
      <c r="CH67" s="1287"/>
      <c r="CI67" s="1287"/>
      <c r="CJ67" s="1287"/>
      <c r="CK67" s="1287"/>
      <c r="CL67" s="1287"/>
      <c r="CM67" s="1287"/>
      <c r="CN67" s="1287"/>
      <c r="CO67" s="1287"/>
      <c r="CP67" s="1287"/>
      <c r="CQ67" s="1287"/>
      <c r="CR67" s="1287"/>
      <c r="CS67" s="1287"/>
      <c r="CT67" s="1287"/>
      <c r="CU67" s="1287"/>
      <c r="CV67" s="1287"/>
      <c r="CW67" s="1287"/>
      <c r="CX67" s="1287"/>
      <c r="CY67" s="1287"/>
      <c r="CZ67" s="1287"/>
      <c r="DA67" s="1287"/>
      <c r="DB67" s="1287"/>
      <c r="DC67" s="1288"/>
    </row>
    <row r="68" spans="2:107" x14ac:dyDescent="0.15">
      <c r="B68" s="374"/>
      <c r="AN68" s="1286"/>
      <c r="AO68" s="1287"/>
      <c r="AP68" s="1287"/>
      <c r="AQ68" s="1287"/>
      <c r="AR68" s="1287"/>
      <c r="AS68" s="1287"/>
      <c r="AT68" s="1287"/>
      <c r="AU68" s="1287"/>
      <c r="AV68" s="1287"/>
      <c r="AW68" s="1287"/>
      <c r="AX68" s="1287"/>
      <c r="AY68" s="1287"/>
      <c r="AZ68" s="1287"/>
      <c r="BA68" s="1287"/>
      <c r="BB68" s="1287"/>
      <c r="BC68" s="1287"/>
      <c r="BD68" s="1287"/>
      <c r="BE68" s="1287"/>
      <c r="BF68" s="1287"/>
      <c r="BG68" s="1287"/>
      <c r="BH68" s="1287"/>
      <c r="BI68" s="1287"/>
      <c r="BJ68" s="1287"/>
      <c r="BK68" s="1287"/>
      <c r="BL68" s="1287"/>
      <c r="BM68" s="1287"/>
      <c r="BN68" s="1287"/>
      <c r="BO68" s="1287"/>
      <c r="BP68" s="1287"/>
      <c r="BQ68" s="1287"/>
      <c r="BR68" s="1287"/>
      <c r="BS68" s="1287"/>
      <c r="BT68" s="1287"/>
      <c r="BU68" s="1287"/>
      <c r="BV68" s="1287"/>
      <c r="BW68" s="1287"/>
      <c r="BX68" s="1287"/>
      <c r="BY68" s="1287"/>
      <c r="BZ68" s="1287"/>
      <c r="CA68" s="1287"/>
      <c r="CB68" s="1287"/>
      <c r="CC68" s="1287"/>
      <c r="CD68" s="1287"/>
      <c r="CE68" s="1287"/>
      <c r="CF68" s="1287"/>
      <c r="CG68" s="1287"/>
      <c r="CH68" s="1287"/>
      <c r="CI68" s="1287"/>
      <c r="CJ68" s="1287"/>
      <c r="CK68" s="1287"/>
      <c r="CL68" s="1287"/>
      <c r="CM68" s="1287"/>
      <c r="CN68" s="1287"/>
      <c r="CO68" s="1287"/>
      <c r="CP68" s="1287"/>
      <c r="CQ68" s="1287"/>
      <c r="CR68" s="1287"/>
      <c r="CS68" s="1287"/>
      <c r="CT68" s="1287"/>
      <c r="CU68" s="1287"/>
      <c r="CV68" s="1287"/>
      <c r="CW68" s="1287"/>
      <c r="CX68" s="1287"/>
      <c r="CY68" s="1287"/>
      <c r="CZ68" s="1287"/>
      <c r="DA68" s="1287"/>
      <c r="DB68" s="1287"/>
      <c r="DC68" s="1288"/>
    </row>
    <row r="69" spans="2:107" x14ac:dyDescent="0.15">
      <c r="B69" s="374"/>
      <c r="AN69" s="1289"/>
      <c r="AO69" s="1290"/>
      <c r="AP69" s="1290"/>
      <c r="AQ69" s="1290"/>
      <c r="AR69" s="1290"/>
      <c r="AS69" s="1290"/>
      <c r="AT69" s="1290"/>
      <c r="AU69" s="1290"/>
      <c r="AV69" s="1290"/>
      <c r="AW69" s="1290"/>
      <c r="AX69" s="1290"/>
      <c r="AY69" s="1290"/>
      <c r="AZ69" s="1290"/>
      <c r="BA69" s="1290"/>
      <c r="BB69" s="1290"/>
      <c r="BC69" s="1290"/>
      <c r="BD69" s="1290"/>
      <c r="BE69" s="1290"/>
      <c r="BF69" s="1290"/>
      <c r="BG69" s="1290"/>
      <c r="BH69" s="1290"/>
      <c r="BI69" s="1290"/>
      <c r="BJ69" s="1290"/>
      <c r="BK69" s="1290"/>
      <c r="BL69" s="1290"/>
      <c r="BM69" s="1290"/>
      <c r="BN69" s="1290"/>
      <c r="BO69" s="1290"/>
      <c r="BP69" s="1290"/>
      <c r="BQ69" s="1290"/>
      <c r="BR69" s="1290"/>
      <c r="BS69" s="1290"/>
      <c r="BT69" s="1290"/>
      <c r="BU69" s="1290"/>
      <c r="BV69" s="1290"/>
      <c r="BW69" s="1290"/>
      <c r="BX69" s="1290"/>
      <c r="BY69" s="1290"/>
      <c r="BZ69" s="1290"/>
      <c r="CA69" s="1290"/>
      <c r="CB69" s="1290"/>
      <c r="CC69" s="1290"/>
      <c r="CD69" s="1290"/>
      <c r="CE69" s="1290"/>
      <c r="CF69" s="1290"/>
      <c r="CG69" s="1290"/>
      <c r="CH69" s="1290"/>
      <c r="CI69" s="1290"/>
      <c r="CJ69" s="1290"/>
      <c r="CK69" s="1290"/>
      <c r="CL69" s="1290"/>
      <c r="CM69" s="1290"/>
      <c r="CN69" s="1290"/>
      <c r="CO69" s="1290"/>
      <c r="CP69" s="1290"/>
      <c r="CQ69" s="1290"/>
      <c r="CR69" s="1290"/>
      <c r="CS69" s="1290"/>
      <c r="CT69" s="1290"/>
      <c r="CU69" s="1290"/>
      <c r="CV69" s="1290"/>
      <c r="CW69" s="1290"/>
      <c r="CX69" s="1290"/>
      <c r="CY69" s="1290"/>
      <c r="CZ69" s="1290"/>
      <c r="DA69" s="1290"/>
      <c r="DB69" s="1290"/>
      <c r="DC69" s="1291"/>
    </row>
    <row r="70" spans="2:107"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x14ac:dyDescent="0.15">
      <c r="B71" s="374"/>
      <c r="G71" s="399"/>
      <c r="I71" s="400"/>
      <c r="J71" s="397"/>
      <c r="K71" s="397"/>
      <c r="L71" s="398"/>
      <c r="M71" s="397"/>
      <c r="N71" s="398"/>
      <c r="AM71" s="399"/>
      <c r="AN71" s="367" t="s">
        <v>602</v>
      </c>
    </row>
    <row r="72" spans="2:107" x14ac:dyDescent="0.15">
      <c r="B72" s="374"/>
      <c r="G72" s="1275"/>
      <c r="H72" s="1275"/>
      <c r="I72" s="1275"/>
      <c r="J72" s="1275"/>
      <c r="K72" s="384"/>
      <c r="L72" s="384"/>
      <c r="M72" s="385"/>
      <c r="N72" s="385"/>
      <c r="AN72" s="1294"/>
      <c r="AO72" s="1295"/>
      <c r="AP72" s="1295"/>
      <c r="AQ72" s="1295"/>
      <c r="AR72" s="1295"/>
      <c r="AS72" s="1295"/>
      <c r="AT72" s="1295"/>
      <c r="AU72" s="1295"/>
      <c r="AV72" s="1295"/>
      <c r="AW72" s="1295"/>
      <c r="AX72" s="1295"/>
      <c r="AY72" s="1295"/>
      <c r="AZ72" s="1295"/>
      <c r="BA72" s="1295"/>
      <c r="BB72" s="1295"/>
      <c r="BC72" s="1295"/>
      <c r="BD72" s="1295"/>
      <c r="BE72" s="1295"/>
      <c r="BF72" s="1295"/>
      <c r="BG72" s="1295"/>
      <c r="BH72" s="1295"/>
      <c r="BI72" s="1295"/>
      <c r="BJ72" s="1295"/>
      <c r="BK72" s="1295"/>
      <c r="BL72" s="1295"/>
      <c r="BM72" s="1295"/>
      <c r="BN72" s="1295"/>
      <c r="BO72" s="1296"/>
      <c r="BP72" s="1281" t="s">
        <v>552</v>
      </c>
      <c r="BQ72" s="1281"/>
      <c r="BR72" s="1281"/>
      <c r="BS72" s="1281"/>
      <c r="BT72" s="1281"/>
      <c r="BU72" s="1281"/>
      <c r="BV72" s="1281"/>
      <c r="BW72" s="1281"/>
      <c r="BX72" s="1281" t="s">
        <v>553</v>
      </c>
      <c r="BY72" s="1281"/>
      <c r="BZ72" s="1281"/>
      <c r="CA72" s="1281"/>
      <c r="CB72" s="1281"/>
      <c r="CC72" s="1281"/>
      <c r="CD72" s="1281"/>
      <c r="CE72" s="1281"/>
      <c r="CF72" s="1281" t="s">
        <v>554</v>
      </c>
      <c r="CG72" s="1281"/>
      <c r="CH72" s="1281"/>
      <c r="CI72" s="1281"/>
      <c r="CJ72" s="1281"/>
      <c r="CK72" s="1281"/>
      <c r="CL72" s="1281"/>
      <c r="CM72" s="1281"/>
      <c r="CN72" s="1281" t="s">
        <v>555</v>
      </c>
      <c r="CO72" s="1281"/>
      <c r="CP72" s="1281"/>
      <c r="CQ72" s="1281"/>
      <c r="CR72" s="1281"/>
      <c r="CS72" s="1281"/>
      <c r="CT72" s="1281"/>
      <c r="CU72" s="1281"/>
      <c r="CV72" s="1281" t="s">
        <v>556</v>
      </c>
      <c r="CW72" s="1281"/>
      <c r="CX72" s="1281"/>
      <c r="CY72" s="1281"/>
      <c r="CZ72" s="1281"/>
      <c r="DA72" s="1281"/>
      <c r="DB72" s="1281"/>
      <c r="DC72" s="1281"/>
    </row>
    <row r="73" spans="2:107" x14ac:dyDescent="0.15">
      <c r="B73" s="374"/>
      <c r="G73" s="1293"/>
      <c r="H73" s="1293"/>
      <c r="I73" s="1293"/>
      <c r="J73" s="1293"/>
      <c r="K73" s="1276"/>
      <c r="L73" s="1276"/>
      <c r="M73" s="1276"/>
      <c r="N73" s="1276"/>
      <c r="AM73" s="383"/>
      <c r="AN73" s="1280" t="s">
        <v>603</v>
      </c>
      <c r="AO73" s="1280"/>
      <c r="AP73" s="1280"/>
      <c r="AQ73" s="1280"/>
      <c r="AR73" s="1280"/>
      <c r="AS73" s="1280"/>
      <c r="AT73" s="1280"/>
      <c r="AU73" s="1280"/>
      <c r="AV73" s="1280"/>
      <c r="AW73" s="1280"/>
      <c r="AX73" s="1280"/>
      <c r="AY73" s="1280"/>
      <c r="AZ73" s="1280"/>
      <c r="BA73" s="1280"/>
      <c r="BB73" s="1280" t="s">
        <v>604</v>
      </c>
      <c r="BC73" s="1280"/>
      <c r="BD73" s="1280"/>
      <c r="BE73" s="1280"/>
      <c r="BF73" s="1280"/>
      <c r="BG73" s="1280"/>
      <c r="BH73" s="1280"/>
      <c r="BI73" s="1280"/>
      <c r="BJ73" s="1280"/>
      <c r="BK73" s="1280"/>
      <c r="BL73" s="1280"/>
      <c r="BM73" s="1280"/>
      <c r="BN73" s="1280"/>
      <c r="BO73" s="1280"/>
      <c r="BP73" s="1277">
        <v>97.6</v>
      </c>
      <c r="BQ73" s="1277"/>
      <c r="BR73" s="1277"/>
      <c r="BS73" s="1277"/>
      <c r="BT73" s="1277"/>
      <c r="BU73" s="1277"/>
      <c r="BV73" s="1277"/>
      <c r="BW73" s="1277"/>
      <c r="BX73" s="1277">
        <v>89.2</v>
      </c>
      <c r="BY73" s="1277"/>
      <c r="BZ73" s="1277"/>
      <c r="CA73" s="1277"/>
      <c r="CB73" s="1277"/>
      <c r="CC73" s="1277"/>
      <c r="CD73" s="1277"/>
      <c r="CE73" s="1277"/>
      <c r="CF73" s="1277">
        <v>67.2</v>
      </c>
      <c r="CG73" s="1277"/>
      <c r="CH73" s="1277"/>
      <c r="CI73" s="1277"/>
      <c r="CJ73" s="1277"/>
      <c r="CK73" s="1277"/>
      <c r="CL73" s="1277"/>
      <c r="CM73" s="1277"/>
      <c r="CN73" s="1277">
        <v>56.4</v>
      </c>
      <c r="CO73" s="1277"/>
      <c r="CP73" s="1277"/>
      <c r="CQ73" s="1277"/>
      <c r="CR73" s="1277"/>
      <c r="CS73" s="1277"/>
      <c r="CT73" s="1277"/>
      <c r="CU73" s="1277"/>
      <c r="CV73" s="1277">
        <v>54.6</v>
      </c>
      <c r="CW73" s="1277"/>
      <c r="CX73" s="1277"/>
      <c r="CY73" s="1277"/>
      <c r="CZ73" s="1277"/>
      <c r="DA73" s="1277"/>
      <c r="DB73" s="1277"/>
      <c r="DC73" s="1277"/>
    </row>
    <row r="74" spans="2:107" x14ac:dyDescent="0.15">
      <c r="B74" s="374"/>
      <c r="G74" s="1293"/>
      <c r="H74" s="1293"/>
      <c r="I74" s="1293"/>
      <c r="J74" s="1293"/>
      <c r="K74" s="1276"/>
      <c r="L74" s="1276"/>
      <c r="M74" s="1276"/>
      <c r="N74" s="1276"/>
      <c r="AM74" s="383"/>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x14ac:dyDescent="0.15">
      <c r="B75" s="374"/>
      <c r="G75" s="1293"/>
      <c r="H75" s="1293"/>
      <c r="I75" s="1275"/>
      <c r="J75" s="1275"/>
      <c r="K75" s="1282"/>
      <c r="L75" s="1282"/>
      <c r="M75" s="1282"/>
      <c r="N75" s="1282"/>
      <c r="AM75" s="383"/>
      <c r="AN75" s="1280"/>
      <c r="AO75" s="1280"/>
      <c r="AP75" s="1280"/>
      <c r="AQ75" s="1280"/>
      <c r="AR75" s="1280"/>
      <c r="AS75" s="1280"/>
      <c r="AT75" s="1280"/>
      <c r="AU75" s="1280"/>
      <c r="AV75" s="1280"/>
      <c r="AW75" s="1280"/>
      <c r="AX75" s="1280"/>
      <c r="AY75" s="1280"/>
      <c r="AZ75" s="1280"/>
      <c r="BA75" s="1280"/>
      <c r="BB75" s="1280" t="s">
        <v>608</v>
      </c>
      <c r="BC75" s="1280"/>
      <c r="BD75" s="1280"/>
      <c r="BE75" s="1280"/>
      <c r="BF75" s="1280"/>
      <c r="BG75" s="1280"/>
      <c r="BH75" s="1280"/>
      <c r="BI75" s="1280"/>
      <c r="BJ75" s="1280"/>
      <c r="BK75" s="1280"/>
      <c r="BL75" s="1280"/>
      <c r="BM75" s="1280"/>
      <c r="BN75" s="1280"/>
      <c r="BO75" s="1280"/>
      <c r="BP75" s="1277">
        <v>11.3</v>
      </c>
      <c r="BQ75" s="1277"/>
      <c r="BR75" s="1277"/>
      <c r="BS75" s="1277"/>
      <c r="BT75" s="1277"/>
      <c r="BU75" s="1277"/>
      <c r="BV75" s="1277"/>
      <c r="BW75" s="1277"/>
      <c r="BX75" s="1277">
        <v>11.3</v>
      </c>
      <c r="BY75" s="1277"/>
      <c r="BZ75" s="1277"/>
      <c r="CA75" s="1277"/>
      <c r="CB75" s="1277"/>
      <c r="CC75" s="1277"/>
      <c r="CD75" s="1277"/>
      <c r="CE75" s="1277"/>
      <c r="CF75" s="1277">
        <v>11.3</v>
      </c>
      <c r="CG75" s="1277"/>
      <c r="CH75" s="1277"/>
      <c r="CI75" s="1277"/>
      <c r="CJ75" s="1277"/>
      <c r="CK75" s="1277"/>
      <c r="CL75" s="1277"/>
      <c r="CM75" s="1277"/>
      <c r="CN75" s="1277">
        <v>10.9</v>
      </c>
      <c r="CO75" s="1277"/>
      <c r="CP75" s="1277"/>
      <c r="CQ75" s="1277"/>
      <c r="CR75" s="1277"/>
      <c r="CS75" s="1277"/>
      <c r="CT75" s="1277"/>
      <c r="CU75" s="1277"/>
      <c r="CV75" s="1277">
        <v>10.5</v>
      </c>
      <c r="CW75" s="1277"/>
      <c r="CX75" s="1277"/>
      <c r="CY75" s="1277"/>
      <c r="CZ75" s="1277"/>
      <c r="DA75" s="1277"/>
      <c r="DB75" s="1277"/>
      <c r="DC75" s="1277"/>
    </row>
    <row r="76" spans="2:107" x14ac:dyDescent="0.15">
      <c r="B76" s="374"/>
      <c r="G76" s="1293"/>
      <c r="H76" s="1293"/>
      <c r="I76" s="1275"/>
      <c r="J76" s="1275"/>
      <c r="K76" s="1282"/>
      <c r="L76" s="1282"/>
      <c r="M76" s="1282"/>
      <c r="N76" s="1282"/>
      <c r="AM76" s="383"/>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x14ac:dyDescent="0.15">
      <c r="B77" s="374"/>
      <c r="G77" s="1275"/>
      <c r="H77" s="1275"/>
      <c r="I77" s="1275"/>
      <c r="J77" s="1275"/>
      <c r="K77" s="1276"/>
      <c r="L77" s="1276"/>
      <c r="M77" s="1276"/>
      <c r="N77" s="1276"/>
      <c r="AN77" s="1281" t="s">
        <v>606</v>
      </c>
      <c r="AO77" s="1281"/>
      <c r="AP77" s="1281"/>
      <c r="AQ77" s="1281"/>
      <c r="AR77" s="1281"/>
      <c r="AS77" s="1281"/>
      <c r="AT77" s="1281"/>
      <c r="AU77" s="1281"/>
      <c r="AV77" s="1281"/>
      <c r="AW77" s="1281"/>
      <c r="AX77" s="1281"/>
      <c r="AY77" s="1281"/>
      <c r="AZ77" s="1281"/>
      <c r="BA77" s="1281"/>
      <c r="BB77" s="1280" t="s">
        <v>604</v>
      </c>
      <c r="BC77" s="1280"/>
      <c r="BD77" s="1280"/>
      <c r="BE77" s="1280"/>
      <c r="BF77" s="1280"/>
      <c r="BG77" s="1280"/>
      <c r="BH77" s="1280"/>
      <c r="BI77" s="1280"/>
      <c r="BJ77" s="1280"/>
      <c r="BK77" s="1280"/>
      <c r="BL77" s="1280"/>
      <c r="BM77" s="1280"/>
      <c r="BN77" s="1280"/>
      <c r="BO77" s="1280"/>
      <c r="BP77" s="1277">
        <v>37.6</v>
      </c>
      <c r="BQ77" s="1277"/>
      <c r="BR77" s="1277"/>
      <c r="BS77" s="1277"/>
      <c r="BT77" s="1277"/>
      <c r="BU77" s="1277"/>
      <c r="BV77" s="1277"/>
      <c r="BW77" s="1277"/>
      <c r="BX77" s="1277">
        <v>33.799999999999997</v>
      </c>
      <c r="BY77" s="1277"/>
      <c r="BZ77" s="1277"/>
      <c r="CA77" s="1277"/>
      <c r="CB77" s="1277"/>
      <c r="CC77" s="1277"/>
      <c r="CD77" s="1277"/>
      <c r="CE77" s="1277"/>
      <c r="CF77" s="1277">
        <v>15.8</v>
      </c>
      <c r="CG77" s="1277"/>
      <c r="CH77" s="1277"/>
      <c r="CI77" s="1277"/>
      <c r="CJ77" s="1277"/>
      <c r="CK77" s="1277"/>
      <c r="CL77" s="1277"/>
      <c r="CM77" s="1277"/>
      <c r="CN77" s="1277">
        <v>6.5</v>
      </c>
      <c r="CO77" s="1277"/>
      <c r="CP77" s="1277"/>
      <c r="CQ77" s="1277"/>
      <c r="CR77" s="1277"/>
      <c r="CS77" s="1277"/>
      <c r="CT77" s="1277"/>
      <c r="CU77" s="1277"/>
      <c r="CV77" s="1277">
        <v>5.8</v>
      </c>
      <c r="CW77" s="1277"/>
      <c r="CX77" s="1277"/>
      <c r="CY77" s="1277"/>
      <c r="CZ77" s="1277"/>
      <c r="DA77" s="1277"/>
      <c r="DB77" s="1277"/>
      <c r="DC77" s="1277"/>
    </row>
    <row r="78" spans="2:107" x14ac:dyDescent="0.15">
      <c r="B78" s="374"/>
      <c r="G78" s="1275"/>
      <c r="H78" s="1275"/>
      <c r="I78" s="1275"/>
      <c r="J78" s="1275"/>
      <c r="K78" s="1276"/>
      <c r="L78" s="1276"/>
      <c r="M78" s="1276"/>
      <c r="N78" s="1276"/>
      <c r="AN78" s="1281"/>
      <c r="AO78" s="1281"/>
      <c r="AP78" s="1281"/>
      <c r="AQ78" s="1281"/>
      <c r="AR78" s="1281"/>
      <c r="AS78" s="1281"/>
      <c r="AT78" s="1281"/>
      <c r="AU78" s="1281"/>
      <c r="AV78" s="1281"/>
      <c r="AW78" s="1281"/>
      <c r="AX78" s="1281"/>
      <c r="AY78" s="1281"/>
      <c r="AZ78" s="1281"/>
      <c r="BA78" s="1281"/>
      <c r="BB78" s="1280"/>
      <c r="BC78" s="1280"/>
      <c r="BD78" s="1280"/>
      <c r="BE78" s="1280"/>
      <c r="BF78" s="1280"/>
      <c r="BG78" s="1280"/>
      <c r="BH78" s="1280"/>
      <c r="BI78" s="1280"/>
      <c r="BJ78" s="1280"/>
      <c r="BK78" s="1280"/>
      <c r="BL78" s="1280"/>
      <c r="BM78" s="1280"/>
      <c r="BN78" s="1280"/>
      <c r="BO78" s="1280"/>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x14ac:dyDescent="0.15">
      <c r="B79" s="374"/>
      <c r="G79" s="1275"/>
      <c r="H79" s="1275"/>
      <c r="I79" s="1278"/>
      <c r="J79" s="1278"/>
      <c r="K79" s="1279"/>
      <c r="L79" s="1279"/>
      <c r="M79" s="1279"/>
      <c r="N79" s="1279"/>
      <c r="AN79" s="1281"/>
      <c r="AO79" s="1281"/>
      <c r="AP79" s="1281"/>
      <c r="AQ79" s="1281"/>
      <c r="AR79" s="1281"/>
      <c r="AS79" s="1281"/>
      <c r="AT79" s="1281"/>
      <c r="AU79" s="1281"/>
      <c r="AV79" s="1281"/>
      <c r="AW79" s="1281"/>
      <c r="AX79" s="1281"/>
      <c r="AY79" s="1281"/>
      <c r="AZ79" s="1281"/>
      <c r="BA79" s="1281"/>
      <c r="BB79" s="1280" t="s">
        <v>608</v>
      </c>
      <c r="BC79" s="1280"/>
      <c r="BD79" s="1280"/>
      <c r="BE79" s="1280"/>
      <c r="BF79" s="1280"/>
      <c r="BG79" s="1280"/>
      <c r="BH79" s="1280"/>
      <c r="BI79" s="1280"/>
      <c r="BJ79" s="1280"/>
      <c r="BK79" s="1280"/>
      <c r="BL79" s="1280"/>
      <c r="BM79" s="1280"/>
      <c r="BN79" s="1280"/>
      <c r="BO79" s="1280"/>
      <c r="BP79" s="1277">
        <v>7.9</v>
      </c>
      <c r="BQ79" s="1277"/>
      <c r="BR79" s="1277"/>
      <c r="BS79" s="1277"/>
      <c r="BT79" s="1277"/>
      <c r="BU79" s="1277"/>
      <c r="BV79" s="1277"/>
      <c r="BW79" s="1277"/>
      <c r="BX79" s="1277">
        <v>7.1</v>
      </c>
      <c r="BY79" s="1277"/>
      <c r="BZ79" s="1277"/>
      <c r="CA79" s="1277"/>
      <c r="CB79" s="1277"/>
      <c r="CC79" s="1277"/>
      <c r="CD79" s="1277"/>
      <c r="CE79" s="1277"/>
      <c r="CF79" s="1277">
        <v>6.2</v>
      </c>
      <c r="CG79" s="1277"/>
      <c r="CH79" s="1277"/>
      <c r="CI79" s="1277"/>
      <c r="CJ79" s="1277"/>
      <c r="CK79" s="1277"/>
      <c r="CL79" s="1277"/>
      <c r="CM79" s="1277"/>
      <c r="CN79" s="1277">
        <v>5.9</v>
      </c>
      <c r="CO79" s="1277"/>
      <c r="CP79" s="1277"/>
      <c r="CQ79" s="1277"/>
      <c r="CR79" s="1277"/>
      <c r="CS79" s="1277"/>
      <c r="CT79" s="1277"/>
      <c r="CU79" s="1277"/>
      <c r="CV79" s="1277">
        <v>5.3</v>
      </c>
      <c r="CW79" s="1277"/>
      <c r="CX79" s="1277"/>
      <c r="CY79" s="1277"/>
      <c r="CZ79" s="1277"/>
      <c r="DA79" s="1277"/>
      <c r="DB79" s="1277"/>
      <c r="DC79" s="1277"/>
    </row>
    <row r="80" spans="2:107" x14ac:dyDescent="0.15">
      <c r="B80" s="374"/>
      <c r="G80" s="1275"/>
      <c r="H80" s="1275"/>
      <c r="I80" s="1278"/>
      <c r="J80" s="1278"/>
      <c r="K80" s="1279"/>
      <c r="L80" s="1279"/>
      <c r="M80" s="1279"/>
      <c r="N80" s="1279"/>
      <c r="AN80" s="1281"/>
      <c r="AO80" s="1281"/>
      <c r="AP80" s="1281"/>
      <c r="AQ80" s="1281"/>
      <c r="AR80" s="1281"/>
      <c r="AS80" s="1281"/>
      <c r="AT80" s="1281"/>
      <c r="AU80" s="1281"/>
      <c r="AV80" s="1281"/>
      <c r="AW80" s="1281"/>
      <c r="AX80" s="1281"/>
      <c r="AY80" s="1281"/>
      <c r="AZ80" s="1281"/>
      <c r="BA80" s="1281"/>
      <c r="BB80" s="1280"/>
      <c r="BC80" s="1280"/>
      <c r="BD80" s="1280"/>
      <c r="BE80" s="1280"/>
      <c r="BF80" s="1280"/>
      <c r="BG80" s="1280"/>
      <c r="BH80" s="1280"/>
      <c r="BI80" s="1280"/>
      <c r="BJ80" s="1280"/>
      <c r="BK80" s="1280"/>
      <c r="BL80" s="1280"/>
      <c r="BM80" s="1280"/>
      <c r="BN80" s="1280"/>
      <c r="BO80" s="1280"/>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x14ac:dyDescent="0.15">
      <c r="B81" s="374"/>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x14ac:dyDescent="0.15">
      <c r="DD84" s="367"/>
      <c r="DE84" s="367"/>
    </row>
    <row r="85" spans="2:109" x14ac:dyDescent="0.15">
      <c r="DD85" s="367"/>
      <c r="DE85" s="367"/>
    </row>
    <row r="86" spans="2:109" hidden="1" x14ac:dyDescent="0.15">
      <c r="DD86" s="367"/>
      <c r="DE86" s="367"/>
    </row>
    <row r="87" spans="2:109" hidden="1" x14ac:dyDescent="0.15">
      <c r="K87" s="402"/>
      <c r="AQ87" s="402"/>
      <c r="BC87" s="402"/>
      <c r="BO87" s="402"/>
      <c r="CA87" s="402"/>
      <c r="CM87" s="402"/>
      <c r="CY87" s="402"/>
      <c r="DD87" s="367"/>
      <c r="DE87" s="367"/>
    </row>
    <row r="88" spans="2:109" hidden="1" x14ac:dyDescent="0.15">
      <c r="DD88" s="367"/>
      <c r="DE88" s="367"/>
    </row>
    <row r="89" spans="2:109" hidden="1" x14ac:dyDescent="0.15">
      <c r="DD89" s="367"/>
      <c r="DE89" s="367"/>
    </row>
    <row r="90" spans="2:109" hidden="1" x14ac:dyDescent="0.15">
      <c r="DD90" s="367"/>
      <c r="DE90" s="367"/>
    </row>
    <row r="91" spans="2:109" hidden="1" x14ac:dyDescent="0.15">
      <c r="DD91" s="367"/>
      <c r="DE91" s="367"/>
    </row>
    <row r="92" spans="2:109" ht="13.5" hidden="1" customHeight="1" x14ac:dyDescent="0.15">
      <c r="DD92" s="367"/>
      <c r="DE92" s="367"/>
    </row>
    <row r="93" spans="2:109" ht="13.5" hidden="1" customHeight="1" x14ac:dyDescent="0.15">
      <c r="DD93" s="367"/>
      <c r="DE93" s="367"/>
    </row>
    <row r="94" spans="2:109" ht="13.5" hidden="1" customHeight="1" x14ac:dyDescent="0.15">
      <c r="DD94" s="367"/>
      <c r="DE94" s="367"/>
    </row>
    <row r="95" spans="2:109" ht="13.5" hidden="1" customHeight="1" x14ac:dyDescent="0.15">
      <c r="DD95" s="367"/>
      <c r="DE95" s="367"/>
    </row>
    <row r="96" spans="2:109" ht="13.5" hidden="1" customHeight="1" x14ac:dyDescent="0.15">
      <c r="DD96" s="367"/>
      <c r="DE96" s="367"/>
    </row>
    <row r="97" spans="108:109" ht="13.5" hidden="1" customHeight="1" x14ac:dyDescent="0.15">
      <c r="DD97" s="367"/>
      <c r="DE97" s="367"/>
    </row>
    <row r="98" spans="108:109" ht="13.5" hidden="1" customHeight="1" x14ac:dyDescent="0.15">
      <c r="DD98" s="367"/>
      <c r="DE98" s="367"/>
    </row>
    <row r="99" spans="108:109" ht="13.5" hidden="1" customHeight="1" x14ac:dyDescent="0.15">
      <c r="DD99" s="367"/>
      <c r="DE99" s="367"/>
    </row>
    <row r="100" spans="108:109" ht="13.5" hidden="1" customHeight="1" x14ac:dyDescent="0.15">
      <c r="DD100" s="367"/>
      <c r="DE100" s="367"/>
    </row>
    <row r="101" spans="108:109" ht="13.5" hidden="1" customHeight="1" x14ac:dyDescent="0.15">
      <c r="DD101" s="367"/>
      <c r="DE101" s="367"/>
    </row>
    <row r="102" spans="108:109" ht="13.5" hidden="1" customHeight="1" x14ac:dyDescent="0.15">
      <c r="DD102" s="367"/>
      <c r="DE102" s="367"/>
    </row>
    <row r="103" spans="108:109" ht="13.5" hidden="1" customHeight="1" x14ac:dyDescent="0.15">
      <c r="DD103" s="367"/>
      <c r="DE103" s="367"/>
    </row>
    <row r="104" spans="108:109" ht="13.5" hidden="1" customHeight="1" x14ac:dyDescent="0.15">
      <c r="DD104" s="367"/>
      <c r="DE104" s="367"/>
    </row>
    <row r="105" spans="108:109" ht="13.5" hidden="1" customHeight="1" x14ac:dyDescent="0.15">
      <c r="DD105" s="367"/>
      <c r="DE105" s="367"/>
    </row>
    <row r="106" spans="108:109" ht="13.5" hidden="1" customHeight="1" x14ac:dyDescent="0.15">
      <c r="DD106" s="367"/>
      <c r="DE106" s="367"/>
    </row>
    <row r="107" spans="108:109" ht="13.5" hidden="1" customHeight="1" x14ac:dyDescent="0.15">
      <c r="DD107" s="367"/>
      <c r="DE107" s="367"/>
    </row>
    <row r="108" spans="108:109" ht="13.5" hidden="1" customHeight="1" x14ac:dyDescent="0.15">
      <c r="DD108" s="367"/>
      <c r="DE108" s="367"/>
    </row>
    <row r="109" spans="108:109" ht="13.5" hidden="1" customHeight="1" x14ac:dyDescent="0.15">
      <c r="DD109" s="367"/>
      <c r="DE109" s="367"/>
    </row>
    <row r="110" spans="108:109" ht="13.5" hidden="1" customHeight="1" x14ac:dyDescent="0.15">
      <c r="DD110" s="367"/>
      <c r="DE110" s="367"/>
    </row>
    <row r="111" spans="108:109" ht="13.5" hidden="1" customHeight="1" x14ac:dyDescent="0.15">
      <c r="DD111" s="367"/>
      <c r="DE111" s="367"/>
    </row>
    <row r="112" spans="108:109" ht="13.5" hidden="1" customHeight="1" x14ac:dyDescent="0.15">
      <c r="DD112" s="367"/>
      <c r="DE112" s="367"/>
    </row>
    <row r="113" spans="108:109" ht="13.5" hidden="1" customHeight="1" x14ac:dyDescent="0.15">
      <c r="DD113" s="367"/>
      <c r="DE113" s="367"/>
    </row>
    <row r="114" spans="108:109" ht="13.5" hidden="1" customHeight="1" x14ac:dyDescent="0.15">
      <c r="DD114" s="367"/>
      <c r="DE114" s="367"/>
    </row>
    <row r="115" spans="108:109" ht="13.5" hidden="1" customHeight="1" x14ac:dyDescent="0.15">
      <c r="DD115" s="367"/>
      <c r="DE115" s="367"/>
    </row>
    <row r="116" spans="108:109" ht="13.5" hidden="1" customHeight="1" x14ac:dyDescent="0.15">
      <c r="DD116" s="367"/>
      <c r="DE116" s="367"/>
    </row>
    <row r="117" spans="108:109" ht="13.5" hidden="1" customHeight="1" x14ac:dyDescent="0.15">
      <c r="DD117" s="367"/>
      <c r="DE117" s="367"/>
    </row>
    <row r="118" spans="108:109" ht="13.5" hidden="1" customHeight="1" x14ac:dyDescent="0.15">
      <c r="DD118" s="367"/>
      <c r="DE118" s="367"/>
    </row>
    <row r="119" spans="108:109" ht="13.5" hidden="1" customHeight="1" x14ac:dyDescent="0.15">
      <c r="DD119" s="367"/>
      <c r="DE119" s="367"/>
    </row>
    <row r="120" spans="108:109" ht="13.5" hidden="1" customHeight="1" x14ac:dyDescent="0.15">
      <c r="DD120" s="367"/>
      <c r="DE120" s="367"/>
    </row>
    <row r="121" spans="108:109" ht="13.5" hidden="1" customHeight="1" x14ac:dyDescent="0.15">
      <c r="DD121" s="367"/>
      <c r="DE121" s="367"/>
    </row>
    <row r="122" spans="108:109" ht="13.5" hidden="1" customHeight="1" x14ac:dyDescent="0.15">
      <c r="DD122" s="367"/>
      <c r="DE122" s="367"/>
    </row>
    <row r="123" spans="108:109" ht="13.5" hidden="1" customHeight="1" x14ac:dyDescent="0.15">
      <c r="DD123" s="367"/>
      <c r="DE123" s="367"/>
    </row>
    <row r="124" spans="108:109" ht="13.5" hidden="1" customHeight="1" x14ac:dyDescent="0.15">
      <c r="DD124" s="367"/>
      <c r="DE124" s="367"/>
    </row>
    <row r="125" spans="108:109" ht="13.5" hidden="1" customHeight="1" x14ac:dyDescent="0.15">
      <c r="DD125" s="367"/>
      <c r="DE125" s="367"/>
    </row>
    <row r="126" spans="108:109" ht="13.5" hidden="1" customHeight="1" x14ac:dyDescent="0.15">
      <c r="DD126" s="367"/>
      <c r="DE126" s="367"/>
    </row>
    <row r="127" spans="108:109" ht="13.5" hidden="1" customHeight="1" x14ac:dyDescent="0.15">
      <c r="DD127" s="367"/>
      <c r="DE127" s="367"/>
    </row>
    <row r="128" spans="108:109" ht="13.5" hidden="1" customHeight="1" x14ac:dyDescent="0.15">
      <c r="DD128" s="367"/>
      <c r="DE128" s="367"/>
    </row>
    <row r="129" spans="108:109" ht="13.5" hidden="1" customHeight="1" x14ac:dyDescent="0.15">
      <c r="DD129" s="367"/>
      <c r="DE129" s="367"/>
    </row>
    <row r="130" spans="108:109" ht="13.5" hidden="1" customHeight="1" x14ac:dyDescent="0.15">
      <c r="DD130" s="367"/>
      <c r="DE130" s="367"/>
    </row>
    <row r="131" spans="108:109" ht="13.5" hidden="1" customHeight="1" x14ac:dyDescent="0.15">
      <c r="DD131" s="367"/>
      <c r="DE131" s="367"/>
    </row>
    <row r="132" spans="108:109" ht="13.5" hidden="1" customHeight="1" x14ac:dyDescent="0.15">
      <c r="DD132" s="367"/>
      <c r="DE132" s="367"/>
    </row>
    <row r="133" spans="108:109" ht="13.5" hidden="1" customHeight="1" x14ac:dyDescent="0.15">
      <c r="DD133" s="367"/>
      <c r="DE133" s="367"/>
    </row>
    <row r="134" spans="108:109" ht="13.5" hidden="1" customHeight="1" x14ac:dyDescent="0.15">
      <c r="DD134" s="367"/>
      <c r="DE134" s="367"/>
    </row>
    <row r="135" spans="108:109" ht="13.5" hidden="1" customHeight="1" x14ac:dyDescent="0.15">
      <c r="DD135" s="367"/>
      <c r="DE135" s="367"/>
    </row>
    <row r="136" spans="108:109" ht="13.5" hidden="1" customHeight="1" x14ac:dyDescent="0.15">
      <c r="DD136" s="367"/>
      <c r="DE136" s="367"/>
    </row>
    <row r="137" spans="108:109" ht="13.5" hidden="1" customHeight="1" x14ac:dyDescent="0.15">
      <c r="DD137" s="367"/>
      <c r="DE137" s="367"/>
    </row>
    <row r="138" spans="108:109" ht="13.5" hidden="1" customHeight="1" x14ac:dyDescent="0.15">
      <c r="DD138" s="367"/>
      <c r="DE138" s="367"/>
    </row>
    <row r="139" spans="108:109" ht="13.5" hidden="1" customHeight="1" x14ac:dyDescent="0.15">
      <c r="DD139" s="367"/>
      <c r="DE139" s="367"/>
    </row>
    <row r="140" spans="108:109" ht="13.5" hidden="1" customHeight="1" x14ac:dyDescent="0.15">
      <c r="DD140" s="367"/>
      <c r="DE140" s="367"/>
    </row>
    <row r="141" spans="108:109" ht="13.5" hidden="1" customHeight="1" x14ac:dyDescent="0.15">
      <c r="DD141" s="367"/>
      <c r="DE141" s="367"/>
    </row>
    <row r="142" spans="108:109" ht="13.5" hidden="1" customHeight="1" x14ac:dyDescent="0.15">
      <c r="DD142" s="367"/>
      <c r="DE142" s="367"/>
    </row>
    <row r="143" spans="108:109" ht="13.5" hidden="1" customHeight="1" x14ac:dyDescent="0.15">
      <c r="DD143" s="367"/>
      <c r="DE143" s="367"/>
    </row>
    <row r="144" spans="108:109" ht="13.5" hidden="1" customHeight="1" x14ac:dyDescent="0.15">
      <c r="DD144" s="367"/>
      <c r="DE144" s="367"/>
    </row>
    <row r="145" spans="108:109" ht="13.5" hidden="1" customHeight="1" x14ac:dyDescent="0.15">
      <c r="DD145" s="367"/>
      <c r="DE145" s="367"/>
    </row>
    <row r="146" spans="108:109" ht="13.5" hidden="1" customHeight="1" x14ac:dyDescent="0.15">
      <c r="DD146" s="367"/>
      <c r="DE146" s="367"/>
    </row>
    <row r="147" spans="108:109" ht="13.5" hidden="1" customHeight="1" x14ac:dyDescent="0.15">
      <c r="DD147" s="367"/>
      <c r="DE147" s="367"/>
    </row>
    <row r="148" spans="108:109" ht="13.5" hidden="1" customHeight="1" x14ac:dyDescent="0.15">
      <c r="DD148" s="367"/>
      <c r="DE148" s="367"/>
    </row>
    <row r="149" spans="108:109" ht="13.5" hidden="1" customHeight="1" x14ac:dyDescent="0.15">
      <c r="DD149" s="367"/>
      <c r="DE149" s="367"/>
    </row>
    <row r="150" spans="108:109" ht="13.5" hidden="1" customHeight="1" x14ac:dyDescent="0.15">
      <c r="DD150" s="367"/>
      <c r="DE150" s="367"/>
    </row>
    <row r="151" spans="108:109" ht="13.5" hidden="1" customHeight="1" x14ac:dyDescent="0.15">
      <c r="DD151" s="367"/>
      <c r="DE151" s="367"/>
    </row>
    <row r="152" spans="108:109" ht="13.5" hidden="1" customHeight="1" x14ac:dyDescent="0.15">
      <c r="DD152" s="367"/>
      <c r="DE152" s="367"/>
    </row>
    <row r="153" spans="108:109" ht="13.5" hidden="1" customHeight="1" x14ac:dyDescent="0.15">
      <c r="DD153" s="367"/>
      <c r="DE153" s="367"/>
    </row>
    <row r="154" spans="108:109" ht="13.5" hidden="1" customHeight="1" x14ac:dyDescent="0.15">
      <c r="DD154" s="367"/>
      <c r="DE154" s="367"/>
    </row>
    <row r="155" spans="108:109" ht="13.5" hidden="1" customHeight="1" x14ac:dyDescent="0.15">
      <c r="DD155" s="367"/>
      <c r="DE155" s="367"/>
    </row>
    <row r="156" spans="108:109" ht="13.5" hidden="1" customHeight="1" x14ac:dyDescent="0.15">
      <c r="DD156" s="367"/>
      <c r="DE156" s="367"/>
    </row>
    <row r="157" spans="108:109" ht="13.5" hidden="1" customHeight="1" x14ac:dyDescent="0.15">
      <c r="DD157" s="367"/>
      <c r="DE157" s="367"/>
    </row>
    <row r="158" spans="108:109" ht="13.5" hidden="1" customHeight="1" x14ac:dyDescent="0.15">
      <c r="DD158" s="367"/>
      <c r="DE158" s="367"/>
    </row>
    <row r="159" spans="108:109" ht="13.5" hidden="1" customHeight="1" x14ac:dyDescent="0.15">
      <c r="DD159" s="367"/>
      <c r="DE159" s="367"/>
    </row>
    <row r="160" spans="108:109" ht="13.5" hidden="1" customHeight="1" x14ac:dyDescent="0.15">
      <c r="DD160" s="367"/>
      <c r="DE160" s="3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Q89Vr7jTF+L7YFjA2Nz7xuj7AMln5loFPLJM34qjdeN928nvVomMVJVQZsqkYWzsnY8Gte2HHTC1/Joj68uKIQ==" saltValue="3iubG5Bh46Pkisfu7MS+mA=="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BF85" zoomScaleNormal="100" zoomScaleSheetLayoutView="70" workbookViewId="0">
      <selection sqref="A1:A1048576"/>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498</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zQk4B2Lr/Uehf1ypzS++8C1w/coV/CaHMXRB54K5cYo49YYj+Zjv5yV04djiTFh/WLWwgIxTUBilpZSmeH5iLw==" saltValue="Rv4+ydNjzdEwbH0Qx3GYB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BN106" zoomScaleNormal="100" zoomScaleSheetLayoutView="55" workbookViewId="0">
      <selection sqref="A1:A1048576"/>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498</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pwrNWE8eY9dtrra1Sp9F5ZOtIM6/LmYqR0z6LoPm6SQgHT2UAFj3CNN2MuCDqDX9R5Lmf0RcOUFMhAt2gwudvQ==" saltValue="RrGFiJRSrVm2eAaF1Rvff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550</v>
      </c>
      <c r="G2" s="136"/>
      <c r="H2" s="137"/>
    </row>
    <row r="3" spans="1:8" x14ac:dyDescent="0.15">
      <c r="A3" s="133" t="s">
        <v>543</v>
      </c>
      <c r="B3" s="138"/>
      <c r="C3" s="139"/>
      <c r="D3" s="140">
        <v>27522</v>
      </c>
      <c r="E3" s="141"/>
      <c r="F3" s="142">
        <v>50840</v>
      </c>
      <c r="G3" s="143"/>
      <c r="H3" s="144"/>
    </row>
    <row r="4" spans="1:8" x14ac:dyDescent="0.15">
      <c r="A4" s="145"/>
      <c r="B4" s="146"/>
      <c r="C4" s="147"/>
      <c r="D4" s="148">
        <v>10665</v>
      </c>
      <c r="E4" s="149"/>
      <c r="F4" s="150">
        <v>25367</v>
      </c>
      <c r="G4" s="151"/>
      <c r="H4" s="152"/>
    </row>
    <row r="5" spans="1:8" x14ac:dyDescent="0.15">
      <c r="A5" s="133" t="s">
        <v>545</v>
      </c>
      <c r="B5" s="138"/>
      <c r="C5" s="139"/>
      <c r="D5" s="140">
        <v>27968</v>
      </c>
      <c r="E5" s="141"/>
      <c r="F5" s="142">
        <v>53605</v>
      </c>
      <c r="G5" s="143"/>
      <c r="H5" s="144"/>
    </row>
    <row r="6" spans="1:8" x14ac:dyDescent="0.15">
      <c r="A6" s="145"/>
      <c r="B6" s="146"/>
      <c r="C6" s="147"/>
      <c r="D6" s="148">
        <v>8366</v>
      </c>
      <c r="E6" s="149"/>
      <c r="F6" s="150">
        <v>28343</v>
      </c>
      <c r="G6" s="151"/>
      <c r="H6" s="152"/>
    </row>
    <row r="7" spans="1:8" x14ac:dyDescent="0.15">
      <c r="A7" s="133" t="s">
        <v>546</v>
      </c>
      <c r="B7" s="138"/>
      <c r="C7" s="139"/>
      <c r="D7" s="140">
        <v>37577</v>
      </c>
      <c r="E7" s="141"/>
      <c r="F7" s="142">
        <v>46440</v>
      </c>
      <c r="G7" s="143"/>
      <c r="H7" s="144"/>
    </row>
    <row r="8" spans="1:8" x14ac:dyDescent="0.15">
      <c r="A8" s="145"/>
      <c r="B8" s="146"/>
      <c r="C8" s="147"/>
      <c r="D8" s="148">
        <v>23807</v>
      </c>
      <c r="E8" s="149"/>
      <c r="F8" s="150">
        <v>27658</v>
      </c>
      <c r="G8" s="151"/>
      <c r="H8" s="152"/>
    </row>
    <row r="9" spans="1:8" x14ac:dyDescent="0.15">
      <c r="A9" s="133" t="s">
        <v>547</v>
      </c>
      <c r="B9" s="138"/>
      <c r="C9" s="139"/>
      <c r="D9" s="140">
        <v>30078</v>
      </c>
      <c r="E9" s="141"/>
      <c r="F9" s="142">
        <v>63257</v>
      </c>
      <c r="G9" s="143"/>
      <c r="H9" s="144"/>
    </row>
    <row r="10" spans="1:8" x14ac:dyDescent="0.15">
      <c r="A10" s="145"/>
      <c r="B10" s="146"/>
      <c r="C10" s="147"/>
      <c r="D10" s="148">
        <v>14850</v>
      </c>
      <c r="E10" s="149"/>
      <c r="F10" s="150">
        <v>27259</v>
      </c>
      <c r="G10" s="151"/>
      <c r="H10" s="152"/>
    </row>
    <row r="11" spans="1:8" x14ac:dyDescent="0.15">
      <c r="A11" s="133" t="s">
        <v>548</v>
      </c>
      <c r="B11" s="138"/>
      <c r="C11" s="139"/>
      <c r="D11" s="140">
        <v>28424</v>
      </c>
      <c r="E11" s="141"/>
      <c r="F11" s="142">
        <v>52308</v>
      </c>
      <c r="G11" s="143"/>
      <c r="H11" s="144"/>
    </row>
    <row r="12" spans="1:8" x14ac:dyDescent="0.15">
      <c r="A12" s="145"/>
      <c r="B12" s="146"/>
      <c r="C12" s="153"/>
      <c r="D12" s="148">
        <v>9345</v>
      </c>
      <c r="E12" s="149"/>
      <c r="F12" s="150">
        <v>28695</v>
      </c>
      <c r="G12" s="151"/>
      <c r="H12" s="152"/>
    </row>
    <row r="13" spans="1:8" x14ac:dyDescent="0.15">
      <c r="A13" s="133"/>
      <c r="B13" s="138"/>
      <c r="C13" s="154"/>
      <c r="D13" s="155">
        <v>30314</v>
      </c>
      <c r="E13" s="156"/>
      <c r="F13" s="157">
        <v>53290</v>
      </c>
      <c r="G13" s="158"/>
      <c r="H13" s="144"/>
    </row>
    <row r="14" spans="1:8" x14ac:dyDescent="0.15">
      <c r="A14" s="145"/>
      <c r="B14" s="146"/>
      <c r="C14" s="147"/>
      <c r="D14" s="148">
        <v>13407</v>
      </c>
      <c r="E14" s="149"/>
      <c r="F14" s="150">
        <v>27464</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3.65</v>
      </c>
      <c r="C19" s="159">
        <f>ROUND(VALUE(SUBSTITUTE(実質収支比率等に係る経年分析!G$48,"▲","-")),2)</f>
        <v>3.47</v>
      </c>
      <c r="D19" s="159">
        <f>ROUND(VALUE(SUBSTITUTE(実質収支比率等に係る経年分析!H$48,"▲","-")),2)</f>
        <v>5.16</v>
      </c>
      <c r="E19" s="159">
        <f>ROUND(VALUE(SUBSTITUTE(実質収支比率等に係る経年分析!I$48,"▲","-")),2)</f>
        <v>5.68</v>
      </c>
      <c r="F19" s="159">
        <f>ROUND(VALUE(SUBSTITUTE(実質収支比率等に係る経年分析!J$48,"▲","-")),2)</f>
        <v>5.32</v>
      </c>
    </row>
    <row r="20" spans="1:11" x14ac:dyDescent="0.15">
      <c r="A20" s="159" t="s">
        <v>49</v>
      </c>
      <c r="B20" s="159">
        <f>ROUND(VALUE(SUBSTITUTE(実質収支比率等に係る経年分析!F$47,"▲","-")),2)</f>
        <v>12.42</v>
      </c>
      <c r="C20" s="159">
        <f>ROUND(VALUE(SUBSTITUTE(実質収支比率等に係る経年分析!G$47,"▲","-")),2)</f>
        <v>11.25</v>
      </c>
      <c r="D20" s="159">
        <f>ROUND(VALUE(SUBSTITUTE(実質収支比率等に係る経年分析!H$47,"▲","-")),2)</f>
        <v>12.94</v>
      </c>
      <c r="E20" s="159">
        <f>ROUND(VALUE(SUBSTITUTE(実質収支比率等に係る経年分析!I$47,"▲","-")),2)</f>
        <v>11.33</v>
      </c>
      <c r="F20" s="159">
        <f>ROUND(VALUE(SUBSTITUTE(実質収支比率等に係る経年分析!J$47,"▲","-")),2)</f>
        <v>11.39</v>
      </c>
    </row>
    <row r="21" spans="1:11" x14ac:dyDescent="0.15">
      <c r="A21" s="159" t="s">
        <v>50</v>
      </c>
      <c r="B21" s="159">
        <f>IF(ISNUMBER(VALUE(SUBSTITUTE(実質収支比率等に係る経年分析!F$49,"▲","-"))),ROUND(VALUE(SUBSTITUTE(実質収支比率等に係る経年分析!F$49,"▲","-")),2),NA())</f>
        <v>0.75</v>
      </c>
      <c r="C21" s="159">
        <f>IF(ISNUMBER(VALUE(SUBSTITUTE(実質収支比率等に係る経年分析!G$49,"▲","-"))),ROUND(VALUE(SUBSTITUTE(実質収支比率等に係る経年分析!G$49,"▲","-")),2),NA())</f>
        <v>-1.35</v>
      </c>
      <c r="D21" s="159">
        <f>IF(ISNUMBER(VALUE(SUBSTITUTE(実質収支比率等に係る経年分析!H$49,"▲","-"))),ROUND(VALUE(SUBSTITUTE(実質収支比率等に係る経年分析!H$49,"▲","-")),2),NA())</f>
        <v>3.46</v>
      </c>
      <c r="E21" s="159">
        <f>IF(ISNUMBER(VALUE(SUBSTITUTE(実質収支比率等に係る経年分析!I$49,"▲","-"))),ROUND(VALUE(SUBSTITUTE(実質収支比率等に係る経年分析!I$49,"▲","-")),2),NA())</f>
        <v>-0.95</v>
      </c>
      <c r="F21" s="159">
        <f>IF(ISNUMBER(VALUE(SUBSTITUTE(実質収支比率等に係る経年分析!J$49,"▲","-"))),ROUND(VALUE(SUBSTITUTE(実質収支比率等に係る経年分析!J$49,"▲","-")),2),NA())</f>
        <v>-0.31</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地方独立行政法人桑名市総合医療センター施設整備等貸付事業特別会計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x14ac:dyDescent="0.15">
      <c r="A30" s="160" t="str">
        <f>IF(連結実質赤字比率に係る赤字・黒字の構成分析!C$40="",NA(),連結実質赤字比率に係る赤字・黒字の構成分析!C$40)</f>
        <v>住宅新築資金等貸付事業特別会計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v>
      </c>
    </row>
    <row r="31" spans="1:11" x14ac:dyDescent="0.15">
      <c r="A31" s="160" t="str">
        <f>IF(連結実質赤字比率に係る赤字・黒字の構成分析!C$39="",NA(),連結実質赤字比率に係る赤字・黒字の構成分析!C$39)</f>
        <v>後期高齢者医療事業特別会計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0.1</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0.01</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0.01</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0.01</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0.16</v>
      </c>
    </row>
    <row r="32" spans="1:11" x14ac:dyDescent="0.15">
      <c r="A32" s="160" t="str">
        <f>IF(連結実質赤字比率に係る赤字・黒字の構成分析!C$38="",NA(),連結実質赤字比率に係る赤字・黒字の構成分析!C$38)</f>
        <v>国民健康保険事業特別会計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1</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0.55000000000000004</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0.57999999999999996</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0.39</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0.63</v>
      </c>
    </row>
    <row r="33" spans="1:16" x14ac:dyDescent="0.15">
      <c r="A33" s="160" t="str">
        <f>IF(連結実質赤字比率に係る赤字・黒字の構成分析!C$37="",NA(),連結実質赤字比率に係る赤字・黒字の構成分析!C$37)</f>
        <v>介護保険事業特別会計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0.39</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0.65</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0.56000000000000005</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0.46</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0.78</v>
      </c>
    </row>
    <row r="34" spans="1:16" x14ac:dyDescent="0.15">
      <c r="A34" s="160" t="str">
        <f>IF(連結実質赤字比率に係る赤字・黒字の構成分析!C$36="",NA(),連結実質赤字比率に係る赤字・黒字の構成分析!C$36)</f>
        <v>下水道事業会計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0.12</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1.65</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1.27</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1.49</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1.79</v>
      </c>
    </row>
    <row r="35" spans="1:16" x14ac:dyDescent="0.15">
      <c r="A35" s="160" t="str">
        <f>IF(連結実質赤字比率に係る赤字・黒字の構成分析!C$35="",NA(),連結実質赤字比率に係る赤字・黒字の構成分析!C$35)</f>
        <v>水道事業会計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6.33</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6.46</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6.07</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4.26</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4.43</v>
      </c>
    </row>
    <row r="36" spans="1:16" x14ac:dyDescent="0.15">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3.65</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3.47</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5.16</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5.66</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5.31</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5602</v>
      </c>
      <c r="E42" s="161"/>
      <c r="F42" s="161"/>
      <c r="G42" s="161">
        <f>'実質公債費比率（分子）の構造'!L$52</f>
        <v>5743</v>
      </c>
      <c r="H42" s="161"/>
      <c r="I42" s="161"/>
      <c r="J42" s="161">
        <f>'実質公債費比率（分子）の構造'!M$52</f>
        <v>5687</v>
      </c>
      <c r="K42" s="161"/>
      <c r="L42" s="161"/>
      <c r="M42" s="161">
        <f>'実質公債費比率（分子）の構造'!N$52</f>
        <v>5806</v>
      </c>
      <c r="N42" s="161"/>
      <c r="O42" s="161"/>
      <c r="P42" s="161">
        <f>'実質公債費比率（分子）の構造'!O$52</f>
        <v>5945</v>
      </c>
    </row>
    <row r="43" spans="1:16" x14ac:dyDescent="0.15">
      <c r="A43" s="161" t="s">
        <v>58</v>
      </c>
      <c r="B43" s="161" t="str">
        <f>'実質公債費比率（分子）の構造'!K$51</f>
        <v>-</v>
      </c>
      <c r="C43" s="161"/>
      <c r="D43" s="161"/>
      <c r="E43" s="161">
        <f>'実質公債費比率（分子）の構造'!L$51</f>
        <v>1</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x14ac:dyDescent="0.15">
      <c r="A44" s="161" t="s">
        <v>59</v>
      </c>
      <c r="B44" s="161">
        <f>'実質公債費比率（分子）の構造'!K$50</f>
        <v>282</v>
      </c>
      <c r="C44" s="161"/>
      <c r="D44" s="161"/>
      <c r="E44" s="161">
        <f>'実質公債費比率（分子）の構造'!L$50</f>
        <v>260</v>
      </c>
      <c r="F44" s="161"/>
      <c r="G44" s="161"/>
      <c r="H44" s="161">
        <f>'実質公債費比率（分子）の構造'!M$50</f>
        <v>150</v>
      </c>
      <c r="I44" s="161"/>
      <c r="J44" s="161"/>
      <c r="K44" s="161">
        <f>'実質公債費比率（分子）の構造'!N$50</f>
        <v>149</v>
      </c>
      <c r="L44" s="161"/>
      <c r="M44" s="161"/>
      <c r="N44" s="161">
        <f>'実質公債費比率（分子）の構造'!O$50</f>
        <v>148</v>
      </c>
      <c r="O44" s="161"/>
      <c r="P44" s="161"/>
    </row>
    <row r="45" spans="1:16" x14ac:dyDescent="0.15">
      <c r="A45" s="161" t="s">
        <v>60</v>
      </c>
      <c r="B45" s="161">
        <f>'実質公債費比率（分子）の構造'!K$49</f>
        <v>956</v>
      </c>
      <c r="C45" s="161"/>
      <c r="D45" s="161"/>
      <c r="E45" s="161">
        <f>'実質公債費比率（分子）の構造'!L$49</f>
        <v>1002</v>
      </c>
      <c r="F45" s="161"/>
      <c r="G45" s="161"/>
      <c r="H45" s="161">
        <f>'実質公債費比率（分子）の構造'!M$49</f>
        <v>975</v>
      </c>
      <c r="I45" s="161"/>
      <c r="J45" s="161"/>
      <c r="K45" s="161">
        <f>'実質公債費比率（分子）の構造'!N$49</f>
        <v>651</v>
      </c>
      <c r="L45" s="161"/>
      <c r="M45" s="161"/>
      <c r="N45" s="161">
        <f>'実質公債費比率（分子）の構造'!O$49</f>
        <v>318</v>
      </c>
      <c r="O45" s="161"/>
      <c r="P45" s="161"/>
    </row>
    <row r="46" spans="1:16" x14ac:dyDescent="0.15">
      <c r="A46" s="161" t="s">
        <v>61</v>
      </c>
      <c r="B46" s="161">
        <f>'実質公債費比率（分子）の構造'!K$48</f>
        <v>1800</v>
      </c>
      <c r="C46" s="161"/>
      <c r="D46" s="161"/>
      <c r="E46" s="161">
        <f>'実質公債費比率（分子）の構造'!L$48</f>
        <v>1730</v>
      </c>
      <c r="F46" s="161"/>
      <c r="G46" s="161"/>
      <c r="H46" s="161">
        <f>'実質公債費比率（分子）の構造'!M$48</f>
        <v>1747</v>
      </c>
      <c r="I46" s="161"/>
      <c r="J46" s="161"/>
      <c r="K46" s="161">
        <f>'実質公債費比率（分子）の構造'!N$48</f>
        <v>1755</v>
      </c>
      <c r="L46" s="161"/>
      <c r="M46" s="161"/>
      <c r="N46" s="161">
        <f>'実質公債費比率（分子）の構造'!O$48</f>
        <v>1778</v>
      </c>
      <c r="O46" s="161"/>
      <c r="P46" s="161"/>
    </row>
    <row r="47" spans="1:16" x14ac:dyDescent="0.15">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64</v>
      </c>
      <c r="B49" s="161">
        <f>'実質公債費比率（分子）の構造'!K$45</f>
        <v>5416</v>
      </c>
      <c r="C49" s="161"/>
      <c r="D49" s="161"/>
      <c r="E49" s="161">
        <f>'実質公債費比率（分子）の構造'!L$45</f>
        <v>5561</v>
      </c>
      <c r="F49" s="161"/>
      <c r="G49" s="161"/>
      <c r="H49" s="161">
        <f>'実質公債費比率（分子）の構造'!M$45</f>
        <v>5731</v>
      </c>
      <c r="I49" s="161"/>
      <c r="J49" s="161"/>
      <c r="K49" s="161">
        <f>'実質公債費比率（分子）の構造'!N$45</f>
        <v>5851</v>
      </c>
      <c r="L49" s="161"/>
      <c r="M49" s="161"/>
      <c r="N49" s="161">
        <f>'実質公債費比率（分子）の構造'!O$45</f>
        <v>6207</v>
      </c>
      <c r="O49" s="161"/>
      <c r="P49" s="161"/>
    </row>
    <row r="50" spans="1:16" x14ac:dyDescent="0.15">
      <c r="A50" s="161" t="s">
        <v>65</v>
      </c>
      <c r="B50" s="161" t="e">
        <f>NA()</f>
        <v>#N/A</v>
      </c>
      <c r="C50" s="161">
        <f>IF(ISNUMBER('実質公債費比率（分子）の構造'!K$53),'実質公債費比率（分子）の構造'!K$53,NA())</f>
        <v>2852</v>
      </c>
      <c r="D50" s="161" t="e">
        <f>NA()</f>
        <v>#N/A</v>
      </c>
      <c r="E50" s="161" t="e">
        <f>NA()</f>
        <v>#N/A</v>
      </c>
      <c r="F50" s="161">
        <f>IF(ISNUMBER('実質公債費比率（分子）の構造'!L$53),'実質公債費比率（分子）の構造'!L$53,NA())</f>
        <v>2811</v>
      </c>
      <c r="G50" s="161" t="e">
        <f>NA()</f>
        <v>#N/A</v>
      </c>
      <c r="H50" s="161" t="e">
        <f>NA()</f>
        <v>#N/A</v>
      </c>
      <c r="I50" s="161">
        <f>IF(ISNUMBER('実質公債費比率（分子）の構造'!M$53),'実質公債費比率（分子）の構造'!M$53,NA())</f>
        <v>2916</v>
      </c>
      <c r="J50" s="161" t="e">
        <f>NA()</f>
        <v>#N/A</v>
      </c>
      <c r="K50" s="161" t="e">
        <f>NA()</f>
        <v>#N/A</v>
      </c>
      <c r="L50" s="161">
        <f>IF(ISNUMBER('実質公債費比率（分子）の構造'!N$53),'実質公債費比率（分子）の構造'!N$53,NA())</f>
        <v>2600</v>
      </c>
      <c r="M50" s="161" t="e">
        <f>NA()</f>
        <v>#N/A</v>
      </c>
      <c r="N50" s="161" t="e">
        <f>NA()</f>
        <v>#N/A</v>
      </c>
      <c r="O50" s="161">
        <f>IF(ISNUMBER('実質公債費比率（分子）の構造'!O$53),'実質公債費比率（分子）の構造'!O$53,NA())</f>
        <v>2506</v>
      </c>
      <c r="P50" s="161" t="e">
        <f>NA()</f>
        <v>#N/A</v>
      </c>
    </row>
    <row r="53" spans="1:16" x14ac:dyDescent="0.15">
      <c r="A53" s="129" t="s">
        <v>66</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15">
      <c r="A56" s="160" t="s">
        <v>37</v>
      </c>
      <c r="B56" s="160"/>
      <c r="C56" s="160"/>
      <c r="D56" s="160">
        <f>'将来負担比率（分子）の構造'!I$52</f>
        <v>55464</v>
      </c>
      <c r="E56" s="160"/>
      <c r="F56" s="160"/>
      <c r="G56" s="160">
        <f>'将来負担比率（分子）の構造'!J$52</f>
        <v>56090</v>
      </c>
      <c r="H56" s="160"/>
      <c r="I56" s="160"/>
      <c r="J56" s="160">
        <f>'将来負担比率（分子）の構造'!K$52</f>
        <v>57338</v>
      </c>
      <c r="K56" s="160"/>
      <c r="L56" s="160"/>
      <c r="M56" s="160">
        <f>'将来負担比率（分子）の構造'!L$52</f>
        <v>57798</v>
      </c>
      <c r="N56" s="160"/>
      <c r="O56" s="160"/>
      <c r="P56" s="160">
        <f>'将来負担比率（分子）の構造'!M$52</f>
        <v>62792</v>
      </c>
    </row>
    <row r="57" spans="1:16" x14ac:dyDescent="0.15">
      <c r="A57" s="160" t="s">
        <v>36</v>
      </c>
      <c r="B57" s="160"/>
      <c r="C57" s="160"/>
      <c r="D57" s="160">
        <f>'将来負担比率（分子）の構造'!I$51</f>
        <v>11930</v>
      </c>
      <c r="E57" s="160"/>
      <c r="F57" s="160"/>
      <c r="G57" s="160">
        <f>'将来負担比率（分子）の構造'!J$51</f>
        <v>11680</v>
      </c>
      <c r="H57" s="160"/>
      <c r="I57" s="160"/>
      <c r="J57" s="160">
        <f>'将来負担比率（分子）の構造'!K$51</f>
        <v>11691</v>
      </c>
      <c r="K57" s="160"/>
      <c r="L57" s="160"/>
      <c r="M57" s="160">
        <f>'将来負担比率（分子）の構造'!L$51</f>
        <v>12373</v>
      </c>
      <c r="N57" s="160"/>
      <c r="O57" s="160"/>
      <c r="P57" s="160">
        <f>'将来負担比率（分子）の構造'!M$51</f>
        <v>18803</v>
      </c>
    </row>
    <row r="58" spans="1:16" x14ac:dyDescent="0.15">
      <c r="A58" s="160" t="s">
        <v>35</v>
      </c>
      <c r="B58" s="160"/>
      <c r="C58" s="160"/>
      <c r="D58" s="160">
        <f>'将来負担比率（分子）の構造'!I$50</f>
        <v>7494</v>
      </c>
      <c r="E58" s="160"/>
      <c r="F58" s="160"/>
      <c r="G58" s="160">
        <f>'将来負担比率（分子）の構造'!J$50</f>
        <v>7314</v>
      </c>
      <c r="H58" s="160"/>
      <c r="I58" s="160"/>
      <c r="J58" s="160">
        <f>'将来負担比率（分子）の構造'!K$50</f>
        <v>8499</v>
      </c>
      <c r="K58" s="160"/>
      <c r="L58" s="160"/>
      <c r="M58" s="160">
        <f>'将来負担比率（分子）の構造'!L$50</f>
        <v>8730</v>
      </c>
      <c r="N58" s="160"/>
      <c r="O58" s="160"/>
      <c r="P58" s="160">
        <f>'将来負担比率（分子）の構造'!M$50</f>
        <v>9032</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f>'将来負担比率（分子）の構造'!I$46</f>
        <v>6524</v>
      </c>
      <c r="C61" s="160"/>
      <c r="D61" s="160"/>
      <c r="E61" s="160">
        <f>'将来負担比率（分子）の構造'!J$46</f>
        <v>6835</v>
      </c>
      <c r="F61" s="160"/>
      <c r="G61" s="160"/>
      <c r="H61" s="160">
        <f>'将来負担比率（分子）の構造'!K$46</f>
        <v>4681</v>
      </c>
      <c r="I61" s="160"/>
      <c r="J61" s="160"/>
      <c r="K61" s="160">
        <f>'将来負担比率（分子）の構造'!L$46</f>
        <v>1632</v>
      </c>
      <c r="L61" s="160"/>
      <c r="M61" s="160"/>
      <c r="N61" s="160">
        <f>'将来負担比率（分子）の構造'!M$46</f>
        <v>3405</v>
      </c>
      <c r="O61" s="160"/>
      <c r="P61" s="160"/>
    </row>
    <row r="62" spans="1:16" x14ac:dyDescent="0.15">
      <c r="A62" s="160" t="s">
        <v>29</v>
      </c>
      <c r="B62" s="160">
        <f>'将来負担比率（分子）の構造'!I$45</f>
        <v>8093</v>
      </c>
      <c r="C62" s="160"/>
      <c r="D62" s="160"/>
      <c r="E62" s="160">
        <f>'将来負担比率（分子）の構造'!J$45</f>
        <v>7168</v>
      </c>
      <c r="F62" s="160"/>
      <c r="G62" s="160"/>
      <c r="H62" s="160">
        <f>'将来負担比率（分子）の構造'!K$45</f>
        <v>6919</v>
      </c>
      <c r="I62" s="160"/>
      <c r="J62" s="160"/>
      <c r="K62" s="160">
        <f>'将来負担比率（分子）の構造'!L$45</f>
        <v>6709</v>
      </c>
      <c r="L62" s="160"/>
      <c r="M62" s="160"/>
      <c r="N62" s="160">
        <f>'将来負担比率（分子）の構造'!M$45</f>
        <v>6964</v>
      </c>
      <c r="O62" s="160"/>
      <c r="P62" s="160"/>
    </row>
    <row r="63" spans="1:16" x14ac:dyDescent="0.15">
      <c r="A63" s="160" t="s">
        <v>28</v>
      </c>
      <c r="B63" s="160">
        <f>'将来負担比率（分子）の構造'!I$44</f>
        <v>4151</v>
      </c>
      <c r="C63" s="160"/>
      <c r="D63" s="160"/>
      <c r="E63" s="160">
        <f>'将来負担比率（分子）の構造'!J$44</f>
        <v>3208</v>
      </c>
      <c r="F63" s="160"/>
      <c r="G63" s="160"/>
      <c r="H63" s="160">
        <f>'将来負担比率（分子）の構造'!K$44</f>
        <v>2261</v>
      </c>
      <c r="I63" s="160"/>
      <c r="J63" s="160"/>
      <c r="K63" s="160">
        <f>'将来負担比率（分子）の構造'!L$44</f>
        <v>1614</v>
      </c>
      <c r="L63" s="160"/>
      <c r="M63" s="160"/>
      <c r="N63" s="160">
        <f>'将来負担比率（分子）の構造'!M$44</f>
        <v>1095</v>
      </c>
      <c r="O63" s="160"/>
      <c r="P63" s="160"/>
    </row>
    <row r="64" spans="1:16" x14ac:dyDescent="0.15">
      <c r="A64" s="160" t="s">
        <v>27</v>
      </c>
      <c r="B64" s="160">
        <f>'将来負担比率（分子）の構造'!I$43</f>
        <v>24660</v>
      </c>
      <c r="C64" s="160"/>
      <c r="D64" s="160"/>
      <c r="E64" s="160">
        <f>'将来負担比率（分子）の構造'!J$43</f>
        <v>23969</v>
      </c>
      <c r="F64" s="160"/>
      <c r="G64" s="160"/>
      <c r="H64" s="160">
        <f>'将来負担比率（分子）の構造'!K$43</f>
        <v>23226</v>
      </c>
      <c r="I64" s="160"/>
      <c r="J64" s="160"/>
      <c r="K64" s="160">
        <f>'将来負担比率（分子）の構造'!L$43</f>
        <v>23102</v>
      </c>
      <c r="L64" s="160"/>
      <c r="M64" s="160"/>
      <c r="N64" s="160">
        <f>'将来負担比率（分子）の構造'!M$43</f>
        <v>22362</v>
      </c>
      <c r="O64" s="160"/>
      <c r="P64" s="160"/>
    </row>
    <row r="65" spans="1:16" x14ac:dyDescent="0.15">
      <c r="A65" s="160" t="s">
        <v>26</v>
      </c>
      <c r="B65" s="160">
        <f>'将来負担比率（分子）の構造'!I$42</f>
        <v>2620</v>
      </c>
      <c r="C65" s="160"/>
      <c r="D65" s="160"/>
      <c r="E65" s="160">
        <f>'将来負担比率（分子）の構造'!J$42</f>
        <v>2365</v>
      </c>
      <c r="F65" s="160"/>
      <c r="G65" s="160"/>
      <c r="H65" s="160">
        <f>'将来負担比率（分子）の構造'!K$42</f>
        <v>2218</v>
      </c>
      <c r="I65" s="160"/>
      <c r="J65" s="160"/>
      <c r="K65" s="160">
        <f>'将来負担比率（分子）の構造'!L$42</f>
        <v>2071</v>
      </c>
      <c r="L65" s="160"/>
      <c r="M65" s="160"/>
      <c r="N65" s="160">
        <f>'将来負担比率（分子）の構造'!M$42</f>
        <v>1925</v>
      </c>
      <c r="O65" s="160"/>
      <c r="P65" s="160"/>
    </row>
    <row r="66" spans="1:16" x14ac:dyDescent="0.15">
      <c r="A66" s="160" t="s">
        <v>25</v>
      </c>
      <c r="B66" s="160">
        <f>'将来負担比率（分子）の構造'!I$41</f>
        <v>53513</v>
      </c>
      <c r="C66" s="160"/>
      <c r="D66" s="160"/>
      <c r="E66" s="160">
        <f>'将来負担比率（分子）の構造'!J$41</f>
        <v>53900</v>
      </c>
      <c r="F66" s="160"/>
      <c r="G66" s="160"/>
      <c r="H66" s="160">
        <f>'将来負担比率（分子）の構造'!K$41</f>
        <v>55278</v>
      </c>
      <c r="I66" s="160"/>
      <c r="J66" s="160"/>
      <c r="K66" s="160">
        <f>'将来負担比率（分子）の構造'!L$41</f>
        <v>58129</v>
      </c>
      <c r="L66" s="160"/>
      <c r="M66" s="160"/>
      <c r="N66" s="160">
        <f>'将来負担比率（分子）の構造'!M$41</f>
        <v>68732</v>
      </c>
      <c r="O66" s="160"/>
      <c r="P66" s="160"/>
    </row>
    <row r="67" spans="1:16" x14ac:dyDescent="0.15">
      <c r="A67" s="160" t="s">
        <v>69</v>
      </c>
      <c r="B67" s="160" t="e">
        <f>NA()</f>
        <v>#N/A</v>
      </c>
      <c r="C67" s="160">
        <f>IF(ISNUMBER('将来負担比率（分子）の構造'!I$53), IF('将来負担比率（分子）の構造'!I$53 &lt; 0, 0, '将来負担比率（分子）の構造'!I$53), NA())</f>
        <v>24672</v>
      </c>
      <c r="D67" s="160" t="e">
        <f>NA()</f>
        <v>#N/A</v>
      </c>
      <c r="E67" s="160" t="e">
        <f>NA()</f>
        <v>#N/A</v>
      </c>
      <c r="F67" s="160">
        <f>IF(ISNUMBER('将来負担比率（分子）の構造'!J$53), IF('将来負担比率（分子）の構造'!J$53 &lt; 0, 0, '将来負担比率（分子）の構造'!J$53), NA())</f>
        <v>22362</v>
      </c>
      <c r="G67" s="160" t="e">
        <f>NA()</f>
        <v>#N/A</v>
      </c>
      <c r="H67" s="160" t="e">
        <f>NA()</f>
        <v>#N/A</v>
      </c>
      <c r="I67" s="160">
        <f>IF(ISNUMBER('将来負担比率（分子）の構造'!K$53), IF('将来負担比率（分子）の構造'!K$53 &lt; 0, 0, '将来負担比率（分子）の構造'!K$53), NA())</f>
        <v>17054</v>
      </c>
      <c r="J67" s="160" t="e">
        <f>NA()</f>
        <v>#N/A</v>
      </c>
      <c r="K67" s="160" t="e">
        <f>NA()</f>
        <v>#N/A</v>
      </c>
      <c r="L67" s="160">
        <f>IF(ISNUMBER('将来負担比率（分子）の構造'!L$53), IF('将来負担比率（分子）の構造'!L$53 &lt; 0, 0, '将来負担比率（分子）の構造'!L$53), NA())</f>
        <v>14358</v>
      </c>
      <c r="M67" s="160" t="e">
        <f>NA()</f>
        <v>#N/A</v>
      </c>
      <c r="N67" s="160" t="e">
        <f>NA()</f>
        <v>#N/A</v>
      </c>
      <c r="O67" s="160">
        <f>IF(ISNUMBER('将来負担比率（分子）の構造'!M$53), IF('将来負担比率（分子）の構造'!M$53 &lt; 0, 0, '将来負担比率（分子）の構造'!M$53), NA())</f>
        <v>13855</v>
      </c>
      <c r="P67" s="160" t="e">
        <f>NA()</f>
        <v>#N/A</v>
      </c>
    </row>
    <row r="70" spans="1:16" x14ac:dyDescent="0.15">
      <c r="A70" s="162" t="s">
        <v>70</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71</v>
      </c>
      <c r="B72" s="164">
        <f>基金残高に係る経年分析!F55</f>
        <v>3885</v>
      </c>
      <c r="C72" s="164">
        <f>基金残高に係る経年分析!G55</f>
        <v>3430</v>
      </c>
      <c r="D72" s="164">
        <f>基金残高に係る経年分析!H55</f>
        <v>3442</v>
      </c>
    </row>
    <row r="73" spans="1:16" x14ac:dyDescent="0.15">
      <c r="A73" s="163" t="s">
        <v>72</v>
      </c>
      <c r="B73" s="164">
        <f>基金残高に係る経年分析!F56</f>
        <v>388</v>
      </c>
      <c r="C73" s="164">
        <f>基金残高に係る経年分析!G56</f>
        <v>684</v>
      </c>
      <c r="D73" s="164">
        <f>基金残高に係る経年分析!H56</f>
        <v>655</v>
      </c>
    </row>
    <row r="74" spans="1:16" x14ac:dyDescent="0.15">
      <c r="A74" s="163" t="s">
        <v>73</v>
      </c>
      <c r="B74" s="164">
        <f>基金残高に係る経年分析!F57</f>
        <v>3682</v>
      </c>
      <c r="C74" s="164">
        <f>基金残高に係る経年分析!G57</f>
        <v>4051</v>
      </c>
      <c r="D74" s="164">
        <f>基金残高に係る経年分析!H57</f>
        <v>4916</v>
      </c>
    </row>
  </sheetData>
  <sheetProtection algorithmName="SHA-512" hashValue="vVzcqpPpSWes4NS6BNFlPRzuvGZpKjxPKMsqK2zzBErSvvKxrpEm7Pg9V+HuZNk+qnCVmqkwPAKKrj0cHdtShQ==" saltValue="xdV6jjLQkuLVLgSJv1vLR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topLeftCell="A6"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205</v>
      </c>
      <c r="DI1" s="774"/>
      <c r="DJ1" s="774"/>
      <c r="DK1" s="774"/>
      <c r="DL1" s="774"/>
      <c r="DM1" s="774"/>
      <c r="DN1" s="775"/>
      <c r="DO1" s="205"/>
      <c r="DP1" s="773" t="s">
        <v>206</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x14ac:dyDescent="0.15">
      <c r="B2" s="206" t="s">
        <v>207</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715" t="s">
        <v>208</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209</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210</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x14ac:dyDescent="0.15">
      <c r="B4" s="715" t="s">
        <v>1</v>
      </c>
      <c r="C4" s="716"/>
      <c r="D4" s="716"/>
      <c r="E4" s="716"/>
      <c r="F4" s="716"/>
      <c r="G4" s="716"/>
      <c r="H4" s="716"/>
      <c r="I4" s="716"/>
      <c r="J4" s="716"/>
      <c r="K4" s="716"/>
      <c r="L4" s="716"/>
      <c r="M4" s="716"/>
      <c r="N4" s="716"/>
      <c r="O4" s="716"/>
      <c r="P4" s="716"/>
      <c r="Q4" s="717"/>
      <c r="R4" s="715" t="s">
        <v>211</v>
      </c>
      <c r="S4" s="716"/>
      <c r="T4" s="716"/>
      <c r="U4" s="716"/>
      <c r="V4" s="716"/>
      <c r="W4" s="716"/>
      <c r="X4" s="716"/>
      <c r="Y4" s="717"/>
      <c r="Z4" s="715" t="s">
        <v>212</v>
      </c>
      <c r="AA4" s="716"/>
      <c r="AB4" s="716"/>
      <c r="AC4" s="717"/>
      <c r="AD4" s="715" t="s">
        <v>213</v>
      </c>
      <c r="AE4" s="716"/>
      <c r="AF4" s="716"/>
      <c r="AG4" s="716"/>
      <c r="AH4" s="716"/>
      <c r="AI4" s="716"/>
      <c r="AJ4" s="716"/>
      <c r="AK4" s="717"/>
      <c r="AL4" s="715" t="s">
        <v>212</v>
      </c>
      <c r="AM4" s="716"/>
      <c r="AN4" s="716"/>
      <c r="AO4" s="717"/>
      <c r="AP4" s="776" t="s">
        <v>214</v>
      </c>
      <c r="AQ4" s="776"/>
      <c r="AR4" s="776"/>
      <c r="AS4" s="776"/>
      <c r="AT4" s="776"/>
      <c r="AU4" s="776"/>
      <c r="AV4" s="776"/>
      <c r="AW4" s="776"/>
      <c r="AX4" s="776"/>
      <c r="AY4" s="776"/>
      <c r="AZ4" s="776"/>
      <c r="BA4" s="776"/>
      <c r="BB4" s="776"/>
      <c r="BC4" s="776"/>
      <c r="BD4" s="776"/>
      <c r="BE4" s="776"/>
      <c r="BF4" s="776"/>
      <c r="BG4" s="776" t="s">
        <v>215</v>
      </c>
      <c r="BH4" s="776"/>
      <c r="BI4" s="776"/>
      <c r="BJ4" s="776"/>
      <c r="BK4" s="776"/>
      <c r="BL4" s="776"/>
      <c r="BM4" s="776"/>
      <c r="BN4" s="776"/>
      <c r="BO4" s="776" t="s">
        <v>212</v>
      </c>
      <c r="BP4" s="776"/>
      <c r="BQ4" s="776"/>
      <c r="BR4" s="776"/>
      <c r="BS4" s="776" t="s">
        <v>216</v>
      </c>
      <c r="BT4" s="776"/>
      <c r="BU4" s="776"/>
      <c r="BV4" s="776"/>
      <c r="BW4" s="776"/>
      <c r="BX4" s="776"/>
      <c r="BY4" s="776"/>
      <c r="BZ4" s="776"/>
      <c r="CA4" s="776"/>
      <c r="CB4" s="776"/>
      <c r="CD4" s="758" t="s">
        <v>217</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x14ac:dyDescent="0.15">
      <c r="B5" s="740" t="s">
        <v>218</v>
      </c>
      <c r="C5" s="741"/>
      <c r="D5" s="741"/>
      <c r="E5" s="741"/>
      <c r="F5" s="741"/>
      <c r="G5" s="741"/>
      <c r="H5" s="741"/>
      <c r="I5" s="741"/>
      <c r="J5" s="741"/>
      <c r="K5" s="741"/>
      <c r="L5" s="741"/>
      <c r="M5" s="741"/>
      <c r="N5" s="741"/>
      <c r="O5" s="741"/>
      <c r="P5" s="741"/>
      <c r="Q5" s="742"/>
      <c r="R5" s="706">
        <v>21978368</v>
      </c>
      <c r="S5" s="707"/>
      <c r="T5" s="707"/>
      <c r="U5" s="707"/>
      <c r="V5" s="707"/>
      <c r="W5" s="707"/>
      <c r="X5" s="707"/>
      <c r="Y5" s="753"/>
      <c r="Z5" s="771">
        <v>34.299999999999997</v>
      </c>
      <c r="AA5" s="771"/>
      <c r="AB5" s="771"/>
      <c r="AC5" s="771"/>
      <c r="AD5" s="772">
        <v>20951828</v>
      </c>
      <c r="AE5" s="772"/>
      <c r="AF5" s="772"/>
      <c r="AG5" s="772"/>
      <c r="AH5" s="772"/>
      <c r="AI5" s="772"/>
      <c r="AJ5" s="772"/>
      <c r="AK5" s="772"/>
      <c r="AL5" s="754">
        <v>73.599999999999994</v>
      </c>
      <c r="AM5" s="723"/>
      <c r="AN5" s="723"/>
      <c r="AO5" s="755"/>
      <c r="AP5" s="740" t="s">
        <v>219</v>
      </c>
      <c r="AQ5" s="741"/>
      <c r="AR5" s="741"/>
      <c r="AS5" s="741"/>
      <c r="AT5" s="741"/>
      <c r="AU5" s="741"/>
      <c r="AV5" s="741"/>
      <c r="AW5" s="741"/>
      <c r="AX5" s="741"/>
      <c r="AY5" s="741"/>
      <c r="AZ5" s="741"/>
      <c r="BA5" s="741"/>
      <c r="BB5" s="741"/>
      <c r="BC5" s="741"/>
      <c r="BD5" s="741"/>
      <c r="BE5" s="741"/>
      <c r="BF5" s="742"/>
      <c r="BG5" s="641">
        <v>20880540</v>
      </c>
      <c r="BH5" s="644"/>
      <c r="BI5" s="644"/>
      <c r="BJ5" s="644"/>
      <c r="BK5" s="644"/>
      <c r="BL5" s="644"/>
      <c r="BM5" s="644"/>
      <c r="BN5" s="645"/>
      <c r="BO5" s="703">
        <v>95</v>
      </c>
      <c r="BP5" s="703"/>
      <c r="BQ5" s="703"/>
      <c r="BR5" s="703"/>
      <c r="BS5" s="704" t="s">
        <v>220</v>
      </c>
      <c r="BT5" s="704"/>
      <c r="BU5" s="704"/>
      <c r="BV5" s="704"/>
      <c r="BW5" s="704"/>
      <c r="BX5" s="704"/>
      <c r="BY5" s="704"/>
      <c r="BZ5" s="704"/>
      <c r="CA5" s="704"/>
      <c r="CB5" s="745"/>
      <c r="CD5" s="758" t="s">
        <v>214</v>
      </c>
      <c r="CE5" s="759"/>
      <c r="CF5" s="759"/>
      <c r="CG5" s="759"/>
      <c r="CH5" s="759"/>
      <c r="CI5" s="759"/>
      <c r="CJ5" s="759"/>
      <c r="CK5" s="759"/>
      <c r="CL5" s="759"/>
      <c r="CM5" s="759"/>
      <c r="CN5" s="759"/>
      <c r="CO5" s="759"/>
      <c r="CP5" s="759"/>
      <c r="CQ5" s="760"/>
      <c r="CR5" s="758" t="s">
        <v>221</v>
      </c>
      <c r="CS5" s="759"/>
      <c r="CT5" s="759"/>
      <c r="CU5" s="759"/>
      <c r="CV5" s="759"/>
      <c r="CW5" s="759"/>
      <c r="CX5" s="759"/>
      <c r="CY5" s="760"/>
      <c r="CZ5" s="758" t="s">
        <v>212</v>
      </c>
      <c r="DA5" s="759"/>
      <c r="DB5" s="759"/>
      <c r="DC5" s="760"/>
      <c r="DD5" s="758" t="s">
        <v>222</v>
      </c>
      <c r="DE5" s="759"/>
      <c r="DF5" s="759"/>
      <c r="DG5" s="759"/>
      <c r="DH5" s="759"/>
      <c r="DI5" s="759"/>
      <c r="DJ5" s="759"/>
      <c r="DK5" s="759"/>
      <c r="DL5" s="759"/>
      <c r="DM5" s="759"/>
      <c r="DN5" s="759"/>
      <c r="DO5" s="759"/>
      <c r="DP5" s="760"/>
      <c r="DQ5" s="758" t="s">
        <v>223</v>
      </c>
      <c r="DR5" s="759"/>
      <c r="DS5" s="759"/>
      <c r="DT5" s="759"/>
      <c r="DU5" s="759"/>
      <c r="DV5" s="759"/>
      <c r="DW5" s="759"/>
      <c r="DX5" s="759"/>
      <c r="DY5" s="759"/>
      <c r="DZ5" s="759"/>
      <c r="EA5" s="759"/>
      <c r="EB5" s="759"/>
      <c r="EC5" s="760"/>
    </row>
    <row r="6" spans="2:143" ht="11.25" customHeight="1" x14ac:dyDescent="0.15">
      <c r="B6" s="638" t="s">
        <v>224</v>
      </c>
      <c r="C6" s="639"/>
      <c r="D6" s="639"/>
      <c r="E6" s="639"/>
      <c r="F6" s="639"/>
      <c r="G6" s="639"/>
      <c r="H6" s="639"/>
      <c r="I6" s="639"/>
      <c r="J6" s="639"/>
      <c r="K6" s="639"/>
      <c r="L6" s="639"/>
      <c r="M6" s="639"/>
      <c r="N6" s="639"/>
      <c r="O6" s="639"/>
      <c r="P6" s="639"/>
      <c r="Q6" s="640"/>
      <c r="R6" s="641">
        <v>403938</v>
      </c>
      <c r="S6" s="644"/>
      <c r="T6" s="644"/>
      <c r="U6" s="644"/>
      <c r="V6" s="644"/>
      <c r="W6" s="644"/>
      <c r="X6" s="644"/>
      <c r="Y6" s="645"/>
      <c r="Z6" s="703">
        <v>0.6</v>
      </c>
      <c r="AA6" s="703"/>
      <c r="AB6" s="703"/>
      <c r="AC6" s="703"/>
      <c r="AD6" s="704">
        <v>403938</v>
      </c>
      <c r="AE6" s="704"/>
      <c r="AF6" s="704"/>
      <c r="AG6" s="704"/>
      <c r="AH6" s="704"/>
      <c r="AI6" s="704"/>
      <c r="AJ6" s="704"/>
      <c r="AK6" s="704"/>
      <c r="AL6" s="646">
        <v>1.4</v>
      </c>
      <c r="AM6" s="647"/>
      <c r="AN6" s="647"/>
      <c r="AO6" s="705"/>
      <c r="AP6" s="638" t="s">
        <v>225</v>
      </c>
      <c r="AQ6" s="639"/>
      <c r="AR6" s="639"/>
      <c r="AS6" s="639"/>
      <c r="AT6" s="639"/>
      <c r="AU6" s="639"/>
      <c r="AV6" s="639"/>
      <c r="AW6" s="639"/>
      <c r="AX6" s="639"/>
      <c r="AY6" s="639"/>
      <c r="AZ6" s="639"/>
      <c r="BA6" s="639"/>
      <c r="BB6" s="639"/>
      <c r="BC6" s="639"/>
      <c r="BD6" s="639"/>
      <c r="BE6" s="639"/>
      <c r="BF6" s="640"/>
      <c r="BG6" s="641">
        <v>20880540</v>
      </c>
      <c r="BH6" s="644"/>
      <c r="BI6" s="644"/>
      <c r="BJ6" s="644"/>
      <c r="BK6" s="644"/>
      <c r="BL6" s="644"/>
      <c r="BM6" s="644"/>
      <c r="BN6" s="645"/>
      <c r="BO6" s="703">
        <v>95</v>
      </c>
      <c r="BP6" s="703"/>
      <c r="BQ6" s="703"/>
      <c r="BR6" s="703"/>
      <c r="BS6" s="704" t="s">
        <v>121</v>
      </c>
      <c r="BT6" s="704"/>
      <c r="BU6" s="704"/>
      <c r="BV6" s="704"/>
      <c r="BW6" s="704"/>
      <c r="BX6" s="704"/>
      <c r="BY6" s="704"/>
      <c r="BZ6" s="704"/>
      <c r="CA6" s="704"/>
      <c r="CB6" s="745"/>
      <c r="CD6" s="712" t="s">
        <v>226</v>
      </c>
      <c r="CE6" s="713"/>
      <c r="CF6" s="713"/>
      <c r="CG6" s="713"/>
      <c r="CH6" s="713"/>
      <c r="CI6" s="713"/>
      <c r="CJ6" s="713"/>
      <c r="CK6" s="713"/>
      <c r="CL6" s="713"/>
      <c r="CM6" s="713"/>
      <c r="CN6" s="713"/>
      <c r="CO6" s="713"/>
      <c r="CP6" s="713"/>
      <c r="CQ6" s="714"/>
      <c r="CR6" s="641">
        <v>332094</v>
      </c>
      <c r="CS6" s="644"/>
      <c r="CT6" s="644"/>
      <c r="CU6" s="644"/>
      <c r="CV6" s="644"/>
      <c r="CW6" s="644"/>
      <c r="CX6" s="644"/>
      <c r="CY6" s="645"/>
      <c r="CZ6" s="754">
        <v>0.5</v>
      </c>
      <c r="DA6" s="723"/>
      <c r="DB6" s="723"/>
      <c r="DC6" s="757"/>
      <c r="DD6" s="649" t="s">
        <v>121</v>
      </c>
      <c r="DE6" s="644"/>
      <c r="DF6" s="644"/>
      <c r="DG6" s="644"/>
      <c r="DH6" s="644"/>
      <c r="DI6" s="644"/>
      <c r="DJ6" s="644"/>
      <c r="DK6" s="644"/>
      <c r="DL6" s="644"/>
      <c r="DM6" s="644"/>
      <c r="DN6" s="644"/>
      <c r="DO6" s="644"/>
      <c r="DP6" s="645"/>
      <c r="DQ6" s="649">
        <v>331910</v>
      </c>
      <c r="DR6" s="644"/>
      <c r="DS6" s="644"/>
      <c r="DT6" s="644"/>
      <c r="DU6" s="644"/>
      <c r="DV6" s="644"/>
      <c r="DW6" s="644"/>
      <c r="DX6" s="644"/>
      <c r="DY6" s="644"/>
      <c r="DZ6" s="644"/>
      <c r="EA6" s="644"/>
      <c r="EB6" s="644"/>
      <c r="EC6" s="684"/>
    </row>
    <row r="7" spans="2:143" ht="11.25" customHeight="1" x14ac:dyDescent="0.15">
      <c r="B7" s="638" t="s">
        <v>227</v>
      </c>
      <c r="C7" s="639"/>
      <c r="D7" s="639"/>
      <c r="E7" s="639"/>
      <c r="F7" s="639"/>
      <c r="G7" s="639"/>
      <c r="H7" s="639"/>
      <c r="I7" s="639"/>
      <c r="J7" s="639"/>
      <c r="K7" s="639"/>
      <c r="L7" s="639"/>
      <c r="M7" s="639"/>
      <c r="N7" s="639"/>
      <c r="O7" s="639"/>
      <c r="P7" s="639"/>
      <c r="Q7" s="640"/>
      <c r="R7" s="641">
        <v>54270</v>
      </c>
      <c r="S7" s="644"/>
      <c r="T7" s="644"/>
      <c r="U7" s="644"/>
      <c r="V7" s="644"/>
      <c r="W7" s="644"/>
      <c r="X7" s="644"/>
      <c r="Y7" s="645"/>
      <c r="Z7" s="703">
        <v>0.1</v>
      </c>
      <c r="AA7" s="703"/>
      <c r="AB7" s="703"/>
      <c r="AC7" s="703"/>
      <c r="AD7" s="704">
        <v>54270</v>
      </c>
      <c r="AE7" s="704"/>
      <c r="AF7" s="704"/>
      <c r="AG7" s="704"/>
      <c r="AH7" s="704"/>
      <c r="AI7" s="704"/>
      <c r="AJ7" s="704"/>
      <c r="AK7" s="704"/>
      <c r="AL7" s="646">
        <v>0.2</v>
      </c>
      <c r="AM7" s="647"/>
      <c r="AN7" s="647"/>
      <c r="AO7" s="705"/>
      <c r="AP7" s="638" t="s">
        <v>228</v>
      </c>
      <c r="AQ7" s="639"/>
      <c r="AR7" s="639"/>
      <c r="AS7" s="639"/>
      <c r="AT7" s="639"/>
      <c r="AU7" s="639"/>
      <c r="AV7" s="639"/>
      <c r="AW7" s="639"/>
      <c r="AX7" s="639"/>
      <c r="AY7" s="639"/>
      <c r="AZ7" s="639"/>
      <c r="BA7" s="639"/>
      <c r="BB7" s="639"/>
      <c r="BC7" s="639"/>
      <c r="BD7" s="639"/>
      <c r="BE7" s="639"/>
      <c r="BF7" s="640"/>
      <c r="BG7" s="641">
        <v>10189416</v>
      </c>
      <c r="BH7" s="644"/>
      <c r="BI7" s="644"/>
      <c r="BJ7" s="644"/>
      <c r="BK7" s="644"/>
      <c r="BL7" s="644"/>
      <c r="BM7" s="644"/>
      <c r="BN7" s="645"/>
      <c r="BO7" s="703">
        <v>46.4</v>
      </c>
      <c r="BP7" s="703"/>
      <c r="BQ7" s="703"/>
      <c r="BR7" s="703"/>
      <c r="BS7" s="704" t="s">
        <v>121</v>
      </c>
      <c r="BT7" s="704"/>
      <c r="BU7" s="704"/>
      <c r="BV7" s="704"/>
      <c r="BW7" s="704"/>
      <c r="BX7" s="704"/>
      <c r="BY7" s="704"/>
      <c r="BZ7" s="704"/>
      <c r="CA7" s="704"/>
      <c r="CB7" s="745"/>
      <c r="CD7" s="685" t="s">
        <v>229</v>
      </c>
      <c r="CE7" s="682"/>
      <c r="CF7" s="682"/>
      <c r="CG7" s="682"/>
      <c r="CH7" s="682"/>
      <c r="CI7" s="682"/>
      <c r="CJ7" s="682"/>
      <c r="CK7" s="682"/>
      <c r="CL7" s="682"/>
      <c r="CM7" s="682"/>
      <c r="CN7" s="682"/>
      <c r="CO7" s="682"/>
      <c r="CP7" s="682"/>
      <c r="CQ7" s="683"/>
      <c r="CR7" s="641">
        <v>6519785</v>
      </c>
      <c r="CS7" s="644"/>
      <c r="CT7" s="644"/>
      <c r="CU7" s="644"/>
      <c r="CV7" s="644"/>
      <c r="CW7" s="644"/>
      <c r="CX7" s="644"/>
      <c r="CY7" s="645"/>
      <c r="CZ7" s="703">
        <v>10.5</v>
      </c>
      <c r="DA7" s="703"/>
      <c r="DB7" s="703"/>
      <c r="DC7" s="703"/>
      <c r="DD7" s="649">
        <v>17115</v>
      </c>
      <c r="DE7" s="644"/>
      <c r="DF7" s="644"/>
      <c r="DG7" s="644"/>
      <c r="DH7" s="644"/>
      <c r="DI7" s="644"/>
      <c r="DJ7" s="644"/>
      <c r="DK7" s="644"/>
      <c r="DL7" s="644"/>
      <c r="DM7" s="644"/>
      <c r="DN7" s="644"/>
      <c r="DO7" s="644"/>
      <c r="DP7" s="645"/>
      <c r="DQ7" s="649">
        <v>4656406</v>
      </c>
      <c r="DR7" s="644"/>
      <c r="DS7" s="644"/>
      <c r="DT7" s="644"/>
      <c r="DU7" s="644"/>
      <c r="DV7" s="644"/>
      <c r="DW7" s="644"/>
      <c r="DX7" s="644"/>
      <c r="DY7" s="644"/>
      <c r="DZ7" s="644"/>
      <c r="EA7" s="644"/>
      <c r="EB7" s="644"/>
      <c r="EC7" s="684"/>
    </row>
    <row r="8" spans="2:143" ht="11.25" customHeight="1" x14ac:dyDescent="0.15">
      <c r="B8" s="638" t="s">
        <v>230</v>
      </c>
      <c r="C8" s="639"/>
      <c r="D8" s="639"/>
      <c r="E8" s="639"/>
      <c r="F8" s="639"/>
      <c r="G8" s="639"/>
      <c r="H8" s="639"/>
      <c r="I8" s="639"/>
      <c r="J8" s="639"/>
      <c r="K8" s="639"/>
      <c r="L8" s="639"/>
      <c r="M8" s="639"/>
      <c r="N8" s="639"/>
      <c r="O8" s="639"/>
      <c r="P8" s="639"/>
      <c r="Q8" s="640"/>
      <c r="R8" s="641">
        <v>135758</v>
      </c>
      <c r="S8" s="644"/>
      <c r="T8" s="644"/>
      <c r="U8" s="644"/>
      <c r="V8" s="644"/>
      <c r="W8" s="644"/>
      <c r="X8" s="644"/>
      <c r="Y8" s="645"/>
      <c r="Z8" s="703">
        <v>0.2</v>
      </c>
      <c r="AA8" s="703"/>
      <c r="AB8" s="703"/>
      <c r="AC8" s="703"/>
      <c r="AD8" s="704">
        <v>135758</v>
      </c>
      <c r="AE8" s="704"/>
      <c r="AF8" s="704"/>
      <c r="AG8" s="704"/>
      <c r="AH8" s="704"/>
      <c r="AI8" s="704"/>
      <c r="AJ8" s="704"/>
      <c r="AK8" s="704"/>
      <c r="AL8" s="646">
        <v>0.5</v>
      </c>
      <c r="AM8" s="647"/>
      <c r="AN8" s="647"/>
      <c r="AO8" s="705"/>
      <c r="AP8" s="638" t="s">
        <v>231</v>
      </c>
      <c r="AQ8" s="639"/>
      <c r="AR8" s="639"/>
      <c r="AS8" s="639"/>
      <c r="AT8" s="639"/>
      <c r="AU8" s="639"/>
      <c r="AV8" s="639"/>
      <c r="AW8" s="639"/>
      <c r="AX8" s="639"/>
      <c r="AY8" s="639"/>
      <c r="AZ8" s="639"/>
      <c r="BA8" s="639"/>
      <c r="BB8" s="639"/>
      <c r="BC8" s="639"/>
      <c r="BD8" s="639"/>
      <c r="BE8" s="639"/>
      <c r="BF8" s="640"/>
      <c r="BG8" s="641">
        <v>248047</v>
      </c>
      <c r="BH8" s="644"/>
      <c r="BI8" s="644"/>
      <c r="BJ8" s="644"/>
      <c r="BK8" s="644"/>
      <c r="BL8" s="644"/>
      <c r="BM8" s="644"/>
      <c r="BN8" s="645"/>
      <c r="BO8" s="703">
        <v>1.1000000000000001</v>
      </c>
      <c r="BP8" s="703"/>
      <c r="BQ8" s="703"/>
      <c r="BR8" s="703"/>
      <c r="BS8" s="649" t="s">
        <v>121</v>
      </c>
      <c r="BT8" s="644"/>
      <c r="BU8" s="644"/>
      <c r="BV8" s="644"/>
      <c r="BW8" s="644"/>
      <c r="BX8" s="644"/>
      <c r="BY8" s="644"/>
      <c r="BZ8" s="644"/>
      <c r="CA8" s="644"/>
      <c r="CB8" s="684"/>
      <c r="CD8" s="685" t="s">
        <v>232</v>
      </c>
      <c r="CE8" s="682"/>
      <c r="CF8" s="682"/>
      <c r="CG8" s="682"/>
      <c r="CH8" s="682"/>
      <c r="CI8" s="682"/>
      <c r="CJ8" s="682"/>
      <c r="CK8" s="682"/>
      <c r="CL8" s="682"/>
      <c r="CM8" s="682"/>
      <c r="CN8" s="682"/>
      <c r="CO8" s="682"/>
      <c r="CP8" s="682"/>
      <c r="CQ8" s="683"/>
      <c r="CR8" s="641">
        <v>16823146</v>
      </c>
      <c r="CS8" s="644"/>
      <c r="CT8" s="644"/>
      <c r="CU8" s="644"/>
      <c r="CV8" s="644"/>
      <c r="CW8" s="644"/>
      <c r="CX8" s="644"/>
      <c r="CY8" s="645"/>
      <c r="CZ8" s="703">
        <v>27</v>
      </c>
      <c r="DA8" s="703"/>
      <c r="DB8" s="703"/>
      <c r="DC8" s="703"/>
      <c r="DD8" s="649">
        <v>73627</v>
      </c>
      <c r="DE8" s="644"/>
      <c r="DF8" s="644"/>
      <c r="DG8" s="644"/>
      <c r="DH8" s="644"/>
      <c r="DI8" s="644"/>
      <c r="DJ8" s="644"/>
      <c r="DK8" s="644"/>
      <c r="DL8" s="644"/>
      <c r="DM8" s="644"/>
      <c r="DN8" s="644"/>
      <c r="DO8" s="644"/>
      <c r="DP8" s="645"/>
      <c r="DQ8" s="649">
        <v>8223372</v>
      </c>
      <c r="DR8" s="644"/>
      <c r="DS8" s="644"/>
      <c r="DT8" s="644"/>
      <c r="DU8" s="644"/>
      <c r="DV8" s="644"/>
      <c r="DW8" s="644"/>
      <c r="DX8" s="644"/>
      <c r="DY8" s="644"/>
      <c r="DZ8" s="644"/>
      <c r="EA8" s="644"/>
      <c r="EB8" s="644"/>
      <c r="EC8" s="684"/>
    </row>
    <row r="9" spans="2:143" ht="11.25" customHeight="1" x14ac:dyDescent="0.15">
      <c r="B9" s="638" t="s">
        <v>233</v>
      </c>
      <c r="C9" s="639"/>
      <c r="D9" s="639"/>
      <c r="E9" s="639"/>
      <c r="F9" s="639"/>
      <c r="G9" s="639"/>
      <c r="H9" s="639"/>
      <c r="I9" s="639"/>
      <c r="J9" s="639"/>
      <c r="K9" s="639"/>
      <c r="L9" s="639"/>
      <c r="M9" s="639"/>
      <c r="N9" s="639"/>
      <c r="O9" s="639"/>
      <c r="P9" s="639"/>
      <c r="Q9" s="640"/>
      <c r="R9" s="641">
        <v>134631</v>
      </c>
      <c r="S9" s="644"/>
      <c r="T9" s="644"/>
      <c r="U9" s="644"/>
      <c r="V9" s="644"/>
      <c r="W9" s="644"/>
      <c r="X9" s="644"/>
      <c r="Y9" s="645"/>
      <c r="Z9" s="703">
        <v>0.2</v>
      </c>
      <c r="AA9" s="703"/>
      <c r="AB9" s="703"/>
      <c r="AC9" s="703"/>
      <c r="AD9" s="704">
        <v>134631</v>
      </c>
      <c r="AE9" s="704"/>
      <c r="AF9" s="704"/>
      <c r="AG9" s="704"/>
      <c r="AH9" s="704"/>
      <c r="AI9" s="704"/>
      <c r="AJ9" s="704"/>
      <c r="AK9" s="704"/>
      <c r="AL9" s="646">
        <v>0.5</v>
      </c>
      <c r="AM9" s="647"/>
      <c r="AN9" s="647"/>
      <c r="AO9" s="705"/>
      <c r="AP9" s="638" t="s">
        <v>234</v>
      </c>
      <c r="AQ9" s="639"/>
      <c r="AR9" s="639"/>
      <c r="AS9" s="639"/>
      <c r="AT9" s="639"/>
      <c r="AU9" s="639"/>
      <c r="AV9" s="639"/>
      <c r="AW9" s="639"/>
      <c r="AX9" s="639"/>
      <c r="AY9" s="639"/>
      <c r="AZ9" s="639"/>
      <c r="BA9" s="639"/>
      <c r="BB9" s="639"/>
      <c r="BC9" s="639"/>
      <c r="BD9" s="639"/>
      <c r="BE9" s="639"/>
      <c r="BF9" s="640"/>
      <c r="BG9" s="641">
        <v>8781207</v>
      </c>
      <c r="BH9" s="644"/>
      <c r="BI9" s="644"/>
      <c r="BJ9" s="644"/>
      <c r="BK9" s="644"/>
      <c r="BL9" s="644"/>
      <c r="BM9" s="644"/>
      <c r="BN9" s="645"/>
      <c r="BO9" s="703">
        <v>40</v>
      </c>
      <c r="BP9" s="703"/>
      <c r="BQ9" s="703"/>
      <c r="BR9" s="703"/>
      <c r="BS9" s="649" t="s">
        <v>121</v>
      </c>
      <c r="BT9" s="644"/>
      <c r="BU9" s="644"/>
      <c r="BV9" s="644"/>
      <c r="BW9" s="644"/>
      <c r="BX9" s="644"/>
      <c r="BY9" s="644"/>
      <c r="BZ9" s="644"/>
      <c r="CA9" s="644"/>
      <c r="CB9" s="684"/>
      <c r="CD9" s="685" t="s">
        <v>235</v>
      </c>
      <c r="CE9" s="682"/>
      <c r="CF9" s="682"/>
      <c r="CG9" s="682"/>
      <c r="CH9" s="682"/>
      <c r="CI9" s="682"/>
      <c r="CJ9" s="682"/>
      <c r="CK9" s="682"/>
      <c r="CL9" s="682"/>
      <c r="CM9" s="682"/>
      <c r="CN9" s="682"/>
      <c r="CO9" s="682"/>
      <c r="CP9" s="682"/>
      <c r="CQ9" s="683"/>
      <c r="CR9" s="641">
        <v>18478883</v>
      </c>
      <c r="CS9" s="644"/>
      <c r="CT9" s="644"/>
      <c r="CU9" s="644"/>
      <c r="CV9" s="644"/>
      <c r="CW9" s="644"/>
      <c r="CX9" s="644"/>
      <c r="CY9" s="645"/>
      <c r="CZ9" s="703">
        <v>29.7</v>
      </c>
      <c r="DA9" s="703"/>
      <c r="DB9" s="703"/>
      <c r="DC9" s="703"/>
      <c r="DD9" s="649">
        <v>867789</v>
      </c>
      <c r="DE9" s="644"/>
      <c r="DF9" s="644"/>
      <c r="DG9" s="644"/>
      <c r="DH9" s="644"/>
      <c r="DI9" s="644"/>
      <c r="DJ9" s="644"/>
      <c r="DK9" s="644"/>
      <c r="DL9" s="644"/>
      <c r="DM9" s="644"/>
      <c r="DN9" s="644"/>
      <c r="DO9" s="644"/>
      <c r="DP9" s="645"/>
      <c r="DQ9" s="649">
        <v>5204440</v>
      </c>
      <c r="DR9" s="644"/>
      <c r="DS9" s="644"/>
      <c r="DT9" s="644"/>
      <c r="DU9" s="644"/>
      <c r="DV9" s="644"/>
      <c r="DW9" s="644"/>
      <c r="DX9" s="644"/>
      <c r="DY9" s="644"/>
      <c r="DZ9" s="644"/>
      <c r="EA9" s="644"/>
      <c r="EB9" s="644"/>
      <c r="EC9" s="684"/>
    </row>
    <row r="10" spans="2:143" ht="11.25" customHeight="1" x14ac:dyDescent="0.15">
      <c r="B10" s="638" t="s">
        <v>236</v>
      </c>
      <c r="C10" s="639"/>
      <c r="D10" s="639"/>
      <c r="E10" s="639"/>
      <c r="F10" s="639"/>
      <c r="G10" s="639"/>
      <c r="H10" s="639"/>
      <c r="I10" s="639"/>
      <c r="J10" s="639"/>
      <c r="K10" s="639"/>
      <c r="L10" s="639"/>
      <c r="M10" s="639"/>
      <c r="N10" s="639"/>
      <c r="O10" s="639"/>
      <c r="P10" s="639"/>
      <c r="Q10" s="640"/>
      <c r="R10" s="641" t="s">
        <v>121</v>
      </c>
      <c r="S10" s="644"/>
      <c r="T10" s="644"/>
      <c r="U10" s="644"/>
      <c r="V10" s="644"/>
      <c r="W10" s="644"/>
      <c r="X10" s="644"/>
      <c r="Y10" s="645"/>
      <c r="Z10" s="703" t="s">
        <v>121</v>
      </c>
      <c r="AA10" s="703"/>
      <c r="AB10" s="703"/>
      <c r="AC10" s="703"/>
      <c r="AD10" s="704" t="s">
        <v>121</v>
      </c>
      <c r="AE10" s="704"/>
      <c r="AF10" s="704"/>
      <c r="AG10" s="704"/>
      <c r="AH10" s="704"/>
      <c r="AI10" s="704"/>
      <c r="AJ10" s="704"/>
      <c r="AK10" s="704"/>
      <c r="AL10" s="646" t="s">
        <v>121</v>
      </c>
      <c r="AM10" s="647"/>
      <c r="AN10" s="647"/>
      <c r="AO10" s="705"/>
      <c r="AP10" s="638" t="s">
        <v>237</v>
      </c>
      <c r="AQ10" s="639"/>
      <c r="AR10" s="639"/>
      <c r="AS10" s="639"/>
      <c r="AT10" s="639"/>
      <c r="AU10" s="639"/>
      <c r="AV10" s="639"/>
      <c r="AW10" s="639"/>
      <c r="AX10" s="639"/>
      <c r="AY10" s="639"/>
      <c r="AZ10" s="639"/>
      <c r="BA10" s="639"/>
      <c r="BB10" s="639"/>
      <c r="BC10" s="639"/>
      <c r="BD10" s="639"/>
      <c r="BE10" s="639"/>
      <c r="BF10" s="640"/>
      <c r="BG10" s="641">
        <v>402351</v>
      </c>
      <c r="BH10" s="644"/>
      <c r="BI10" s="644"/>
      <c r="BJ10" s="644"/>
      <c r="BK10" s="644"/>
      <c r="BL10" s="644"/>
      <c r="BM10" s="644"/>
      <c r="BN10" s="645"/>
      <c r="BO10" s="703">
        <v>1.8</v>
      </c>
      <c r="BP10" s="703"/>
      <c r="BQ10" s="703"/>
      <c r="BR10" s="703"/>
      <c r="BS10" s="649" t="s">
        <v>121</v>
      </c>
      <c r="BT10" s="644"/>
      <c r="BU10" s="644"/>
      <c r="BV10" s="644"/>
      <c r="BW10" s="644"/>
      <c r="BX10" s="644"/>
      <c r="BY10" s="644"/>
      <c r="BZ10" s="644"/>
      <c r="CA10" s="644"/>
      <c r="CB10" s="684"/>
      <c r="CD10" s="685" t="s">
        <v>238</v>
      </c>
      <c r="CE10" s="682"/>
      <c r="CF10" s="682"/>
      <c r="CG10" s="682"/>
      <c r="CH10" s="682"/>
      <c r="CI10" s="682"/>
      <c r="CJ10" s="682"/>
      <c r="CK10" s="682"/>
      <c r="CL10" s="682"/>
      <c r="CM10" s="682"/>
      <c r="CN10" s="682"/>
      <c r="CO10" s="682"/>
      <c r="CP10" s="682"/>
      <c r="CQ10" s="683"/>
      <c r="CR10" s="641">
        <v>109985</v>
      </c>
      <c r="CS10" s="644"/>
      <c r="CT10" s="644"/>
      <c r="CU10" s="644"/>
      <c r="CV10" s="644"/>
      <c r="CW10" s="644"/>
      <c r="CX10" s="644"/>
      <c r="CY10" s="645"/>
      <c r="CZ10" s="703">
        <v>0.2</v>
      </c>
      <c r="DA10" s="703"/>
      <c r="DB10" s="703"/>
      <c r="DC10" s="703"/>
      <c r="DD10" s="649" t="s">
        <v>121</v>
      </c>
      <c r="DE10" s="644"/>
      <c r="DF10" s="644"/>
      <c r="DG10" s="644"/>
      <c r="DH10" s="644"/>
      <c r="DI10" s="644"/>
      <c r="DJ10" s="644"/>
      <c r="DK10" s="644"/>
      <c r="DL10" s="644"/>
      <c r="DM10" s="644"/>
      <c r="DN10" s="644"/>
      <c r="DO10" s="644"/>
      <c r="DP10" s="645"/>
      <c r="DQ10" s="649">
        <v>19985</v>
      </c>
      <c r="DR10" s="644"/>
      <c r="DS10" s="644"/>
      <c r="DT10" s="644"/>
      <c r="DU10" s="644"/>
      <c r="DV10" s="644"/>
      <c r="DW10" s="644"/>
      <c r="DX10" s="644"/>
      <c r="DY10" s="644"/>
      <c r="DZ10" s="644"/>
      <c r="EA10" s="644"/>
      <c r="EB10" s="644"/>
      <c r="EC10" s="684"/>
    </row>
    <row r="11" spans="2:143" ht="11.25" customHeight="1" x14ac:dyDescent="0.15">
      <c r="B11" s="638" t="s">
        <v>239</v>
      </c>
      <c r="C11" s="639"/>
      <c r="D11" s="639"/>
      <c r="E11" s="639"/>
      <c r="F11" s="639"/>
      <c r="G11" s="639"/>
      <c r="H11" s="639"/>
      <c r="I11" s="639"/>
      <c r="J11" s="639"/>
      <c r="K11" s="639"/>
      <c r="L11" s="639"/>
      <c r="M11" s="639"/>
      <c r="N11" s="639"/>
      <c r="O11" s="639"/>
      <c r="P11" s="639"/>
      <c r="Q11" s="640"/>
      <c r="R11" s="641" t="s">
        <v>121</v>
      </c>
      <c r="S11" s="644"/>
      <c r="T11" s="644"/>
      <c r="U11" s="644"/>
      <c r="V11" s="644"/>
      <c r="W11" s="644"/>
      <c r="X11" s="644"/>
      <c r="Y11" s="645"/>
      <c r="Z11" s="703" t="s">
        <v>121</v>
      </c>
      <c r="AA11" s="703"/>
      <c r="AB11" s="703"/>
      <c r="AC11" s="703"/>
      <c r="AD11" s="704" t="s">
        <v>121</v>
      </c>
      <c r="AE11" s="704"/>
      <c r="AF11" s="704"/>
      <c r="AG11" s="704"/>
      <c r="AH11" s="704"/>
      <c r="AI11" s="704"/>
      <c r="AJ11" s="704"/>
      <c r="AK11" s="704"/>
      <c r="AL11" s="646" t="s">
        <v>121</v>
      </c>
      <c r="AM11" s="647"/>
      <c r="AN11" s="647"/>
      <c r="AO11" s="705"/>
      <c r="AP11" s="638" t="s">
        <v>240</v>
      </c>
      <c r="AQ11" s="639"/>
      <c r="AR11" s="639"/>
      <c r="AS11" s="639"/>
      <c r="AT11" s="639"/>
      <c r="AU11" s="639"/>
      <c r="AV11" s="639"/>
      <c r="AW11" s="639"/>
      <c r="AX11" s="639"/>
      <c r="AY11" s="639"/>
      <c r="AZ11" s="639"/>
      <c r="BA11" s="639"/>
      <c r="BB11" s="639"/>
      <c r="BC11" s="639"/>
      <c r="BD11" s="639"/>
      <c r="BE11" s="639"/>
      <c r="BF11" s="640"/>
      <c r="BG11" s="641">
        <v>757811</v>
      </c>
      <c r="BH11" s="644"/>
      <c r="BI11" s="644"/>
      <c r="BJ11" s="644"/>
      <c r="BK11" s="644"/>
      <c r="BL11" s="644"/>
      <c r="BM11" s="644"/>
      <c r="BN11" s="645"/>
      <c r="BO11" s="703">
        <v>3.4</v>
      </c>
      <c r="BP11" s="703"/>
      <c r="BQ11" s="703"/>
      <c r="BR11" s="703"/>
      <c r="BS11" s="649" t="s">
        <v>121</v>
      </c>
      <c r="BT11" s="644"/>
      <c r="BU11" s="644"/>
      <c r="BV11" s="644"/>
      <c r="BW11" s="644"/>
      <c r="BX11" s="644"/>
      <c r="BY11" s="644"/>
      <c r="BZ11" s="644"/>
      <c r="CA11" s="644"/>
      <c r="CB11" s="684"/>
      <c r="CD11" s="685" t="s">
        <v>241</v>
      </c>
      <c r="CE11" s="682"/>
      <c r="CF11" s="682"/>
      <c r="CG11" s="682"/>
      <c r="CH11" s="682"/>
      <c r="CI11" s="682"/>
      <c r="CJ11" s="682"/>
      <c r="CK11" s="682"/>
      <c r="CL11" s="682"/>
      <c r="CM11" s="682"/>
      <c r="CN11" s="682"/>
      <c r="CO11" s="682"/>
      <c r="CP11" s="682"/>
      <c r="CQ11" s="683"/>
      <c r="CR11" s="641">
        <v>659188</v>
      </c>
      <c r="CS11" s="644"/>
      <c r="CT11" s="644"/>
      <c r="CU11" s="644"/>
      <c r="CV11" s="644"/>
      <c r="CW11" s="644"/>
      <c r="CX11" s="644"/>
      <c r="CY11" s="645"/>
      <c r="CZ11" s="703">
        <v>1.1000000000000001</v>
      </c>
      <c r="DA11" s="703"/>
      <c r="DB11" s="703"/>
      <c r="DC11" s="703"/>
      <c r="DD11" s="649">
        <v>58236</v>
      </c>
      <c r="DE11" s="644"/>
      <c r="DF11" s="644"/>
      <c r="DG11" s="644"/>
      <c r="DH11" s="644"/>
      <c r="DI11" s="644"/>
      <c r="DJ11" s="644"/>
      <c r="DK11" s="644"/>
      <c r="DL11" s="644"/>
      <c r="DM11" s="644"/>
      <c r="DN11" s="644"/>
      <c r="DO11" s="644"/>
      <c r="DP11" s="645"/>
      <c r="DQ11" s="649">
        <v>510695</v>
      </c>
      <c r="DR11" s="644"/>
      <c r="DS11" s="644"/>
      <c r="DT11" s="644"/>
      <c r="DU11" s="644"/>
      <c r="DV11" s="644"/>
      <c r="DW11" s="644"/>
      <c r="DX11" s="644"/>
      <c r="DY11" s="644"/>
      <c r="DZ11" s="644"/>
      <c r="EA11" s="644"/>
      <c r="EB11" s="644"/>
      <c r="EC11" s="684"/>
    </row>
    <row r="12" spans="2:143" ht="11.25" customHeight="1" x14ac:dyDescent="0.15">
      <c r="B12" s="638" t="s">
        <v>242</v>
      </c>
      <c r="C12" s="639"/>
      <c r="D12" s="639"/>
      <c r="E12" s="639"/>
      <c r="F12" s="639"/>
      <c r="G12" s="639"/>
      <c r="H12" s="639"/>
      <c r="I12" s="639"/>
      <c r="J12" s="639"/>
      <c r="K12" s="639"/>
      <c r="L12" s="639"/>
      <c r="M12" s="639"/>
      <c r="N12" s="639"/>
      <c r="O12" s="639"/>
      <c r="P12" s="639"/>
      <c r="Q12" s="640"/>
      <c r="R12" s="641">
        <v>2401212</v>
      </c>
      <c r="S12" s="644"/>
      <c r="T12" s="644"/>
      <c r="U12" s="644"/>
      <c r="V12" s="644"/>
      <c r="W12" s="644"/>
      <c r="X12" s="644"/>
      <c r="Y12" s="645"/>
      <c r="Z12" s="703">
        <v>3.7</v>
      </c>
      <c r="AA12" s="703"/>
      <c r="AB12" s="703"/>
      <c r="AC12" s="703"/>
      <c r="AD12" s="704">
        <v>2401212</v>
      </c>
      <c r="AE12" s="704"/>
      <c r="AF12" s="704"/>
      <c r="AG12" s="704"/>
      <c r="AH12" s="704"/>
      <c r="AI12" s="704"/>
      <c r="AJ12" s="704"/>
      <c r="AK12" s="704"/>
      <c r="AL12" s="646">
        <v>8.4</v>
      </c>
      <c r="AM12" s="647"/>
      <c r="AN12" s="647"/>
      <c r="AO12" s="705"/>
      <c r="AP12" s="638" t="s">
        <v>243</v>
      </c>
      <c r="AQ12" s="639"/>
      <c r="AR12" s="639"/>
      <c r="AS12" s="639"/>
      <c r="AT12" s="639"/>
      <c r="AU12" s="639"/>
      <c r="AV12" s="639"/>
      <c r="AW12" s="639"/>
      <c r="AX12" s="639"/>
      <c r="AY12" s="639"/>
      <c r="AZ12" s="639"/>
      <c r="BA12" s="639"/>
      <c r="BB12" s="639"/>
      <c r="BC12" s="639"/>
      <c r="BD12" s="639"/>
      <c r="BE12" s="639"/>
      <c r="BF12" s="640"/>
      <c r="BG12" s="641">
        <v>9527138</v>
      </c>
      <c r="BH12" s="644"/>
      <c r="BI12" s="644"/>
      <c r="BJ12" s="644"/>
      <c r="BK12" s="644"/>
      <c r="BL12" s="644"/>
      <c r="BM12" s="644"/>
      <c r="BN12" s="645"/>
      <c r="BO12" s="703">
        <v>43.3</v>
      </c>
      <c r="BP12" s="703"/>
      <c r="BQ12" s="703"/>
      <c r="BR12" s="703"/>
      <c r="BS12" s="649" t="s">
        <v>121</v>
      </c>
      <c r="BT12" s="644"/>
      <c r="BU12" s="644"/>
      <c r="BV12" s="644"/>
      <c r="BW12" s="644"/>
      <c r="BX12" s="644"/>
      <c r="BY12" s="644"/>
      <c r="BZ12" s="644"/>
      <c r="CA12" s="644"/>
      <c r="CB12" s="684"/>
      <c r="CD12" s="685" t="s">
        <v>244</v>
      </c>
      <c r="CE12" s="682"/>
      <c r="CF12" s="682"/>
      <c r="CG12" s="682"/>
      <c r="CH12" s="682"/>
      <c r="CI12" s="682"/>
      <c r="CJ12" s="682"/>
      <c r="CK12" s="682"/>
      <c r="CL12" s="682"/>
      <c r="CM12" s="682"/>
      <c r="CN12" s="682"/>
      <c r="CO12" s="682"/>
      <c r="CP12" s="682"/>
      <c r="CQ12" s="683"/>
      <c r="CR12" s="641">
        <v>290797</v>
      </c>
      <c r="CS12" s="644"/>
      <c r="CT12" s="644"/>
      <c r="CU12" s="644"/>
      <c r="CV12" s="644"/>
      <c r="CW12" s="644"/>
      <c r="CX12" s="644"/>
      <c r="CY12" s="645"/>
      <c r="CZ12" s="703">
        <v>0.5</v>
      </c>
      <c r="DA12" s="703"/>
      <c r="DB12" s="703"/>
      <c r="DC12" s="703"/>
      <c r="DD12" s="649">
        <v>1604</v>
      </c>
      <c r="DE12" s="644"/>
      <c r="DF12" s="644"/>
      <c r="DG12" s="644"/>
      <c r="DH12" s="644"/>
      <c r="DI12" s="644"/>
      <c r="DJ12" s="644"/>
      <c r="DK12" s="644"/>
      <c r="DL12" s="644"/>
      <c r="DM12" s="644"/>
      <c r="DN12" s="644"/>
      <c r="DO12" s="644"/>
      <c r="DP12" s="645"/>
      <c r="DQ12" s="649">
        <v>215215</v>
      </c>
      <c r="DR12" s="644"/>
      <c r="DS12" s="644"/>
      <c r="DT12" s="644"/>
      <c r="DU12" s="644"/>
      <c r="DV12" s="644"/>
      <c r="DW12" s="644"/>
      <c r="DX12" s="644"/>
      <c r="DY12" s="644"/>
      <c r="DZ12" s="644"/>
      <c r="EA12" s="644"/>
      <c r="EB12" s="644"/>
      <c r="EC12" s="684"/>
    </row>
    <row r="13" spans="2:143" ht="11.25" customHeight="1" x14ac:dyDescent="0.15">
      <c r="B13" s="638" t="s">
        <v>245</v>
      </c>
      <c r="C13" s="639"/>
      <c r="D13" s="639"/>
      <c r="E13" s="639"/>
      <c r="F13" s="639"/>
      <c r="G13" s="639"/>
      <c r="H13" s="639"/>
      <c r="I13" s="639"/>
      <c r="J13" s="639"/>
      <c r="K13" s="639"/>
      <c r="L13" s="639"/>
      <c r="M13" s="639"/>
      <c r="N13" s="639"/>
      <c r="O13" s="639"/>
      <c r="P13" s="639"/>
      <c r="Q13" s="640"/>
      <c r="R13" s="641">
        <v>44802</v>
      </c>
      <c r="S13" s="644"/>
      <c r="T13" s="644"/>
      <c r="U13" s="644"/>
      <c r="V13" s="644"/>
      <c r="W13" s="644"/>
      <c r="X13" s="644"/>
      <c r="Y13" s="645"/>
      <c r="Z13" s="703">
        <v>0.1</v>
      </c>
      <c r="AA13" s="703"/>
      <c r="AB13" s="703"/>
      <c r="AC13" s="703"/>
      <c r="AD13" s="704">
        <v>44802</v>
      </c>
      <c r="AE13" s="704"/>
      <c r="AF13" s="704"/>
      <c r="AG13" s="704"/>
      <c r="AH13" s="704"/>
      <c r="AI13" s="704"/>
      <c r="AJ13" s="704"/>
      <c r="AK13" s="704"/>
      <c r="AL13" s="646">
        <v>0.2</v>
      </c>
      <c r="AM13" s="647"/>
      <c r="AN13" s="647"/>
      <c r="AO13" s="705"/>
      <c r="AP13" s="638" t="s">
        <v>246</v>
      </c>
      <c r="AQ13" s="639"/>
      <c r="AR13" s="639"/>
      <c r="AS13" s="639"/>
      <c r="AT13" s="639"/>
      <c r="AU13" s="639"/>
      <c r="AV13" s="639"/>
      <c r="AW13" s="639"/>
      <c r="AX13" s="639"/>
      <c r="AY13" s="639"/>
      <c r="AZ13" s="639"/>
      <c r="BA13" s="639"/>
      <c r="BB13" s="639"/>
      <c r="BC13" s="639"/>
      <c r="BD13" s="639"/>
      <c r="BE13" s="639"/>
      <c r="BF13" s="640"/>
      <c r="BG13" s="641">
        <v>9500939</v>
      </c>
      <c r="BH13" s="644"/>
      <c r="BI13" s="644"/>
      <c r="BJ13" s="644"/>
      <c r="BK13" s="644"/>
      <c r="BL13" s="644"/>
      <c r="BM13" s="644"/>
      <c r="BN13" s="645"/>
      <c r="BO13" s="703">
        <v>43.2</v>
      </c>
      <c r="BP13" s="703"/>
      <c r="BQ13" s="703"/>
      <c r="BR13" s="703"/>
      <c r="BS13" s="649" t="s">
        <v>121</v>
      </c>
      <c r="BT13" s="644"/>
      <c r="BU13" s="644"/>
      <c r="BV13" s="644"/>
      <c r="BW13" s="644"/>
      <c r="BX13" s="644"/>
      <c r="BY13" s="644"/>
      <c r="BZ13" s="644"/>
      <c r="CA13" s="644"/>
      <c r="CB13" s="684"/>
      <c r="CD13" s="685" t="s">
        <v>247</v>
      </c>
      <c r="CE13" s="682"/>
      <c r="CF13" s="682"/>
      <c r="CG13" s="682"/>
      <c r="CH13" s="682"/>
      <c r="CI13" s="682"/>
      <c r="CJ13" s="682"/>
      <c r="CK13" s="682"/>
      <c r="CL13" s="682"/>
      <c r="CM13" s="682"/>
      <c r="CN13" s="682"/>
      <c r="CO13" s="682"/>
      <c r="CP13" s="682"/>
      <c r="CQ13" s="683"/>
      <c r="CR13" s="641">
        <v>5122053</v>
      </c>
      <c r="CS13" s="644"/>
      <c r="CT13" s="644"/>
      <c r="CU13" s="644"/>
      <c r="CV13" s="644"/>
      <c r="CW13" s="644"/>
      <c r="CX13" s="644"/>
      <c r="CY13" s="645"/>
      <c r="CZ13" s="703">
        <v>8.1999999999999993</v>
      </c>
      <c r="DA13" s="703"/>
      <c r="DB13" s="703"/>
      <c r="DC13" s="703"/>
      <c r="DD13" s="649">
        <v>1930834</v>
      </c>
      <c r="DE13" s="644"/>
      <c r="DF13" s="644"/>
      <c r="DG13" s="644"/>
      <c r="DH13" s="644"/>
      <c r="DI13" s="644"/>
      <c r="DJ13" s="644"/>
      <c r="DK13" s="644"/>
      <c r="DL13" s="644"/>
      <c r="DM13" s="644"/>
      <c r="DN13" s="644"/>
      <c r="DO13" s="644"/>
      <c r="DP13" s="645"/>
      <c r="DQ13" s="649">
        <v>3388659</v>
      </c>
      <c r="DR13" s="644"/>
      <c r="DS13" s="644"/>
      <c r="DT13" s="644"/>
      <c r="DU13" s="644"/>
      <c r="DV13" s="644"/>
      <c r="DW13" s="644"/>
      <c r="DX13" s="644"/>
      <c r="DY13" s="644"/>
      <c r="DZ13" s="644"/>
      <c r="EA13" s="644"/>
      <c r="EB13" s="644"/>
      <c r="EC13" s="684"/>
    </row>
    <row r="14" spans="2:143" ht="11.25" customHeight="1" x14ac:dyDescent="0.15">
      <c r="B14" s="638" t="s">
        <v>248</v>
      </c>
      <c r="C14" s="639"/>
      <c r="D14" s="639"/>
      <c r="E14" s="639"/>
      <c r="F14" s="639"/>
      <c r="G14" s="639"/>
      <c r="H14" s="639"/>
      <c r="I14" s="639"/>
      <c r="J14" s="639"/>
      <c r="K14" s="639"/>
      <c r="L14" s="639"/>
      <c r="M14" s="639"/>
      <c r="N14" s="639"/>
      <c r="O14" s="639"/>
      <c r="P14" s="639"/>
      <c r="Q14" s="640"/>
      <c r="R14" s="641" t="s">
        <v>121</v>
      </c>
      <c r="S14" s="644"/>
      <c r="T14" s="644"/>
      <c r="U14" s="644"/>
      <c r="V14" s="644"/>
      <c r="W14" s="644"/>
      <c r="X14" s="644"/>
      <c r="Y14" s="645"/>
      <c r="Z14" s="703" t="s">
        <v>121</v>
      </c>
      <c r="AA14" s="703"/>
      <c r="AB14" s="703"/>
      <c r="AC14" s="703"/>
      <c r="AD14" s="704" t="s">
        <v>121</v>
      </c>
      <c r="AE14" s="704"/>
      <c r="AF14" s="704"/>
      <c r="AG14" s="704"/>
      <c r="AH14" s="704"/>
      <c r="AI14" s="704"/>
      <c r="AJ14" s="704"/>
      <c r="AK14" s="704"/>
      <c r="AL14" s="646" t="s">
        <v>121</v>
      </c>
      <c r="AM14" s="647"/>
      <c r="AN14" s="647"/>
      <c r="AO14" s="705"/>
      <c r="AP14" s="638" t="s">
        <v>249</v>
      </c>
      <c r="AQ14" s="639"/>
      <c r="AR14" s="639"/>
      <c r="AS14" s="639"/>
      <c r="AT14" s="639"/>
      <c r="AU14" s="639"/>
      <c r="AV14" s="639"/>
      <c r="AW14" s="639"/>
      <c r="AX14" s="639"/>
      <c r="AY14" s="639"/>
      <c r="AZ14" s="639"/>
      <c r="BA14" s="639"/>
      <c r="BB14" s="639"/>
      <c r="BC14" s="639"/>
      <c r="BD14" s="639"/>
      <c r="BE14" s="639"/>
      <c r="BF14" s="640"/>
      <c r="BG14" s="641">
        <v>290390</v>
      </c>
      <c r="BH14" s="644"/>
      <c r="BI14" s="644"/>
      <c r="BJ14" s="644"/>
      <c r="BK14" s="644"/>
      <c r="BL14" s="644"/>
      <c r="BM14" s="644"/>
      <c r="BN14" s="645"/>
      <c r="BO14" s="703">
        <v>1.3</v>
      </c>
      <c r="BP14" s="703"/>
      <c r="BQ14" s="703"/>
      <c r="BR14" s="703"/>
      <c r="BS14" s="649" t="s">
        <v>121</v>
      </c>
      <c r="BT14" s="644"/>
      <c r="BU14" s="644"/>
      <c r="BV14" s="644"/>
      <c r="BW14" s="644"/>
      <c r="BX14" s="644"/>
      <c r="BY14" s="644"/>
      <c r="BZ14" s="644"/>
      <c r="CA14" s="644"/>
      <c r="CB14" s="684"/>
      <c r="CD14" s="685" t="s">
        <v>250</v>
      </c>
      <c r="CE14" s="682"/>
      <c r="CF14" s="682"/>
      <c r="CG14" s="682"/>
      <c r="CH14" s="682"/>
      <c r="CI14" s="682"/>
      <c r="CJ14" s="682"/>
      <c r="CK14" s="682"/>
      <c r="CL14" s="682"/>
      <c r="CM14" s="682"/>
      <c r="CN14" s="682"/>
      <c r="CO14" s="682"/>
      <c r="CP14" s="682"/>
      <c r="CQ14" s="683"/>
      <c r="CR14" s="641">
        <v>2845133</v>
      </c>
      <c r="CS14" s="644"/>
      <c r="CT14" s="644"/>
      <c r="CU14" s="644"/>
      <c r="CV14" s="644"/>
      <c r="CW14" s="644"/>
      <c r="CX14" s="644"/>
      <c r="CY14" s="645"/>
      <c r="CZ14" s="703">
        <v>4.5999999999999996</v>
      </c>
      <c r="DA14" s="703"/>
      <c r="DB14" s="703"/>
      <c r="DC14" s="703"/>
      <c r="DD14" s="649">
        <v>362757</v>
      </c>
      <c r="DE14" s="644"/>
      <c r="DF14" s="644"/>
      <c r="DG14" s="644"/>
      <c r="DH14" s="644"/>
      <c r="DI14" s="644"/>
      <c r="DJ14" s="644"/>
      <c r="DK14" s="644"/>
      <c r="DL14" s="644"/>
      <c r="DM14" s="644"/>
      <c r="DN14" s="644"/>
      <c r="DO14" s="644"/>
      <c r="DP14" s="645"/>
      <c r="DQ14" s="649">
        <v>1486697</v>
      </c>
      <c r="DR14" s="644"/>
      <c r="DS14" s="644"/>
      <c r="DT14" s="644"/>
      <c r="DU14" s="644"/>
      <c r="DV14" s="644"/>
      <c r="DW14" s="644"/>
      <c r="DX14" s="644"/>
      <c r="DY14" s="644"/>
      <c r="DZ14" s="644"/>
      <c r="EA14" s="644"/>
      <c r="EB14" s="644"/>
      <c r="EC14" s="684"/>
    </row>
    <row r="15" spans="2:143" ht="11.25" customHeight="1" x14ac:dyDescent="0.15">
      <c r="B15" s="638" t="s">
        <v>251</v>
      </c>
      <c r="C15" s="639"/>
      <c r="D15" s="639"/>
      <c r="E15" s="639"/>
      <c r="F15" s="639"/>
      <c r="G15" s="639"/>
      <c r="H15" s="639"/>
      <c r="I15" s="639"/>
      <c r="J15" s="639"/>
      <c r="K15" s="639"/>
      <c r="L15" s="639"/>
      <c r="M15" s="639"/>
      <c r="N15" s="639"/>
      <c r="O15" s="639"/>
      <c r="P15" s="639"/>
      <c r="Q15" s="640"/>
      <c r="R15" s="641">
        <v>147512</v>
      </c>
      <c r="S15" s="644"/>
      <c r="T15" s="644"/>
      <c r="U15" s="644"/>
      <c r="V15" s="644"/>
      <c r="W15" s="644"/>
      <c r="X15" s="644"/>
      <c r="Y15" s="645"/>
      <c r="Z15" s="703">
        <v>0.2</v>
      </c>
      <c r="AA15" s="703"/>
      <c r="AB15" s="703"/>
      <c r="AC15" s="703"/>
      <c r="AD15" s="704">
        <v>147512</v>
      </c>
      <c r="AE15" s="704"/>
      <c r="AF15" s="704"/>
      <c r="AG15" s="704"/>
      <c r="AH15" s="704"/>
      <c r="AI15" s="704"/>
      <c r="AJ15" s="704"/>
      <c r="AK15" s="704"/>
      <c r="AL15" s="646">
        <v>0.5</v>
      </c>
      <c r="AM15" s="647"/>
      <c r="AN15" s="647"/>
      <c r="AO15" s="705"/>
      <c r="AP15" s="638" t="s">
        <v>252</v>
      </c>
      <c r="AQ15" s="639"/>
      <c r="AR15" s="639"/>
      <c r="AS15" s="639"/>
      <c r="AT15" s="639"/>
      <c r="AU15" s="639"/>
      <c r="AV15" s="639"/>
      <c r="AW15" s="639"/>
      <c r="AX15" s="639"/>
      <c r="AY15" s="639"/>
      <c r="AZ15" s="639"/>
      <c r="BA15" s="639"/>
      <c r="BB15" s="639"/>
      <c r="BC15" s="639"/>
      <c r="BD15" s="639"/>
      <c r="BE15" s="639"/>
      <c r="BF15" s="640"/>
      <c r="BG15" s="641">
        <v>873596</v>
      </c>
      <c r="BH15" s="644"/>
      <c r="BI15" s="644"/>
      <c r="BJ15" s="644"/>
      <c r="BK15" s="644"/>
      <c r="BL15" s="644"/>
      <c r="BM15" s="644"/>
      <c r="BN15" s="645"/>
      <c r="BO15" s="703">
        <v>4</v>
      </c>
      <c r="BP15" s="703"/>
      <c r="BQ15" s="703"/>
      <c r="BR15" s="703"/>
      <c r="BS15" s="649" t="s">
        <v>121</v>
      </c>
      <c r="BT15" s="644"/>
      <c r="BU15" s="644"/>
      <c r="BV15" s="644"/>
      <c r="BW15" s="644"/>
      <c r="BX15" s="644"/>
      <c r="BY15" s="644"/>
      <c r="BZ15" s="644"/>
      <c r="CA15" s="644"/>
      <c r="CB15" s="684"/>
      <c r="CD15" s="685" t="s">
        <v>253</v>
      </c>
      <c r="CE15" s="682"/>
      <c r="CF15" s="682"/>
      <c r="CG15" s="682"/>
      <c r="CH15" s="682"/>
      <c r="CI15" s="682"/>
      <c r="CJ15" s="682"/>
      <c r="CK15" s="682"/>
      <c r="CL15" s="682"/>
      <c r="CM15" s="682"/>
      <c r="CN15" s="682"/>
      <c r="CO15" s="682"/>
      <c r="CP15" s="682"/>
      <c r="CQ15" s="683"/>
      <c r="CR15" s="641">
        <v>4921320</v>
      </c>
      <c r="CS15" s="644"/>
      <c r="CT15" s="644"/>
      <c r="CU15" s="644"/>
      <c r="CV15" s="644"/>
      <c r="CW15" s="644"/>
      <c r="CX15" s="644"/>
      <c r="CY15" s="645"/>
      <c r="CZ15" s="703">
        <v>7.9</v>
      </c>
      <c r="DA15" s="703"/>
      <c r="DB15" s="703"/>
      <c r="DC15" s="703"/>
      <c r="DD15" s="649">
        <v>750655</v>
      </c>
      <c r="DE15" s="644"/>
      <c r="DF15" s="644"/>
      <c r="DG15" s="644"/>
      <c r="DH15" s="644"/>
      <c r="DI15" s="644"/>
      <c r="DJ15" s="644"/>
      <c r="DK15" s="644"/>
      <c r="DL15" s="644"/>
      <c r="DM15" s="644"/>
      <c r="DN15" s="644"/>
      <c r="DO15" s="644"/>
      <c r="DP15" s="645"/>
      <c r="DQ15" s="649">
        <v>4005021</v>
      </c>
      <c r="DR15" s="644"/>
      <c r="DS15" s="644"/>
      <c r="DT15" s="644"/>
      <c r="DU15" s="644"/>
      <c r="DV15" s="644"/>
      <c r="DW15" s="644"/>
      <c r="DX15" s="644"/>
      <c r="DY15" s="644"/>
      <c r="DZ15" s="644"/>
      <c r="EA15" s="644"/>
      <c r="EB15" s="644"/>
      <c r="EC15" s="684"/>
    </row>
    <row r="16" spans="2:143" ht="11.25" customHeight="1" x14ac:dyDescent="0.15">
      <c r="B16" s="638" t="s">
        <v>254</v>
      </c>
      <c r="C16" s="639"/>
      <c r="D16" s="639"/>
      <c r="E16" s="639"/>
      <c r="F16" s="639"/>
      <c r="G16" s="639"/>
      <c r="H16" s="639"/>
      <c r="I16" s="639"/>
      <c r="J16" s="639"/>
      <c r="K16" s="639"/>
      <c r="L16" s="639"/>
      <c r="M16" s="639"/>
      <c r="N16" s="639"/>
      <c r="O16" s="639"/>
      <c r="P16" s="639"/>
      <c r="Q16" s="640"/>
      <c r="R16" s="641" t="s">
        <v>121</v>
      </c>
      <c r="S16" s="644"/>
      <c r="T16" s="644"/>
      <c r="U16" s="644"/>
      <c r="V16" s="644"/>
      <c r="W16" s="644"/>
      <c r="X16" s="644"/>
      <c r="Y16" s="645"/>
      <c r="Z16" s="703" t="s">
        <v>121</v>
      </c>
      <c r="AA16" s="703"/>
      <c r="AB16" s="703"/>
      <c r="AC16" s="703"/>
      <c r="AD16" s="704" t="s">
        <v>121</v>
      </c>
      <c r="AE16" s="704"/>
      <c r="AF16" s="704"/>
      <c r="AG16" s="704"/>
      <c r="AH16" s="704"/>
      <c r="AI16" s="704"/>
      <c r="AJ16" s="704"/>
      <c r="AK16" s="704"/>
      <c r="AL16" s="646" t="s">
        <v>121</v>
      </c>
      <c r="AM16" s="647"/>
      <c r="AN16" s="647"/>
      <c r="AO16" s="705"/>
      <c r="AP16" s="638" t="s">
        <v>255</v>
      </c>
      <c r="AQ16" s="639"/>
      <c r="AR16" s="639"/>
      <c r="AS16" s="639"/>
      <c r="AT16" s="639"/>
      <c r="AU16" s="639"/>
      <c r="AV16" s="639"/>
      <c r="AW16" s="639"/>
      <c r="AX16" s="639"/>
      <c r="AY16" s="639"/>
      <c r="AZ16" s="639"/>
      <c r="BA16" s="639"/>
      <c r="BB16" s="639"/>
      <c r="BC16" s="639"/>
      <c r="BD16" s="639"/>
      <c r="BE16" s="639"/>
      <c r="BF16" s="640"/>
      <c r="BG16" s="641" t="s">
        <v>121</v>
      </c>
      <c r="BH16" s="644"/>
      <c r="BI16" s="644"/>
      <c r="BJ16" s="644"/>
      <c r="BK16" s="644"/>
      <c r="BL16" s="644"/>
      <c r="BM16" s="644"/>
      <c r="BN16" s="645"/>
      <c r="BO16" s="703" t="s">
        <v>121</v>
      </c>
      <c r="BP16" s="703"/>
      <c r="BQ16" s="703"/>
      <c r="BR16" s="703"/>
      <c r="BS16" s="649" t="s">
        <v>121</v>
      </c>
      <c r="BT16" s="644"/>
      <c r="BU16" s="644"/>
      <c r="BV16" s="644"/>
      <c r="BW16" s="644"/>
      <c r="BX16" s="644"/>
      <c r="BY16" s="644"/>
      <c r="BZ16" s="644"/>
      <c r="CA16" s="644"/>
      <c r="CB16" s="684"/>
      <c r="CD16" s="685" t="s">
        <v>256</v>
      </c>
      <c r="CE16" s="682"/>
      <c r="CF16" s="682"/>
      <c r="CG16" s="682"/>
      <c r="CH16" s="682"/>
      <c r="CI16" s="682"/>
      <c r="CJ16" s="682"/>
      <c r="CK16" s="682"/>
      <c r="CL16" s="682"/>
      <c r="CM16" s="682"/>
      <c r="CN16" s="682"/>
      <c r="CO16" s="682"/>
      <c r="CP16" s="682"/>
      <c r="CQ16" s="683"/>
      <c r="CR16" s="641">
        <v>9493</v>
      </c>
      <c r="CS16" s="644"/>
      <c r="CT16" s="644"/>
      <c r="CU16" s="644"/>
      <c r="CV16" s="644"/>
      <c r="CW16" s="644"/>
      <c r="CX16" s="644"/>
      <c r="CY16" s="645"/>
      <c r="CZ16" s="703">
        <v>0</v>
      </c>
      <c r="DA16" s="703"/>
      <c r="DB16" s="703"/>
      <c r="DC16" s="703"/>
      <c r="DD16" s="649" t="s">
        <v>121</v>
      </c>
      <c r="DE16" s="644"/>
      <c r="DF16" s="644"/>
      <c r="DG16" s="644"/>
      <c r="DH16" s="644"/>
      <c r="DI16" s="644"/>
      <c r="DJ16" s="644"/>
      <c r="DK16" s="644"/>
      <c r="DL16" s="644"/>
      <c r="DM16" s="644"/>
      <c r="DN16" s="644"/>
      <c r="DO16" s="644"/>
      <c r="DP16" s="645"/>
      <c r="DQ16" s="649">
        <v>1443</v>
      </c>
      <c r="DR16" s="644"/>
      <c r="DS16" s="644"/>
      <c r="DT16" s="644"/>
      <c r="DU16" s="644"/>
      <c r="DV16" s="644"/>
      <c r="DW16" s="644"/>
      <c r="DX16" s="644"/>
      <c r="DY16" s="644"/>
      <c r="DZ16" s="644"/>
      <c r="EA16" s="644"/>
      <c r="EB16" s="644"/>
      <c r="EC16" s="684"/>
    </row>
    <row r="17" spans="2:133" ht="11.25" customHeight="1" x14ac:dyDescent="0.15">
      <c r="B17" s="638" t="s">
        <v>257</v>
      </c>
      <c r="C17" s="639"/>
      <c r="D17" s="639"/>
      <c r="E17" s="639"/>
      <c r="F17" s="639"/>
      <c r="G17" s="639"/>
      <c r="H17" s="639"/>
      <c r="I17" s="639"/>
      <c r="J17" s="639"/>
      <c r="K17" s="639"/>
      <c r="L17" s="639"/>
      <c r="M17" s="639"/>
      <c r="N17" s="639"/>
      <c r="O17" s="639"/>
      <c r="P17" s="639"/>
      <c r="Q17" s="640"/>
      <c r="R17" s="641">
        <v>109747</v>
      </c>
      <c r="S17" s="644"/>
      <c r="T17" s="644"/>
      <c r="U17" s="644"/>
      <c r="V17" s="644"/>
      <c r="W17" s="644"/>
      <c r="X17" s="644"/>
      <c r="Y17" s="645"/>
      <c r="Z17" s="703">
        <v>0.2</v>
      </c>
      <c r="AA17" s="703"/>
      <c r="AB17" s="703"/>
      <c r="AC17" s="703"/>
      <c r="AD17" s="704">
        <v>109747</v>
      </c>
      <c r="AE17" s="704"/>
      <c r="AF17" s="704"/>
      <c r="AG17" s="704"/>
      <c r="AH17" s="704"/>
      <c r="AI17" s="704"/>
      <c r="AJ17" s="704"/>
      <c r="AK17" s="704"/>
      <c r="AL17" s="646">
        <v>0.4</v>
      </c>
      <c r="AM17" s="647"/>
      <c r="AN17" s="647"/>
      <c r="AO17" s="705"/>
      <c r="AP17" s="638" t="s">
        <v>258</v>
      </c>
      <c r="AQ17" s="639"/>
      <c r="AR17" s="639"/>
      <c r="AS17" s="639"/>
      <c r="AT17" s="639"/>
      <c r="AU17" s="639"/>
      <c r="AV17" s="639"/>
      <c r="AW17" s="639"/>
      <c r="AX17" s="639"/>
      <c r="AY17" s="639"/>
      <c r="AZ17" s="639"/>
      <c r="BA17" s="639"/>
      <c r="BB17" s="639"/>
      <c r="BC17" s="639"/>
      <c r="BD17" s="639"/>
      <c r="BE17" s="639"/>
      <c r="BF17" s="640"/>
      <c r="BG17" s="641" t="s">
        <v>121</v>
      </c>
      <c r="BH17" s="644"/>
      <c r="BI17" s="644"/>
      <c r="BJ17" s="644"/>
      <c r="BK17" s="644"/>
      <c r="BL17" s="644"/>
      <c r="BM17" s="644"/>
      <c r="BN17" s="645"/>
      <c r="BO17" s="703" t="s">
        <v>121</v>
      </c>
      <c r="BP17" s="703"/>
      <c r="BQ17" s="703"/>
      <c r="BR17" s="703"/>
      <c r="BS17" s="649" t="s">
        <v>121</v>
      </c>
      <c r="BT17" s="644"/>
      <c r="BU17" s="644"/>
      <c r="BV17" s="644"/>
      <c r="BW17" s="644"/>
      <c r="BX17" s="644"/>
      <c r="BY17" s="644"/>
      <c r="BZ17" s="644"/>
      <c r="CA17" s="644"/>
      <c r="CB17" s="684"/>
      <c r="CD17" s="685" t="s">
        <v>259</v>
      </c>
      <c r="CE17" s="682"/>
      <c r="CF17" s="682"/>
      <c r="CG17" s="682"/>
      <c r="CH17" s="682"/>
      <c r="CI17" s="682"/>
      <c r="CJ17" s="682"/>
      <c r="CK17" s="682"/>
      <c r="CL17" s="682"/>
      <c r="CM17" s="682"/>
      <c r="CN17" s="682"/>
      <c r="CO17" s="682"/>
      <c r="CP17" s="682"/>
      <c r="CQ17" s="683"/>
      <c r="CR17" s="641">
        <v>6209944</v>
      </c>
      <c r="CS17" s="644"/>
      <c r="CT17" s="644"/>
      <c r="CU17" s="644"/>
      <c r="CV17" s="644"/>
      <c r="CW17" s="644"/>
      <c r="CX17" s="644"/>
      <c r="CY17" s="645"/>
      <c r="CZ17" s="703">
        <v>10</v>
      </c>
      <c r="DA17" s="703"/>
      <c r="DB17" s="703"/>
      <c r="DC17" s="703"/>
      <c r="DD17" s="649" t="s">
        <v>121</v>
      </c>
      <c r="DE17" s="644"/>
      <c r="DF17" s="644"/>
      <c r="DG17" s="644"/>
      <c r="DH17" s="644"/>
      <c r="DI17" s="644"/>
      <c r="DJ17" s="644"/>
      <c r="DK17" s="644"/>
      <c r="DL17" s="644"/>
      <c r="DM17" s="644"/>
      <c r="DN17" s="644"/>
      <c r="DO17" s="644"/>
      <c r="DP17" s="645"/>
      <c r="DQ17" s="649">
        <v>5919545</v>
      </c>
      <c r="DR17" s="644"/>
      <c r="DS17" s="644"/>
      <c r="DT17" s="644"/>
      <c r="DU17" s="644"/>
      <c r="DV17" s="644"/>
      <c r="DW17" s="644"/>
      <c r="DX17" s="644"/>
      <c r="DY17" s="644"/>
      <c r="DZ17" s="644"/>
      <c r="EA17" s="644"/>
      <c r="EB17" s="644"/>
      <c r="EC17" s="684"/>
    </row>
    <row r="18" spans="2:133" ht="11.25" customHeight="1" x14ac:dyDescent="0.15">
      <c r="B18" s="638" t="s">
        <v>260</v>
      </c>
      <c r="C18" s="639"/>
      <c r="D18" s="639"/>
      <c r="E18" s="639"/>
      <c r="F18" s="639"/>
      <c r="G18" s="639"/>
      <c r="H18" s="639"/>
      <c r="I18" s="639"/>
      <c r="J18" s="639"/>
      <c r="K18" s="639"/>
      <c r="L18" s="639"/>
      <c r="M18" s="639"/>
      <c r="N18" s="639"/>
      <c r="O18" s="639"/>
      <c r="P18" s="639"/>
      <c r="Q18" s="640"/>
      <c r="R18" s="641">
        <v>4827790</v>
      </c>
      <c r="S18" s="644"/>
      <c r="T18" s="644"/>
      <c r="U18" s="644"/>
      <c r="V18" s="644"/>
      <c r="W18" s="644"/>
      <c r="X18" s="644"/>
      <c r="Y18" s="645"/>
      <c r="Z18" s="703">
        <v>7.5</v>
      </c>
      <c r="AA18" s="703"/>
      <c r="AB18" s="703"/>
      <c r="AC18" s="703"/>
      <c r="AD18" s="704">
        <v>3908412</v>
      </c>
      <c r="AE18" s="704"/>
      <c r="AF18" s="704"/>
      <c r="AG18" s="704"/>
      <c r="AH18" s="704"/>
      <c r="AI18" s="704"/>
      <c r="AJ18" s="704"/>
      <c r="AK18" s="704"/>
      <c r="AL18" s="646">
        <v>13.7</v>
      </c>
      <c r="AM18" s="647"/>
      <c r="AN18" s="647"/>
      <c r="AO18" s="705"/>
      <c r="AP18" s="638" t="s">
        <v>261</v>
      </c>
      <c r="AQ18" s="639"/>
      <c r="AR18" s="639"/>
      <c r="AS18" s="639"/>
      <c r="AT18" s="639"/>
      <c r="AU18" s="639"/>
      <c r="AV18" s="639"/>
      <c r="AW18" s="639"/>
      <c r="AX18" s="639"/>
      <c r="AY18" s="639"/>
      <c r="AZ18" s="639"/>
      <c r="BA18" s="639"/>
      <c r="BB18" s="639"/>
      <c r="BC18" s="639"/>
      <c r="BD18" s="639"/>
      <c r="BE18" s="639"/>
      <c r="BF18" s="640"/>
      <c r="BG18" s="641" t="s">
        <v>121</v>
      </c>
      <c r="BH18" s="644"/>
      <c r="BI18" s="644"/>
      <c r="BJ18" s="644"/>
      <c r="BK18" s="644"/>
      <c r="BL18" s="644"/>
      <c r="BM18" s="644"/>
      <c r="BN18" s="645"/>
      <c r="BO18" s="703" t="s">
        <v>121</v>
      </c>
      <c r="BP18" s="703"/>
      <c r="BQ18" s="703"/>
      <c r="BR18" s="703"/>
      <c r="BS18" s="649" t="s">
        <v>121</v>
      </c>
      <c r="BT18" s="644"/>
      <c r="BU18" s="644"/>
      <c r="BV18" s="644"/>
      <c r="BW18" s="644"/>
      <c r="BX18" s="644"/>
      <c r="BY18" s="644"/>
      <c r="BZ18" s="644"/>
      <c r="CA18" s="644"/>
      <c r="CB18" s="684"/>
      <c r="CD18" s="685" t="s">
        <v>262</v>
      </c>
      <c r="CE18" s="682"/>
      <c r="CF18" s="682"/>
      <c r="CG18" s="682"/>
      <c r="CH18" s="682"/>
      <c r="CI18" s="682"/>
      <c r="CJ18" s="682"/>
      <c r="CK18" s="682"/>
      <c r="CL18" s="682"/>
      <c r="CM18" s="682"/>
      <c r="CN18" s="682"/>
      <c r="CO18" s="682"/>
      <c r="CP18" s="682"/>
      <c r="CQ18" s="683"/>
      <c r="CR18" s="641" t="s">
        <v>121</v>
      </c>
      <c r="CS18" s="644"/>
      <c r="CT18" s="644"/>
      <c r="CU18" s="644"/>
      <c r="CV18" s="644"/>
      <c r="CW18" s="644"/>
      <c r="CX18" s="644"/>
      <c r="CY18" s="645"/>
      <c r="CZ18" s="703" t="s">
        <v>121</v>
      </c>
      <c r="DA18" s="703"/>
      <c r="DB18" s="703"/>
      <c r="DC18" s="703"/>
      <c r="DD18" s="649" t="s">
        <v>121</v>
      </c>
      <c r="DE18" s="644"/>
      <c r="DF18" s="644"/>
      <c r="DG18" s="644"/>
      <c r="DH18" s="644"/>
      <c r="DI18" s="644"/>
      <c r="DJ18" s="644"/>
      <c r="DK18" s="644"/>
      <c r="DL18" s="644"/>
      <c r="DM18" s="644"/>
      <c r="DN18" s="644"/>
      <c r="DO18" s="644"/>
      <c r="DP18" s="645"/>
      <c r="DQ18" s="649" t="s">
        <v>121</v>
      </c>
      <c r="DR18" s="644"/>
      <c r="DS18" s="644"/>
      <c r="DT18" s="644"/>
      <c r="DU18" s="644"/>
      <c r="DV18" s="644"/>
      <c r="DW18" s="644"/>
      <c r="DX18" s="644"/>
      <c r="DY18" s="644"/>
      <c r="DZ18" s="644"/>
      <c r="EA18" s="644"/>
      <c r="EB18" s="644"/>
      <c r="EC18" s="684"/>
    </row>
    <row r="19" spans="2:133" ht="11.25" customHeight="1" x14ac:dyDescent="0.15">
      <c r="B19" s="638" t="s">
        <v>263</v>
      </c>
      <c r="C19" s="639"/>
      <c r="D19" s="639"/>
      <c r="E19" s="639"/>
      <c r="F19" s="639"/>
      <c r="G19" s="639"/>
      <c r="H19" s="639"/>
      <c r="I19" s="639"/>
      <c r="J19" s="639"/>
      <c r="K19" s="639"/>
      <c r="L19" s="639"/>
      <c r="M19" s="639"/>
      <c r="N19" s="639"/>
      <c r="O19" s="639"/>
      <c r="P19" s="639"/>
      <c r="Q19" s="640"/>
      <c r="R19" s="641">
        <v>3908412</v>
      </c>
      <c r="S19" s="644"/>
      <c r="T19" s="644"/>
      <c r="U19" s="644"/>
      <c r="V19" s="644"/>
      <c r="W19" s="644"/>
      <c r="X19" s="644"/>
      <c r="Y19" s="645"/>
      <c r="Z19" s="703">
        <v>6.1</v>
      </c>
      <c r="AA19" s="703"/>
      <c r="AB19" s="703"/>
      <c r="AC19" s="703"/>
      <c r="AD19" s="704">
        <v>3908412</v>
      </c>
      <c r="AE19" s="704"/>
      <c r="AF19" s="704"/>
      <c r="AG19" s="704"/>
      <c r="AH19" s="704"/>
      <c r="AI19" s="704"/>
      <c r="AJ19" s="704"/>
      <c r="AK19" s="704"/>
      <c r="AL19" s="646">
        <v>13.7</v>
      </c>
      <c r="AM19" s="647"/>
      <c r="AN19" s="647"/>
      <c r="AO19" s="705"/>
      <c r="AP19" s="638" t="s">
        <v>264</v>
      </c>
      <c r="AQ19" s="639"/>
      <c r="AR19" s="639"/>
      <c r="AS19" s="639"/>
      <c r="AT19" s="639"/>
      <c r="AU19" s="639"/>
      <c r="AV19" s="639"/>
      <c r="AW19" s="639"/>
      <c r="AX19" s="639"/>
      <c r="AY19" s="639"/>
      <c r="AZ19" s="639"/>
      <c r="BA19" s="639"/>
      <c r="BB19" s="639"/>
      <c r="BC19" s="639"/>
      <c r="BD19" s="639"/>
      <c r="BE19" s="639"/>
      <c r="BF19" s="640"/>
      <c r="BG19" s="641">
        <v>1097828</v>
      </c>
      <c r="BH19" s="644"/>
      <c r="BI19" s="644"/>
      <c r="BJ19" s="644"/>
      <c r="BK19" s="644"/>
      <c r="BL19" s="644"/>
      <c r="BM19" s="644"/>
      <c r="BN19" s="645"/>
      <c r="BO19" s="703">
        <v>5</v>
      </c>
      <c r="BP19" s="703"/>
      <c r="BQ19" s="703"/>
      <c r="BR19" s="703"/>
      <c r="BS19" s="649">
        <v>11879</v>
      </c>
      <c r="BT19" s="644"/>
      <c r="BU19" s="644"/>
      <c r="BV19" s="644"/>
      <c r="BW19" s="644"/>
      <c r="BX19" s="644"/>
      <c r="BY19" s="644"/>
      <c r="BZ19" s="644"/>
      <c r="CA19" s="644"/>
      <c r="CB19" s="684"/>
      <c r="CD19" s="685" t="s">
        <v>265</v>
      </c>
      <c r="CE19" s="682"/>
      <c r="CF19" s="682"/>
      <c r="CG19" s="682"/>
      <c r="CH19" s="682"/>
      <c r="CI19" s="682"/>
      <c r="CJ19" s="682"/>
      <c r="CK19" s="682"/>
      <c r="CL19" s="682"/>
      <c r="CM19" s="682"/>
      <c r="CN19" s="682"/>
      <c r="CO19" s="682"/>
      <c r="CP19" s="682"/>
      <c r="CQ19" s="683"/>
      <c r="CR19" s="641" t="s">
        <v>121</v>
      </c>
      <c r="CS19" s="644"/>
      <c r="CT19" s="644"/>
      <c r="CU19" s="644"/>
      <c r="CV19" s="644"/>
      <c r="CW19" s="644"/>
      <c r="CX19" s="644"/>
      <c r="CY19" s="645"/>
      <c r="CZ19" s="703" t="s">
        <v>121</v>
      </c>
      <c r="DA19" s="703"/>
      <c r="DB19" s="703"/>
      <c r="DC19" s="703"/>
      <c r="DD19" s="649" t="s">
        <v>121</v>
      </c>
      <c r="DE19" s="644"/>
      <c r="DF19" s="644"/>
      <c r="DG19" s="644"/>
      <c r="DH19" s="644"/>
      <c r="DI19" s="644"/>
      <c r="DJ19" s="644"/>
      <c r="DK19" s="644"/>
      <c r="DL19" s="644"/>
      <c r="DM19" s="644"/>
      <c r="DN19" s="644"/>
      <c r="DO19" s="644"/>
      <c r="DP19" s="645"/>
      <c r="DQ19" s="649" t="s">
        <v>121</v>
      </c>
      <c r="DR19" s="644"/>
      <c r="DS19" s="644"/>
      <c r="DT19" s="644"/>
      <c r="DU19" s="644"/>
      <c r="DV19" s="644"/>
      <c r="DW19" s="644"/>
      <c r="DX19" s="644"/>
      <c r="DY19" s="644"/>
      <c r="DZ19" s="644"/>
      <c r="EA19" s="644"/>
      <c r="EB19" s="644"/>
      <c r="EC19" s="684"/>
    </row>
    <row r="20" spans="2:133" ht="11.25" customHeight="1" x14ac:dyDescent="0.15">
      <c r="B20" s="638" t="s">
        <v>266</v>
      </c>
      <c r="C20" s="639"/>
      <c r="D20" s="639"/>
      <c r="E20" s="639"/>
      <c r="F20" s="639"/>
      <c r="G20" s="639"/>
      <c r="H20" s="639"/>
      <c r="I20" s="639"/>
      <c r="J20" s="639"/>
      <c r="K20" s="639"/>
      <c r="L20" s="639"/>
      <c r="M20" s="639"/>
      <c r="N20" s="639"/>
      <c r="O20" s="639"/>
      <c r="P20" s="639"/>
      <c r="Q20" s="640"/>
      <c r="R20" s="641">
        <v>919378</v>
      </c>
      <c r="S20" s="644"/>
      <c r="T20" s="644"/>
      <c r="U20" s="644"/>
      <c r="V20" s="644"/>
      <c r="W20" s="644"/>
      <c r="X20" s="644"/>
      <c r="Y20" s="645"/>
      <c r="Z20" s="703">
        <v>1.4</v>
      </c>
      <c r="AA20" s="703"/>
      <c r="AB20" s="703"/>
      <c r="AC20" s="703"/>
      <c r="AD20" s="704" t="s">
        <v>121</v>
      </c>
      <c r="AE20" s="704"/>
      <c r="AF20" s="704"/>
      <c r="AG20" s="704"/>
      <c r="AH20" s="704"/>
      <c r="AI20" s="704"/>
      <c r="AJ20" s="704"/>
      <c r="AK20" s="704"/>
      <c r="AL20" s="646" t="s">
        <v>121</v>
      </c>
      <c r="AM20" s="647"/>
      <c r="AN20" s="647"/>
      <c r="AO20" s="705"/>
      <c r="AP20" s="638" t="s">
        <v>267</v>
      </c>
      <c r="AQ20" s="639"/>
      <c r="AR20" s="639"/>
      <c r="AS20" s="639"/>
      <c r="AT20" s="639"/>
      <c r="AU20" s="639"/>
      <c r="AV20" s="639"/>
      <c r="AW20" s="639"/>
      <c r="AX20" s="639"/>
      <c r="AY20" s="639"/>
      <c r="AZ20" s="639"/>
      <c r="BA20" s="639"/>
      <c r="BB20" s="639"/>
      <c r="BC20" s="639"/>
      <c r="BD20" s="639"/>
      <c r="BE20" s="639"/>
      <c r="BF20" s="640"/>
      <c r="BG20" s="641">
        <v>1097828</v>
      </c>
      <c r="BH20" s="644"/>
      <c r="BI20" s="644"/>
      <c r="BJ20" s="644"/>
      <c r="BK20" s="644"/>
      <c r="BL20" s="644"/>
      <c r="BM20" s="644"/>
      <c r="BN20" s="645"/>
      <c r="BO20" s="703">
        <v>5</v>
      </c>
      <c r="BP20" s="703"/>
      <c r="BQ20" s="703"/>
      <c r="BR20" s="703"/>
      <c r="BS20" s="649">
        <v>11879</v>
      </c>
      <c r="BT20" s="644"/>
      <c r="BU20" s="644"/>
      <c r="BV20" s="644"/>
      <c r="BW20" s="644"/>
      <c r="BX20" s="644"/>
      <c r="BY20" s="644"/>
      <c r="BZ20" s="644"/>
      <c r="CA20" s="644"/>
      <c r="CB20" s="684"/>
      <c r="CD20" s="685" t="s">
        <v>268</v>
      </c>
      <c r="CE20" s="682"/>
      <c r="CF20" s="682"/>
      <c r="CG20" s="682"/>
      <c r="CH20" s="682"/>
      <c r="CI20" s="682"/>
      <c r="CJ20" s="682"/>
      <c r="CK20" s="682"/>
      <c r="CL20" s="682"/>
      <c r="CM20" s="682"/>
      <c r="CN20" s="682"/>
      <c r="CO20" s="682"/>
      <c r="CP20" s="682"/>
      <c r="CQ20" s="683"/>
      <c r="CR20" s="641">
        <v>62321821</v>
      </c>
      <c r="CS20" s="644"/>
      <c r="CT20" s="644"/>
      <c r="CU20" s="644"/>
      <c r="CV20" s="644"/>
      <c r="CW20" s="644"/>
      <c r="CX20" s="644"/>
      <c r="CY20" s="645"/>
      <c r="CZ20" s="703">
        <v>100</v>
      </c>
      <c r="DA20" s="703"/>
      <c r="DB20" s="703"/>
      <c r="DC20" s="703"/>
      <c r="DD20" s="649">
        <v>4062617</v>
      </c>
      <c r="DE20" s="644"/>
      <c r="DF20" s="644"/>
      <c r="DG20" s="644"/>
      <c r="DH20" s="644"/>
      <c r="DI20" s="644"/>
      <c r="DJ20" s="644"/>
      <c r="DK20" s="644"/>
      <c r="DL20" s="644"/>
      <c r="DM20" s="644"/>
      <c r="DN20" s="644"/>
      <c r="DO20" s="644"/>
      <c r="DP20" s="645"/>
      <c r="DQ20" s="649">
        <v>33963388</v>
      </c>
      <c r="DR20" s="644"/>
      <c r="DS20" s="644"/>
      <c r="DT20" s="644"/>
      <c r="DU20" s="644"/>
      <c r="DV20" s="644"/>
      <c r="DW20" s="644"/>
      <c r="DX20" s="644"/>
      <c r="DY20" s="644"/>
      <c r="DZ20" s="644"/>
      <c r="EA20" s="644"/>
      <c r="EB20" s="644"/>
      <c r="EC20" s="684"/>
    </row>
    <row r="21" spans="2:133" ht="11.25" customHeight="1" x14ac:dyDescent="0.15">
      <c r="B21" s="638" t="s">
        <v>269</v>
      </c>
      <c r="C21" s="639"/>
      <c r="D21" s="639"/>
      <c r="E21" s="639"/>
      <c r="F21" s="639"/>
      <c r="G21" s="639"/>
      <c r="H21" s="639"/>
      <c r="I21" s="639"/>
      <c r="J21" s="639"/>
      <c r="K21" s="639"/>
      <c r="L21" s="639"/>
      <c r="M21" s="639"/>
      <c r="N21" s="639"/>
      <c r="O21" s="639"/>
      <c r="P21" s="639"/>
      <c r="Q21" s="640"/>
      <c r="R21" s="641" t="s">
        <v>121</v>
      </c>
      <c r="S21" s="644"/>
      <c r="T21" s="644"/>
      <c r="U21" s="644"/>
      <c r="V21" s="644"/>
      <c r="W21" s="644"/>
      <c r="X21" s="644"/>
      <c r="Y21" s="645"/>
      <c r="Z21" s="703" t="s">
        <v>121</v>
      </c>
      <c r="AA21" s="703"/>
      <c r="AB21" s="703"/>
      <c r="AC21" s="703"/>
      <c r="AD21" s="704" t="s">
        <v>121</v>
      </c>
      <c r="AE21" s="704"/>
      <c r="AF21" s="704"/>
      <c r="AG21" s="704"/>
      <c r="AH21" s="704"/>
      <c r="AI21" s="704"/>
      <c r="AJ21" s="704"/>
      <c r="AK21" s="704"/>
      <c r="AL21" s="646" t="s">
        <v>121</v>
      </c>
      <c r="AM21" s="647"/>
      <c r="AN21" s="647"/>
      <c r="AO21" s="705"/>
      <c r="AP21" s="749" t="s">
        <v>270</v>
      </c>
      <c r="AQ21" s="756"/>
      <c r="AR21" s="756"/>
      <c r="AS21" s="756"/>
      <c r="AT21" s="756"/>
      <c r="AU21" s="756"/>
      <c r="AV21" s="756"/>
      <c r="AW21" s="756"/>
      <c r="AX21" s="756"/>
      <c r="AY21" s="756"/>
      <c r="AZ21" s="756"/>
      <c r="BA21" s="756"/>
      <c r="BB21" s="756"/>
      <c r="BC21" s="756"/>
      <c r="BD21" s="756"/>
      <c r="BE21" s="756"/>
      <c r="BF21" s="751"/>
      <c r="BG21" s="641">
        <v>71288</v>
      </c>
      <c r="BH21" s="644"/>
      <c r="BI21" s="644"/>
      <c r="BJ21" s="644"/>
      <c r="BK21" s="644"/>
      <c r="BL21" s="644"/>
      <c r="BM21" s="644"/>
      <c r="BN21" s="645"/>
      <c r="BO21" s="703">
        <v>0.3</v>
      </c>
      <c r="BP21" s="703"/>
      <c r="BQ21" s="703"/>
      <c r="BR21" s="703"/>
      <c r="BS21" s="649">
        <v>11879</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x14ac:dyDescent="0.15">
      <c r="B22" s="638" t="s">
        <v>271</v>
      </c>
      <c r="C22" s="639"/>
      <c r="D22" s="639"/>
      <c r="E22" s="639"/>
      <c r="F22" s="639"/>
      <c r="G22" s="639"/>
      <c r="H22" s="639"/>
      <c r="I22" s="639"/>
      <c r="J22" s="639"/>
      <c r="K22" s="639"/>
      <c r="L22" s="639"/>
      <c r="M22" s="639"/>
      <c r="N22" s="639"/>
      <c r="O22" s="639"/>
      <c r="P22" s="639"/>
      <c r="Q22" s="640"/>
      <c r="R22" s="641">
        <v>30238028</v>
      </c>
      <c r="S22" s="644"/>
      <c r="T22" s="644"/>
      <c r="U22" s="644"/>
      <c r="V22" s="644"/>
      <c r="W22" s="644"/>
      <c r="X22" s="644"/>
      <c r="Y22" s="645"/>
      <c r="Z22" s="703">
        <v>47.2</v>
      </c>
      <c r="AA22" s="703"/>
      <c r="AB22" s="703"/>
      <c r="AC22" s="703"/>
      <c r="AD22" s="704">
        <v>28292110</v>
      </c>
      <c r="AE22" s="704"/>
      <c r="AF22" s="704"/>
      <c r="AG22" s="704"/>
      <c r="AH22" s="704"/>
      <c r="AI22" s="704"/>
      <c r="AJ22" s="704"/>
      <c r="AK22" s="704"/>
      <c r="AL22" s="646">
        <v>99.4</v>
      </c>
      <c r="AM22" s="647"/>
      <c r="AN22" s="647"/>
      <c r="AO22" s="705"/>
      <c r="AP22" s="749" t="s">
        <v>272</v>
      </c>
      <c r="AQ22" s="756"/>
      <c r="AR22" s="756"/>
      <c r="AS22" s="756"/>
      <c r="AT22" s="756"/>
      <c r="AU22" s="756"/>
      <c r="AV22" s="756"/>
      <c r="AW22" s="756"/>
      <c r="AX22" s="756"/>
      <c r="AY22" s="756"/>
      <c r="AZ22" s="756"/>
      <c r="BA22" s="756"/>
      <c r="BB22" s="756"/>
      <c r="BC22" s="756"/>
      <c r="BD22" s="756"/>
      <c r="BE22" s="756"/>
      <c r="BF22" s="751"/>
      <c r="BG22" s="641" t="s">
        <v>121</v>
      </c>
      <c r="BH22" s="644"/>
      <c r="BI22" s="644"/>
      <c r="BJ22" s="644"/>
      <c r="BK22" s="644"/>
      <c r="BL22" s="644"/>
      <c r="BM22" s="644"/>
      <c r="BN22" s="645"/>
      <c r="BO22" s="703" t="s">
        <v>121</v>
      </c>
      <c r="BP22" s="703"/>
      <c r="BQ22" s="703"/>
      <c r="BR22" s="703"/>
      <c r="BS22" s="649" t="s">
        <v>121</v>
      </c>
      <c r="BT22" s="644"/>
      <c r="BU22" s="644"/>
      <c r="BV22" s="644"/>
      <c r="BW22" s="644"/>
      <c r="BX22" s="644"/>
      <c r="BY22" s="644"/>
      <c r="BZ22" s="644"/>
      <c r="CA22" s="644"/>
      <c r="CB22" s="684"/>
      <c r="CD22" s="758" t="s">
        <v>273</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x14ac:dyDescent="0.15">
      <c r="B23" s="638" t="s">
        <v>274</v>
      </c>
      <c r="C23" s="639"/>
      <c r="D23" s="639"/>
      <c r="E23" s="639"/>
      <c r="F23" s="639"/>
      <c r="G23" s="639"/>
      <c r="H23" s="639"/>
      <c r="I23" s="639"/>
      <c r="J23" s="639"/>
      <c r="K23" s="639"/>
      <c r="L23" s="639"/>
      <c r="M23" s="639"/>
      <c r="N23" s="639"/>
      <c r="O23" s="639"/>
      <c r="P23" s="639"/>
      <c r="Q23" s="640"/>
      <c r="R23" s="641">
        <v>16665</v>
      </c>
      <c r="S23" s="644"/>
      <c r="T23" s="644"/>
      <c r="U23" s="644"/>
      <c r="V23" s="644"/>
      <c r="W23" s="644"/>
      <c r="X23" s="644"/>
      <c r="Y23" s="645"/>
      <c r="Z23" s="703">
        <v>0</v>
      </c>
      <c r="AA23" s="703"/>
      <c r="AB23" s="703"/>
      <c r="AC23" s="703"/>
      <c r="AD23" s="704">
        <v>16665</v>
      </c>
      <c r="AE23" s="704"/>
      <c r="AF23" s="704"/>
      <c r="AG23" s="704"/>
      <c r="AH23" s="704"/>
      <c r="AI23" s="704"/>
      <c r="AJ23" s="704"/>
      <c r="AK23" s="704"/>
      <c r="AL23" s="646">
        <v>0.1</v>
      </c>
      <c r="AM23" s="647"/>
      <c r="AN23" s="647"/>
      <c r="AO23" s="705"/>
      <c r="AP23" s="749" t="s">
        <v>275</v>
      </c>
      <c r="AQ23" s="756"/>
      <c r="AR23" s="756"/>
      <c r="AS23" s="756"/>
      <c r="AT23" s="756"/>
      <c r="AU23" s="756"/>
      <c r="AV23" s="756"/>
      <c r="AW23" s="756"/>
      <c r="AX23" s="756"/>
      <c r="AY23" s="756"/>
      <c r="AZ23" s="756"/>
      <c r="BA23" s="756"/>
      <c r="BB23" s="756"/>
      <c r="BC23" s="756"/>
      <c r="BD23" s="756"/>
      <c r="BE23" s="756"/>
      <c r="BF23" s="751"/>
      <c r="BG23" s="641">
        <v>1026540</v>
      </c>
      <c r="BH23" s="644"/>
      <c r="BI23" s="644"/>
      <c r="BJ23" s="644"/>
      <c r="BK23" s="644"/>
      <c r="BL23" s="644"/>
      <c r="BM23" s="644"/>
      <c r="BN23" s="645"/>
      <c r="BO23" s="703">
        <v>4.7</v>
      </c>
      <c r="BP23" s="703"/>
      <c r="BQ23" s="703"/>
      <c r="BR23" s="703"/>
      <c r="BS23" s="649" t="s">
        <v>121</v>
      </c>
      <c r="BT23" s="644"/>
      <c r="BU23" s="644"/>
      <c r="BV23" s="644"/>
      <c r="BW23" s="644"/>
      <c r="BX23" s="644"/>
      <c r="BY23" s="644"/>
      <c r="BZ23" s="644"/>
      <c r="CA23" s="644"/>
      <c r="CB23" s="684"/>
      <c r="CD23" s="758" t="s">
        <v>214</v>
      </c>
      <c r="CE23" s="759"/>
      <c r="CF23" s="759"/>
      <c r="CG23" s="759"/>
      <c r="CH23" s="759"/>
      <c r="CI23" s="759"/>
      <c r="CJ23" s="759"/>
      <c r="CK23" s="759"/>
      <c r="CL23" s="759"/>
      <c r="CM23" s="759"/>
      <c r="CN23" s="759"/>
      <c r="CO23" s="759"/>
      <c r="CP23" s="759"/>
      <c r="CQ23" s="760"/>
      <c r="CR23" s="758" t="s">
        <v>276</v>
      </c>
      <c r="CS23" s="759"/>
      <c r="CT23" s="759"/>
      <c r="CU23" s="759"/>
      <c r="CV23" s="759"/>
      <c r="CW23" s="759"/>
      <c r="CX23" s="759"/>
      <c r="CY23" s="760"/>
      <c r="CZ23" s="758" t="s">
        <v>277</v>
      </c>
      <c r="DA23" s="759"/>
      <c r="DB23" s="759"/>
      <c r="DC23" s="760"/>
      <c r="DD23" s="758" t="s">
        <v>278</v>
      </c>
      <c r="DE23" s="759"/>
      <c r="DF23" s="759"/>
      <c r="DG23" s="759"/>
      <c r="DH23" s="759"/>
      <c r="DI23" s="759"/>
      <c r="DJ23" s="759"/>
      <c r="DK23" s="760"/>
      <c r="DL23" s="767" t="s">
        <v>279</v>
      </c>
      <c r="DM23" s="768"/>
      <c r="DN23" s="768"/>
      <c r="DO23" s="768"/>
      <c r="DP23" s="768"/>
      <c r="DQ23" s="768"/>
      <c r="DR23" s="768"/>
      <c r="DS23" s="768"/>
      <c r="DT23" s="768"/>
      <c r="DU23" s="768"/>
      <c r="DV23" s="769"/>
      <c r="DW23" s="758" t="s">
        <v>280</v>
      </c>
      <c r="DX23" s="759"/>
      <c r="DY23" s="759"/>
      <c r="DZ23" s="759"/>
      <c r="EA23" s="759"/>
      <c r="EB23" s="759"/>
      <c r="EC23" s="760"/>
    </row>
    <row r="24" spans="2:133" ht="11.25" customHeight="1" x14ac:dyDescent="0.15">
      <c r="B24" s="638" t="s">
        <v>281</v>
      </c>
      <c r="C24" s="639"/>
      <c r="D24" s="639"/>
      <c r="E24" s="639"/>
      <c r="F24" s="639"/>
      <c r="G24" s="639"/>
      <c r="H24" s="639"/>
      <c r="I24" s="639"/>
      <c r="J24" s="639"/>
      <c r="K24" s="639"/>
      <c r="L24" s="639"/>
      <c r="M24" s="639"/>
      <c r="N24" s="639"/>
      <c r="O24" s="639"/>
      <c r="P24" s="639"/>
      <c r="Q24" s="640"/>
      <c r="R24" s="641">
        <v>1663739</v>
      </c>
      <c r="S24" s="644"/>
      <c r="T24" s="644"/>
      <c r="U24" s="644"/>
      <c r="V24" s="644"/>
      <c r="W24" s="644"/>
      <c r="X24" s="644"/>
      <c r="Y24" s="645"/>
      <c r="Z24" s="703">
        <v>2.6</v>
      </c>
      <c r="AA24" s="703"/>
      <c r="AB24" s="703"/>
      <c r="AC24" s="703"/>
      <c r="AD24" s="704">
        <v>45</v>
      </c>
      <c r="AE24" s="704"/>
      <c r="AF24" s="704"/>
      <c r="AG24" s="704"/>
      <c r="AH24" s="704"/>
      <c r="AI24" s="704"/>
      <c r="AJ24" s="704"/>
      <c r="AK24" s="704"/>
      <c r="AL24" s="646">
        <v>0</v>
      </c>
      <c r="AM24" s="647"/>
      <c r="AN24" s="647"/>
      <c r="AO24" s="705"/>
      <c r="AP24" s="749" t="s">
        <v>282</v>
      </c>
      <c r="AQ24" s="756"/>
      <c r="AR24" s="756"/>
      <c r="AS24" s="756"/>
      <c r="AT24" s="756"/>
      <c r="AU24" s="756"/>
      <c r="AV24" s="756"/>
      <c r="AW24" s="756"/>
      <c r="AX24" s="756"/>
      <c r="AY24" s="756"/>
      <c r="AZ24" s="756"/>
      <c r="BA24" s="756"/>
      <c r="BB24" s="756"/>
      <c r="BC24" s="756"/>
      <c r="BD24" s="756"/>
      <c r="BE24" s="756"/>
      <c r="BF24" s="751"/>
      <c r="BG24" s="641" t="s">
        <v>121</v>
      </c>
      <c r="BH24" s="644"/>
      <c r="BI24" s="644"/>
      <c r="BJ24" s="644"/>
      <c r="BK24" s="644"/>
      <c r="BL24" s="644"/>
      <c r="BM24" s="644"/>
      <c r="BN24" s="645"/>
      <c r="BO24" s="703" t="s">
        <v>121</v>
      </c>
      <c r="BP24" s="703"/>
      <c r="BQ24" s="703"/>
      <c r="BR24" s="703"/>
      <c r="BS24" s="649" t="s">
        <v>121</v>
      </c>
      <c r="BT24" s="644"/>
      <c r="BU24" s="644"/>
      <c r="BV24" s="644"/>
      <c r="BW24" s="644"/>
      <c r="BX24" s="644"/>
      <c r="BY24" s="644"/>
      <c r="BZ24" s="644"/>
      <c r="CA24" s="644"/>
      <c r="CB24" s="684"/>
      <c r="CD24" s="712" t="s">
        <v>283</v>
      </c>
      <c r="CE24" s="713"/>
      <c r="CF24" s="713"/>
      <c r="CG24" s="713"/>
      <c r="CH24" s="713"/>
      <c r="CI24" s="713"/>
      <c r="CJ24" s="713"/>
      <c r="CK24" s="713"/>
      <c r="CL24" s="713"/>
      <c r="CM24" s="713"/>
      <c r="CN24" s="713"/>
      <c r="CO24" s="713"/>
      <c r="CP24" s="713"/>
      <c r="CQ24" s="714"/>
      <c r="CR24" s="706">
        <v>25615598</v>
      </c>
      <c r="CS24" s="707"/>
      <c r="CT24" s="707"/>
      <c r="CU24" s="707"/>
      <c r="CV24" s="707"/>
      <c r="CW24" s="707"/>
      <c r="CX24" s="707"/>
      <c r="CY24" s="753"/>
      <c r="CZ24" s="754">
        <v>41.1</v>
      </c>
      <c r="DA24" s="723"/>
      <c r="DB24" s="723"/>
      <c r="DC24" s="757"/>
      <c r="DD24" s="752">
        <v>16657407</v>
      </c>
      <c r="DE24" s="707"/>
      <c r="DF24" s="707"/>
      <c r="DG24" s="707"/>
      <c r="DH24" s="707"/>
      <c r="DI24" s="707"/>
      <c r="DJ24" s="707"/>
      <c r="DK24" s="753"/>
      <c r="DL24" s="752">
        <v>16614054</v>
      </c>
      <c r="DM24" s="707"/>
      <c r="DN24" s="707"/>
      <c r="DO24" s="707"/>
      <c r="DP24" s="707"/>
      <c r="DQ24" s="707"/>
      <c r="DR24" s="707"/>
      <c r="DS24" s="707"/>
      <c r="DT24" s="707"/>
      <c r="DU24" s="707"/>
      <c r="DV24" s="753"/>
      <c r="DW24" s="754">
        <v>54.5</v>
      </c>
      <c r="DX24" s="723"/>
      <c r="DY24" s="723"/>
      <c r="DZ24" s="723"/>
      <c r="EA24" s="723"/>
      <c r="EB24" s="723"/>
      <c r="EC24" s="755"/>
    </row>
    <row r="25" spans="2:133" ht="11.25" customHeight="1" x14ac:dyDescent="0.15">
      <c r="B25" s="638" t="s">
        <v>284</v>
      </c>
      <c r="C25" s="639"/>
      <c r="D25" s="639"/>
      <c r="E25" s="639"/>
      <c r="F25" s="639"/>
      <c r="G25" s="639"/>
      <c r="H25" s="639"/>
      <c r="I25" s="639"/>
      <c r="J25" s="639"/>
      <c r="K25" s="639"/>
      <c r="L25" s="639"/>
      <c r="M25" s="639"/>
      <c r="N25" s="639"/>
      <c r="O25" s="639"/>
      <c r="P25" s="639"/>
      <c r="Q25" s="640"/>
      <c r="R25" s="641">
        <v>784741</v>
      </c>
      <c r="S25" s="644"/>
      <c r="T25" s="644"/>
      <c r="U25" s="644"/>
      <c r="V25" s="644"/>
      <c r="W25" s="644"/>
      <c r="X25" s="644"/>
      <c r="Y25" s="645"/>
      <c r="Z25" s="703">
        <v>1.2</v>
      </c>
      <c r="AA25" s="703"/>
      <c r="AB25" s="703"/>
      <c r="AC25" s="703"/>
      <c r="AD25" s="704">
        <v>129456</v>
      </c>
      <c r="AE25" s="704"/>
      <c r="AF25" s="704"/>
      <c r="AG25" s="704"/>
      <c r="AH25" s="704"/>
      <c r="AI25" s="704"/>
      <c r="AJ25" s="704"/>
      <c r="AK25" s="704"/>
      <c r="AL25" s="646">
        <v>0.5</v>
      </c>
      <c r="AM25" s="647"/>
      <c r="AN25" s="647"/>
      <c r="AO25" s="705"/>
      <c r="AP25" s="749" t="s">
        <v>285</v>
      </c>
      <c r="AQ25" s="756"/>
      <c r="AR25" s="756"/>
      <c r="AS25" s="756"/>
      <c r="AT25" s="756"/>
      <c r="AU25" s="756"/>
      <c r="AV25" s="756"/>
      <c r="AW25" s="756"/>
      <c r="AX25" s="756"/>
      <c r="AY25" s="756"/>
      <c r="AZ25" s="756"/>
      <c r="BA25" s="756"/>
      <c r="BB25" s="756"/>
      <c r="BC25" s="756"/>
      <c r="BD25" s="756"/>
      <c r="BE25" s="756"/>
      <c r="BF25" s="751"/>
      <c r="BG25" s="641" t="s">
        <v>121</v>
      </c>
      <c r="BH25" s="644"/>
      <c r="BI25" s="644"/>
      <c r="BJ25" s="644"/>
      <c r="BK25" s="644"/>
      <c r="BL25" s="644"/>
      <c r="BM25" s="644"/>
      <c r="BN25" s="645"/>
      <c r="BO25" s="703" t="s">
        <v>121</v>
      </c>
      <c r="BP25" s="703"/>
      <c r="BQ25" s="703"/>
      <c r="BR25" s="703"/>
      <c r="BS25" s="649" t="s">
        <v>121</v>
      </c>
      <c r="BT25" s="644"/>
      <c r="BU25" s="644"/>
      <c r="BV25" s="644"/>
      <c r="BW25" s="644"/>
      <c r="BX25" s="644"/>
      <c r="BY25" s="644"/>
      <c r="BZ25" s="644"/>
      <c r="CA25" s="644"/>
      <c r="CB25" s="684"/>
      <c r="CD25" s="685" t="s">
        <v>286</v>
      </c>
      <c r="CE25" s="682"/>
      <c r="CF25" s="682"/>
      <c r="CG25" s="682"/>
      <c r="CH25" s="682"/>
      <c r="CI25" s="682"/>
      <c r="CJ25" s="682"/>
      <c r="CK25" s="682"/>
      <c r="CL25" s="682"/>
      <c r="CM25" s="682"/>
      <c r="CN25" s="682"/>
      <c r="CO25" s="682"/>
      <c r="CP25" s="682"/>
      <c r="CQ25" s="683"/>
      <c r="CR25" s="641">
        <v>9125249</v>
      </c>
      <c r="CS25" s="642"/>
      <c r="CT25" s="642"/>
      <c r="CU25" s="642"/>
      <c r="CV25" s="642"/>
      <c r="CW25" s="642"/>
      <c r="CX25" s="642"/>
      <c r="CY25" s="643"/>
      <c r="CZ25" s="646">
        <v>14.6</v>
      </c>
      <c r="DA25" s="675"/>
      <c r="DB25" s="675"/>
      <c r="DC25" s="676"/>
      <c r="DD25" s="649">
        <v>7699195</v>
      </c>
      <c r="DE25" s="642"/>
      <c r="DF25" s="642"/>
      <c r="DG25" s="642"/>
      <c r="DH25" s="642"/>
      <c r="DI25" s="642"/>
      <c r="DJ25" s="642"/>
      <c r="DK25" s="643"/>
      <c r="DL25" s="649">
        <v>7656502</v>
      </c>
      <c r="DM25" s="642"/>
      <c r="DN25" s="642"/>
      <c r="DO25" s="642"/>
      <c r="DP25" s="642"/>
      <c r="DQ25" s="642"/>
      <c r="DR25" s="642"/>
      <c r="DS25" s="642"/>
      <c r="DT25" s="642"/>
      <c r="DU25" s="642"/>
      <c r="DV25" s="643"/>
      <c r="DW25" s="646">
        <v>25.1</v>
      </c>
      <c r="DX25" s="675"/>
      <c r="DY25" s="675"/>
      <c r="DZ25" s="675"/>
      <c r="EA25" s="675"/>
      <c r="EB25" s="675"/>
      <c r="EC25" s="677"/>
    </row>
    <row r="26" spans="2:133" ht="11.25" customHeight="1" x14ac:dyDescent="0.15">
      <c r="B26" s="638" t="s">
        <v>287</v>
      </c>
      <c r="C26" s="639"/>
      <c r="D26" s="639"/>
      <c r="E26" s="639"/>
      <c r="F26" s="639"/>
      <c r="G26" s="639"/>
      <c r="H26" s="639"/>
      <c r="I26" s="639"/>
      <c r="J26" s="639"/>
      <c r="K26" s="639"/>
      <c r="L26" s="639"/>
      <c r="M26" s="639"/>
      <c r="N26" s="639"/>
      <c r="O26" s="639"/>
      <c r="P26" s="639"/>
      <c r="Q26" s="640"/>
      <c r="R26" s="641">
        <v>230936</v>
      </c>
      <c r="S26" s="644"/>
      <c r="T26" s="644"/>
      <c r="U26" s="644"/>
      <c r="V26" s="644"/>
      <c r="W26" s="644"/>
      <c r="X26" s="644"/>
      <c r="Y26" s="645"/>
      <c r="Z26" s="703">
        <v>0.4</v>
      </c>
      <c r="AA26" s="703"/>
      <c r="AB26" s="703"/>
      <c r="AC26" s="703"/>
      <c r="AD26" s="704">
        <v>2469</v>
      </c>
      <c r="AE26" s="704"/>
      <c r="AF26" s="704"/>
      <c r="AG26" s="704"/>
      <c r="AH26" s="704"/>
      <c r="AI26" s="704"/>
      <c r="AJ26" s="704"/>
      <c r="AK26" s="704"/>
      <c r="AL26" s="646">
        <v>0</v>
      </c>
      <c r="AM26" s="647"/>
      <c r="AN26" s="647"/>
      <c r="AO26" s="705"/>
      <c r="AP26" s="749" t="s">
        <v>288</v>
      </c>
      <c r="AQ26" s="750"/>
      <c r="AR26" s="750"/>
      <c r="AS26" s="750"/>
      <c r="AT26" s="750"/>
      <c r="AU26" s="750"/>
      <c r="AV26" s="750"/>
      <c r="AW26" s="750"/>
      <c r="AX26" s="750"/>
      <c r="AY26" s="750"/>
      <c r="AZ26" s="750"/>
      <c r="BA26" s="750"/>
      <c r="BB26" s="750"/>
      <c r="BC26" s="750"/>
      <c r="BD26" s="750"/>
      <c r="BE26" s="750"/>
      <c r="BF26" s="751"/>
      <c r="BG26" s="641" t="s">
        <v>121</v>
      </c>
      <c r="BH26" s="644"/>
      <c r="BI26" s="644"/>
      <c r="BJ26" s="644"/>
      <c r="BK26" s="644"/>
      <c r="BL26" s="644"/>
      <c r="BM26" s="644"/>
      <c r="BN26" s="645"/>
      <c r="BO26" s="703" t="s">
        <v>121</v>
      </c>
      <c r="BP26" s="703"/>
      <c r="BQ26" s="703"/>
      <c r="BR26" s="703"/>
      <c r="BS26" s="649" t="s">
        <v>121</v>
      </c>
      <c r="BT26" s="644"/>
      <c r="BU26" s="644"/>
      <c r="BV26" s="644"/>
      <c r="BW26" s="644"/>
      <c r="BX26" s="644"/>
      <c r="BY26" s="644"/>
      <c r="BZ26" s="644"/>
      <c r="CA26" s="644"/>
      <c r="CB26" s="684"/>
      <c r="CD26" s="685" t="s">
        <v>289</v>
      </c>
      <c r="CE26" s="682"/>
      <c r="CF26" s="682"/>
      <c r="CG26" s="682"/>
      <c r="CH26" s="682"/>
      <c r="CI26" s="682"/>
      <c r="CJ26" s="682"/>
      <c r="CK26" s="682"/>
      <c r="CL26" s="682"/>
      <c r="CM26" s="682"/>
      <c r="CN26" s="682"/>
      <c r="CO26" s="682"/>
      <c r="CP26" s="682"/>
      <c r="CQ26" s="683"/>
      <c r="CR26" s="641">
        <v>6589492</v>
      </c>
      <c r="CS26" s="644"/>
      <c r="CT26" s="644"/>
      <c r="CU26" s="644"/>
      <c r="CV26" s="644"/>
      <c r="CW26" s="644"/>
      <c r="CX26" s="644"/>
      <c r="CY26" s="645"/>
      <c r="CZ26" s="646">
        <v>10.6</v>
      </c>
      <c r="DA26" s="675"/>
      <c r="DB26" s="675"/>
      <c r="DC26" s="676"/>
      <c r="DD26" s="649">
        <v>5423519</v>
      </c>
      <c r="DE26" s="644"/>
      <c r="DF26" s="644"/>
      <c r="DG26" s="644"/>
      <c r="DH26" s="644"/>
      <c r="DI26" s="644"/>
      <c r="DJ26" s="644"/>
      <c r="DK26" s="645"/>
      <c r="DL26" s="649" t="s">
        <v>121</v>
      </c>
      <c r="DM26" s="644"/>
      <c r="DN26" s="644"/>
      <c r="DO26" s="644"/>
      <c r="DP26" s="644"/>
      <c r="DQ26" s="644"/>
      <c r="DR26" s="644"/>
      <c r="DS26" s="644"/>
      <c r="DT26" s="644"/>
      <c r="DU26" s="644"/>
      <c r="DV26" s="645"/>
      <c r="DW26" s="646" t="s">
        <v>121</v>
      </c>
      <c r="DX26" s="675"/>
      <c r="DY26" s="675"/>
      <c r="DZ26" s="675"/>
      <c r="EA26" s="675"/>
      <c r="EB26" s="675"/>
      <c r="EC26" s="677"/>
    </row>
    <row r="27" spans="2:133" ht="11.25" customHeight="1" x14ac:dyDescent="0.15">
      <c r="B27" s="638" t="s">
        <v>290</v>
      </c>
      <c r="C27" s="639"/>
      <c r="D27" s="639"/>
      <c r="E27" s="639"/>
      <c r="F27" s="639"/>
      <c r="G27" s="639"/>
      <c r="H27" s="639"/>
      <c r="I27" s="639"/>
      <c r="J27" s="639"/>
      <c r="K27" s="639"/>
      <c r="L27" s="639"/>
      <c r="M27" s="639"/>
      <c r="N27" s="639"/>
      <c r="O27" s="639"/>
      <c r="P27" s="639"/>
      <c r="Q27" s="640"/>
      <c r="R27" s="641">
        <v>6575236</v>
      </c>
      <c r="S27" s="644"/>
      <c r="T27" s="644"/>
      <c r="U27" s="644"/>
      <c r="V27" s="644"/>
      <c r="W27" s="644"/>
      <c r="X27" s="644"/>
      <c r="Y27" s="645"/>
      <c r="Z27" s="703">
        <v>10.3</v>
      </c>
      <c r="AA27" s="703"/>
      <c r="AB27" s="703"/>
      <c r="AC27" s="703"/>
      <c r="AD27" s="704" t="s">
        <v>121</v>
      </c>
      <c r="AE27" s="704"/>
      <c r="AF27" s="704"/>
      <c r="AG27" s="704"/>
      <c r="AH27" s="704"/>
      <c r="AI27" s="704"/>
      <c r="AJ27" s="704"/>
      <c r="AK27" s="704"/>
      <c r="AL27" s="646" t="s">
        <v>121</v>
      </c>
      <c r="AM27" s="647"/>
      <c r="AN27" s="647"/>
      <c r="AO27" s="705"/>
      <c r="AP27" s="638" t="s">
        <v>291</v>
      </c>
      <c r="AQ27" s="639"/>
      <c r="AR27" s="639"/>
      <c r="AS27" s="639"/>
      <c r="AT27" s="639"/>
      <c r="AU27" s="639"/>
      <c r="AV27" s="639"/>
      <c r="AW27" s="639"/>
      <c r="AX27" s="639"/>
      <c r="AY27" s="639"/>
      <c r="AZ27" s="639"/>
      <c r="BA27" s="639"/>
      <c r="BB27" s="639"/>
      <c r="BC27" s="639"/>
      <c r="BD27" s="639"/>
      <c r="BE27" s="639"/>
      <c r="BF27" s="640"/>
      <c r="BG27" s="641">
        <v>21978368</v>
      </c>
      <c r="BH27" s="644"/>
      <c r="BI27" s="644"/>
      <c r="BJ27" s="644"/>
      <c r="BK27" s="644"/>
      <c r="BL27" s="644"/>
      <c r="BM27" s="644"/>
      <c r="BN27" s="645"/>
      <c r="BO27" s="703">
        <v>100</v>
      </c>
      <c r="BP27" s="703"/>
      <c r="BQ27" s="703"/>
      <c r="BR27" s="703"/>
      <c r="BS27" s="649">
        <v>11879</v>
      </c>
      <c r="BT27" s="644"/>
      <c r="BU27" s="644"/>
      <c r="BV27" s="644"/>
      <c r="BW27" s="644"/>
      <c r="BX27" s="644"/>
      <c r="BY27" s="644"/>
      <c r="BZ27" s="644"/>
      <c r="CA27" s="644"/>
      <c r="CB27" s="684"/>
      <c r="CD27" s="685" t="s">
        <v>292</v>
      </c>
      <c r="CE27" s="682"/>
      <c r="CF27" s="682"/>
      <c r="CG27" s="682"/>
      <c r="CH27" s="682"/>
      <c r="CI27" s="682"/>
      <c r="CJ27" s="682"/>
      <c r="CK27" s="682"/>
      <c r="CL27" s="682"/>
      <c r="CM27" s="682"/>
      <c r="CN27" s="682"/>
      <c r="CO27" s="682"/>
      <c r="CP27" s="682"/>
      <c r="CQ27" s="683"/>
      <c r="CR27" s="641">
        <v>10280405</v>
      </c>
      <c r="CS27" s="642"/>
      <c r="CT27" s="642"/>
      <c r="CU27" s="642"/>
      <c r="CV27" s="642"/>
      <c r="CW27" s="642"/>
      <c r="CX27" s="642"/>
      <c r="CY27" s="643"/>
      <c r="CZ27" s="646">
        <v>16.5</v>
      </c>
      <c r="DA27" s="675"/>
      <c r="DB27" s="675"/>
      <c r="DC27" s="676"/>
      <c r="DD27" s="649">
        <v>3038667</v>
      </c>
      <c r="DE27" s="642"/>
      <c r="DF27" s="642"/>
      <c r="DG27" s="642"/>
      <c r="DH27" s="642"/>
      <c r="DI27" s="642"/>
      <c r="DJ27" s="642"/>
      <c r="DK27" s="643"/>
      <c r="DL27" s="649">
        <v>3038607</v>
      </c>
      <c r="DM27" s="642"/>
      <c r="DN27" s="642"/>
      <c r="DO27" s="642"/>
      <c r="DP27" s="642"/>
      <c r="DQ27" s="642"/>
      <c r="DR27" s="642"/>
      <c r="DS27" s="642"/>
      <c r="DT27" s="642"/>
      <c r="DU27" s="642"/>
      <c r="DV27" s="643"/>
      <c r="DW27" s="646">
        <v>10</v>
      </c>
      <c r="DX27" s="675"/>
      <c r="DY27" s="675"/>
      <c r="DZ27" s="675"/>
      <c r="EA27" s="675"/>
      <c r="EB27" s="675"/>
      <c r="EC27" s="677"/>
    </row>
    <row r="28" spans="2:133" ht="11.25" customHeight="1" x14ac:dyDescent="0.15">
      <c r="B28" s="746" t="s">
        <v>293</v>
      </c>
      <c r="C28" s="747"/>
      <c r="D28" s="747"/>
      <c r="E28" s="747"/>
      <c r="F28" s="747"/>
      <c r="G28" s="747"/>
      <c r="H28" s="747"/>
      <c r="I28" s="747"/>
      <c r="J28" s="747"/>
      <c r="K28" s="747"/>
      <c r="L28" s="747"/>
      <c r="M28" s="747"/>
      <c r="N28" s="747"/>
      <c r="O28" s="747"/>
      <c r="P28" s="747"/>
      <c r="Q28" s="748"/>
      <c r="R28" s="641" t="s">
        <v>121</v>
      </c>
      <c r="S28" s="644"/>
      <c r="T28" s="644"/>
      <c r="U28" s="644"/>
      <c r="V28" s="644"/>
      <c r="W28" s="644"/>
      <c r="X28" s="644"/>
      <c r="Y28" s="645"/>
      <c r="Z28" s="703" t="s">
        <v>121</v>
      </c>
      <c r="AA28" s="703"/>
      <c r="AB28" s="703"/>
      <c r="AC28" s="703"/>
      <c r="AD28" s="704" t="s">
        <v>121</v>
      </c>
      <c r="AE28" s="704"/>
      <c r="AF28" s="704"/>
      <c r="AG28" s="704"/>
      <c r="AH28" s="704"/>
      <c r="AI28" s="704"/>
      <c r="AJ28" s="704"/>
      <c r="AK28" s="704"/>
      <c r="AL28" s="646" t="s">
        <v>121</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294</v>
      </c>
      <c r="CE28" s="682"/>
      <c r="CF28" s="682"/>
      <c r="CG28" s="682"/>
      <c r="CH28" s="682"/>
      <c r="CI28" s="682"/>
      <c r="CJ28" s="682"/>
      <c r="CK28" s="682"/>
      <c r="CL28" s="682"/>
      <c r="CM28" s="682"/>
      <c r="CN28" s="682"/>
      <c r="CO28" s="682"/>
      <c r="CP28" s="682"/>
      <c r="CQ28" s="683"/>
      <c r="CR28" s="641">
        <v>6209944</v>
      </c>
      <c r="CS28" s="644"/>
      <c r="CT28" s="644"/>
      <c r="CU28" s="644"/>
      <c r="CV28" s="644"/>
      <c r="CW28" s="644"/>
      <c r="CX28" s="644"/>
      <c r="CY28" s="645"/>
      <c r="CZ28" s="646">
        <v>10</v>
      </c>
      <c r="DA28" s="675"/>
      <c r="DB28" s="675"/>
      <c r="DC28" s="676"/>
      <c r="DD28" s="649">
        <v>5919545</v>
      </c>
      <c r="DE28" s="644"/>
      <c r="DF28" s="644"/>
      <c r="DG28" s="644"/>
      <c r="DH28" s="644"/>
      <c r="DI28" s="644"/>
      <c r="DJ28" s="644"/>
      <c r="DK28" s="645"/>
      <c r="DL28" s="649">
        <v>5918945</v>
      </c>
      <c r="DM28" s="644"/>
      <c r="DN28" s="644"/>
      <c r="DO28" s="644"/>
      <c r="DP28" s="644"/>
      <c r="DQ28" s="644"/>
      <c r="DR28" s="644"/>
      <c r="DS28" s="644"/>
      <c r="DT28" s="644"/>
      <c r="DU28" s="644"/>
      <c r="DV28" s="645"/>
      <c r="DW28" s="646">
        <v>19.399999999999999</v>
      </c>
      <c r="DX28" s="675"/>
      <c r="DY28" s="675"/>
      <c r="DZ28" s="675"/>
      <c r="EA28" s="675"/>
      <c r="EB28" s="675"/>
      <c r="EC28" s="677"/>
    </row>
    <row r="29" spans="2:133" ht="11.25" customHeight="1" x14ac:dyDescent="0.15">
      <c r="B29" s="638" t="s">
        <v>295</v>
      </c>
      <c r="C29" s="639"/>
      <c r="D29" s="639"/>
      <c r="E29" s="639"/>
      <c r="F29" s="639"/>
      <c r="G29" s="639"/>
      <c r="H29" s="639"/>
      <c r="I29" s="639"/>
      <c r="J29" s="639"/>
      <c r="K29" s="639"/>
      <c r="L29" s="639"/>
      <c r="M29" s="639"/>
      <c r="N29" s="639"/>
      <c r="O29" s="639"/>
      <c r="P29" s="639"/>
      <c r="Q29" s="640"/>
      <c r="R29" s="641">
        <v>3537022</v>
      </c>
      <c r="S29" s="644"/>
      <c r="T29" s="644"/>
      <c r="U29" s="644"/>
      <c r="V29" s="644"/>
      <c r="W29" s="644"/>
      <c r="X29" s="644"/>
      <c r="Y29" s="645"/>
      <c r="Z29" s="703">
        <v>5.5</v>
      </c>
      <c r="AA29" s="703"/>
      <c r="AB29" s="703"/>
      <c r="AC29" s="703"/>
      <c r="AD29" s="704" t="s">
        <v>121</v>
      </c>
      <c r="AE29" s="704"/>
      <c r="AF29" s="704"/>
      <c r="AG29" s="704"/>
      <c r="AH29" s="704"/>
      <c r="AI29" s="704"/>
      <c r="AJ29" s="704"/>
      <c r="AK29" s="704"/>
      <c r="AL29" s="646" t="s">
        <v>121</v>
      </c>
      <c r="AM29" s="647"/>
      <c r="AN29" s="647"/>
      <c r="AO29" s="705"/>
      <c r="AP29" s="715" t="s">
        <v>214</v>
      </c>
      <c r="AQ29" s="716"/>
      <c r="AR29" s="716"/>
      <c r="AS29" s="716"/>
      <c r="AT29" s="716"/>
      <c r="AU29" s="716"/>
      <c r="AV29" s="716"/>
      <c r="AW29" s="716"/>
      <c r="AX29" s="716"/>
      <c r="AY29" s="716"/>
      <c r="AZ29" s="716"/>
      <c r="BA29" s="716"/>
      <c r="BB29" s="716"/>
      <c r="BC29" s="716"/>
      <c r="BD29" s="716"/>
      <c r="BE29" s="716"/>
      <c r="BF29" s="717"/>
      <c r="BG29" s="715" t="s">
        <v>296</v>
      </c>
      <c r="BH29" s="743"/>
      <c r="BI29" s="743"/>
      <c r="BJ29" s="743"/>
      <c r="BK29" s="743"/>
      <c r="BL29" s="743"/>
      <c r="BM29" s="743"/>
      <c r="BN29" s="743"/>
      <c r="BO29" s="743"/>
      <c r="BP29" s="743"/>
      <c r="BQ29" s="744"/>
      <c r="BR29" s="715" t="s">
        <v>297</v>
      </c>
      <c r="BS29" s="743"/>
      <c r="BT29" s="743"/>
      <c r="BU29" s="743"/>
      <c r="BV29" s="743"/>
      <c r="BW29" s="743"/>
      <c r="BX29" s="743"/>
      <c r="BY29" s="743"/>
      <c r="BZ29" s="743"/>
      <c r="CA29" s="743"/>
      <c r="CB29" s="744"/>
      <c r="CD29" s="725" t="s">
        <v>298</v>
      </c>
      <c r="CE29" s="726"/>
      <c r="CF29" s="685" t="s">
        <v>64</v>
      </c>
      <c r="CG29" s="682"/>
      <c r="CH29" s="682"/>
      <c r="CI29" s="682"/>
      <c r="CJ29" s="682"/>
      <c r="CK29" s="682"/>
      <c r="CL29" s="682"/>
      <c r="CM29" s="682"/>
      <c r="CN29" s="682"/>
      <c r="CO29" s="682"/>
      <c r="CP29" s="682"/>
      <c r="CQ29" s="683"/>
      <c r="CR29" s="641">
        <v>6209583</v>
      </c>
      <c r="CS29" s="642"/>
      <c r="CT29" s="642"/>
      <c r="CU29" s="642"/>
      <c r="CV29" s="642"/>
      <c r="CW29" s="642"/>
      <c r="CX29" s="642"/>
      <c r="CY29" s="643"/>
      <c r="CZ29" s="646">
        <v>10</v>
      </c>
      <c r="DA29" s="675"/>
      <c r="DB29" s="675"/>
      <c r="DC29" s="676"/>
      <c r="DD29" s="649">
        <v>5919184</v>
      </c>
      <c r="DE29" s="642"/>
      <c r="DF29" s="642"/>
      <c r="DG29" s="642"/>
      <c r="DH29" s="642"/>
      <c r="DI29" s="642"/>
      <c r="DJ29" s="642"/>
      <c r="DK29" s="643"/>
      <c r="DL29" s="649">
        <v>5918584</v>
      </c>
      <c r="DM29" s="642"/>
      <c r="DN29" s="642"/>
      <c r="DO29" s="642"/>
      <c r="DP29" s="642"/>
      <c r="DQ29" s="642"/>
      <c r="DR29" s="642"/>
      <c r="DS29" s="642"/>
      <c r="DT29" s="642"/>
      <c r="DU29" s="642"/>
      <c r="DV29" s="643"/>
      <c r="DW29" s="646">
        <v>19.399999999999999</v>
      </c>
      <c r="DX29" s="675"/>
      <c r="DY29" s="675"/>
      <c r="DZ29" s="675"/>
      <c r="EA29" s="675"/>
      <c r="EB29" s="675"/>
      <c r="EC29" s="677"/>
    </row>
    <row r="30" spans="2:133" ht="11.25" customHeight="1" x14ac:dyDescent="0.15">
      <c r="B30" s="638" t="s">
        <v>299</v>
      </c>
      <c r="C30" s="639"/>
      <c r="D30" s="639"/>
      <c r="E30" s="639"/>
      <c r="F30" s="639"/>
      <c r="G30" s="639"/>
      <c r="H30" s="639"/>
      <c r="I30" s="639"/>
      <c r="J30" s="639"/>
      <c r="K30" s="639"/>
      <c r="L30" s="639"/>
      <c r="M30" s="639"/>
      <c r="N30" s="639"/>
      <c r="O30" s="639"/>
      <c r="P30" s="639"/>
      <c r="Q30" s="640"/>
      <c r="R30" s="641">
        <v>113678</v>
      </c>
      <c r="S30" s="644"/>
      <c r="T30" s="644"/>
      <c r="U30" s="644"/>
      <c r="V30" s="644"/>
      <c r="W30" s="644"/>
      <c r="X30" s="644"/>
      <c r="Y30" s="645"/>
      <c r="Z30" s="703">
        <v>0.2</v>
      </c>
      <c r="AA30" s="703"/>
      <c r="AB30" s="703"/>
      <c r="AC30" s="703"/>
      <c r="AD30" s="704">
        <v>12732</v>
      </c>
      <c r="AE30" s="704"/>
      <c r="AF30" s="704"/>
      <c r="AG30" s="704"/>
      <c r="AH30" s="704"/>
      <c r="AI30" s="704"/>
      <c r="AJ30" s="704"/>
      <c r="AK30" s="704"/>
      <c r="AL30" s="646">
        <v>0</v>
      </c>
      <c r="AM30" s="647"/>
      <c r="AN30" s="647"/>
      <c r="AO30" s="705"/>
      <c r="AP30" s="731" t="s">
        <v>300</v>
      </c>
      <c r="AQ30" s="732"/>
      <c r="AR30" s="732"/>
      <c r="AS30" s="732"/>
      <c r="AT30" s="737" t="s">
        <v>301</v>
      </c>
      <c r="AU30" s="210"/>
      <c r="AV30" s="210"/>
      <c r="AW30" s="210"/>
      <c r="AX30" s="740" t="s">
        <v>179</v>
      </c>
      <c r="AY30" s="741"/>
      <c r="AZ30" s="741"/>
      <c r="BA30" s="741"/>
      <c r="BB30" s="741"/>
      <c r="BC30" s="741"/>
      <c r="BD30" s="741"/>
      <c r="BE30" s="741"/>
      <c r="BF30" s="742"/>
      <c r="BG30" s="721">
        <v>98.8</v>
      </c>
      <c r="BH30" s="722"/>
      <c r="BI30" s="722"/>
      <c r="BJ30" s="722"/>
      <c r="BK30" s="722"/>
      <c r="BL30" s="722"/>
      <c r="BM30" s="723">
        <v>95.9</v>
      </c>
      <c r="BN30" s="722"/>
      <c r="BO30" s="722"/>
      <c r="BP30" s="722"/>
      <c r="BQ30" s="724"/>
      <c r="BR30" s="721">
        <v>98.8</v>
      </c>
      <c r="BS30" s="722"/>
      <c r="BT30" s="722"/>
      <c r="BU30" s="722"/>
      <c r="BV30" s="722"/>
      <c r="BW30" s="722"/>
      <c r="BX30" s="723">
        <v>95.5</v>
      </c>
      <c r="BY30" s="722"/>
      <c r="BZ30" s="722"/>
      <c r="CA30" s="722"/>
      <c r="CB30" s="724"/>
      <c r="CD30" s="727"/>
      <c r="CE30" s="728"/>
      <c r="CF30" s="685" t="s">
        <v>302</v>
      </c>
      <c r="CG30" s="682"/>
      <c r="CH30" s="682"/>
      <c r="CI30" s="682"/>
      <c r="CJ30" s="682"/>
      <c r="CK30" s="682"/>
      <c r="CL30" s="682"/>
      <c r="CM30" s="682"/>
      <c r="CN30" s="682"/>
      <c r="CO30" s="682"/>
      <c r="CP30" s="682"/>
      <c r="CQ30" s="683"/>
      <c r="CR30" s="641">
        <v>5762454</v>
      </c>
      <c r="CS30" s="644"/>
      <c r="CT30" s="644"/>
      <c r="CU30" s="644"/>
      <c r="CV30" s="644"/>
      <c r="CW30" s="644"/>
      <c r="CX30" s="644"/>
      <c r="CY30" s="645"/>
      <c r="CZ30" s="646">
        <v>9.1999999999999993</v>
      </c>
      <c r="DA30" s="675"/>
      <c r="DB30" s="675"/>
      <c r="DC30" s="676"/>
      <c r="DD30" s="649">
        <v>5506924</v>
      </c>
      <c r="DE30" s="644"/>
      <c r="DF30" s="644"/>
      <c r="DG30" s="644"/>
      <c r="DH30" s="644"/>
      <c r="DI30" s="644"/>
      <c r="DJ30" s="644"/>
      <c r="DK30" s="645"/>
      <c r="DL30" s="649">
        <v>5506324</v>
      </c>
      <c r="DM30" s="644"/>
      <c r="DN30" s="644"/>
      <c r="DO30" s="644"/>
      <c r="DP30" s="644"/>
      <c r="DQ30" s="644"/>
      <c r="DR30" s="644"/>
      <c r="DS30" s="644"/>
      <c r="DT30" s="644"/>
      <c r="DU30" s="644"/>
      <c r="DV30" s="645"/>
      <c r="DW30" s="646">
        <v>18.100000000000001</v>
      </c>
      <c r="DX30" s="675"/>
      <c r="DY30" s="675"/>
      <c r="DZ30" s="675"/>
      <c r="EA30" s="675"/>
      <c r="EB30" s="675"/>
      <c r="EC30" s="677"/>
    </row>
    <row r="31" spans="2:133" ht="11.25" customHeight="1" x14ac:dyDescent="0.15">
      <c r="B31" s="638" t="s">
        <v>303</v>
      </c>
      <c r="C31" s="639"/>
      <c r="D31" s="639"/>
      <c r="E31" s="639"/>
      <c r="F31" s="639"/>
      <c r="G31" s="639"/>
      <c r="H31" s="639"/>
      <c r="I31" s="639"/>
      <c r="J31" s="639"/>
      <c r="K31" s="639"/>
      <c r="L31" s="639"/>
      <c r="M31" s="639"/>
      <c r="N31" s="639"/>
      <c r="O31" s="639"/>
      <c r="P31" s="639"/>
      <c r="Q31" s="640"/>
      <c r="R31" s="641">
        <v>278544</v>
      </c>
      <c r="S31" s="644"/>
      <c r="T31" s="644"/>
      <c r="U31" s="644"/>
      <c r="V31" s="644"/>
      <c r="W31" s="644"/>
      <c r="X31" s="644"/>
      <c r="Y31" s="645"/>
      <c r="Z31" s="703">
        <v>0.4</v>
      </c>
      <c r="AA31" s="703"/>
      <c r="AB31" s="703"/>
      <c r="AC31" s="703"/>
      <c r="AD31" s="704" t="s">
        <v>121</v>
      </c>
      <c r="AE31" s="704"/>
      <c r="AF31" s="704"/>
      <c r="AG31" s="704"/>
      <c r="AH31" s="704"/>
      <c r="AI31" s="704"/>
      <c r="AJ31" s="704"/>
      <c r="AK31" s="704"/>
      <c r="AL31" s="646" t="s">
        <v>121</v>
      </c>
      <c r="AM31" s="647"/>
      <c r="AN31" s="647"/>
      <c r="AO31" s="705"/>
      <c r="AP31" s="733"/>
      <c r="AQ31" s="734"/>
      <c r="AR31" s="734"/>
      <c r="AS31" s="734"/>
      <c r="AT31" s="738"/>
      <c r="AU31" s="209" t="s">
        <v>304</v>
      </c>
      <c r="AV31" s="209"/>
      <c r="AW31" s="209"/>
      <c r="AX31" s="638" t="s">
        <v>305</v>
      </c>
      <c r="AY31" s="639"/>
      <c r="AZ31" s="639"/>
      <c r="BA31" s="639"/>
      <c r="BB31" s="639"/>
      <c r="BC31" s="639"/>
      <c r="BD31" s="639"/>
      <c r="BE31" s="639"/>
      <c r="BF31" s="640"/>
      <c r="BG31" s="719">
        <v>98.9</v>
      </c>
      <c r="BH31" s="642"/>
      <c r="BI31" s="642"/>
      <c r="BJ31" s="642"/>
      <c r="BK31" s="642"/>
      <c r="BL31" s="642"/>
      <c r="BM31" s="647">
        <v>95.4</v>
      </c>
      <c r="BN31" s="720"/>
      <c r="BO31" s="720"/>
      <c r="BP31" s="720"/>
      <c r="BQ31" s="681"/>
      <c r="BR31" s="719">
        <v>99</v>
      </c>
      <c r="BS31" s="642"/>
      <c r="BT31" s="642"/>
      <c r="BU31" s="642"/>
      <c r="BV31" s="642"/>
      <c r="BW31" s="642"/>
      <c r="BX31" s="647">
        <v>95</v>
      </c>
      <c r="BY31" s="720"/>
      <c r="BZ31" s="720"/>
      <c r="CA31" s="720"/>
      <c r="CB31" s="681"/>
      <c r="CD31" s="727"/>
      <c r="CE31" s="728"/>
      <c r="CF31" s="685" t="s">
        <v>306</v>
      </c>
      <c r="CG31" s="682"/>
      <c r="CH31" s="682"/>
      <c r="CI31" s="682"/>
      <c r="CJ31" s="682"/>
      <c r="CK31" s="682"/>
      <c r="CL31" s="682"/>
      <c r="CM31" s="682"/>
      <c r="CN31" s="682"/>
      <c r="CO31" s="682"/>
      <c r="CP31" s="682"/>
      <c r="CQ31" s="683"/>
      <c r="CR31" s="641">
        <v>447129</v>
      </c>
      <c r="CS31" s="642"/>
      <c r="CT31" s="642"/>
      <c r="CU31" s="642"/>
      <c r="CV31" s="642"/>
      <c r="CW31" s="642"/>
      <c r="CX31" s="642"/>
      <c r="CY31" s="643"/>
      <c r="CZ31" s="646">
        <v>0.7</v>
      </c>
      <c r="DA31" s="675"/>
      <c r="DB31" s="675"/>
      <c r="DC31" s="676"/>
      <c r="DD31" s="649">
        <v>412260</v>
      </c>
      <c r="DE31" s="642"/>
      <c r="DF31" s="642"/>
      <c r="DG31" s="642"/>
      <c r="DH31" s="642"/>
      <c r="DI31" s="642"/>
      <c r="DJ31" s="642"/>
      <c r="DK31" s="643"/>
      <c r="DL31" s="649">
        <v>412260</v>
      </c>
      <c r="DM31" s="642"/>
      <c r="DN31" s="642"/>
      <c r="DO31" s="642"/>
      <c r="DP31" s="642"/>
      <c r="DQ31" s="642"/>
      <c r="DR31" s="642"/>
      <c r="DS31" s="642"/>
      <c r="DT31" s="642"/>
      <c r="DU31" s="642"/>
      <c r="DV31" s="643"/>
      <c r="DW31" s="646">
        <v>1.4</v>
      </c>
      <c r="DX31" s="675"/>
      <c r="DY31" s="675"/>
      <c r="DZ31" s="675"/>
      <c r="EA31" s="675"/>
      <c r="EB31" s="675"/>
      <c r="EC31" s="677"/>
    </row>
    <row r="32" spans="2:133" ht="11.25" customHeight="1" x14ac:dyDescent="0.15">
      <c r="B32" s="638" t="s">
        <v>307</v>
      </c>
      <c r="C32" s="639"/>
      <c r="D32" s="639"/>
      <c r="E32" s="639"/>
      <c r="F32" s="639"/>
      <c r="G32" s="639"/>
      <c r="H32" s="639"/>
      <c r="I32" s="639"/>
      <c r="J32" s="639"/>
      <c r="K32" s="639"/>
      <c r="L32" s="639"/>
      <c r="M32" s="639"/>
      <c r="N32" s="639"/>
      <c r="O32" s="639"/>
      <c r="P32" s="639"/>
      <c r="Q32" s="640"/>
      <c r="R32" s="641">
        <v>1469719</v>
      </c>
      <c r="S32" s="644"/>
      <c r="T32" s="644"/>
      <c r="U32" s="644"/>
      <c r="V32" s="644"/>
      <c r="W32" s="644"/>
      <c r="X32" s="644"/>
      <c r="Y32" s="645"/>
      <c r="Z32" s="703">
        <v>2.2999999999999998</v>
      </c>
      <c r="AA32" s="703"/>
      <c r="AB32" s="703"/>
      <c r="AC32" s="703"/>
      <c r="AD32" s="704" t="s">
        <v>121</v>
      </c>
      <c r="AE32" s="704"/>
      <c r="AF32" s="704"/>
      <c r="AG32" s="704"/>
      <c r="AH32" s="704"/>
      <c r="AI32" s="704"/>
      <c r="AJ32" s="704"/>
      <c r="AK32" s="704"/>
      <c r="AL32" s="646" t="s">
        <v>121</v>
      </c>
      <c r="AM32" s="647"/>
      <c r="AN32" s="647"/>
      <c r="AO32" s="705"/>
      <c r="AP32" s="735"/>
      <c r="AQ32" s="736"/>
      <c r="AR32" s="736"/>
      <c r="AS32" s="736"/>
      <c r="AT32" s="739"/>
      <c r="AU32" s="211"/>
      <c r="AV32" s="211"/>
      <c r="AW32" s="211"/>
      <c r="AX32" s="653" t="s">
        <v>308</v>
      </c>
      <c r="AY32" s="654"/>
      <c r="AZ32" s="654"/>
      <c r="BA32" s="654"/>
      <c r="BB32" s="654"/>
      <c r="BC32" s="654"/>
      <c r="BD32" s="654"/>
      <c r="BE32" s="654"/>
      <c r="BF32" s="655"/>
      <c r="BG32" s="718">
        <v>98.6</v>
      </c>
      <c r="BH32" s="657"/>
      <c r="BI32" s="657"/>
      <c r="BJ32" s="657"/>
      <c r="BK32" s="657"/>
      <c r="BL32" s="657"/>
      <c r="BM32" s="701">
        <v>96</v>
      </c>
      <c r="BN32" s="657"/>
      <c r="BO32" s="657"/>
      <c r="BP32" s="657"/>
      <c r="BQ32" s="694"/>
      <c r="BR32" s="718">
        <v>98.6</v>
      </c>
      <c r="BS32" s="657"/>
      <c r="BT32" s="657"/>
      <c r="BU32" s="657"/>
      <c r="BV32" s="657"/>
      <c r="BW32" s="657"/>
      <c r="BX32" s="701">
        <v>95.5</v>
      </c>
      <c r="BY32" s="657"/>
      <c r="BZ32" s="657"/>
      <c r="CA32" s="657"/>
      <c r="CB32" s="694"/>
      <c r="CD32" s="729"/>
      <c r="CE32" s="730"/>
      <c r="CF32" s="685" t="s">
        <v>309</v>
      </c>
      <c r="CG32" s="682"/>
      <c r="CH32" s="682"/>
      <c r="CI32" s="682"/>
      <c r="CJ32" s="682"/>
      <c r="CK32" s="682"/>
      <c r="CL32" s="682"/>
      <c r="CM32" s="682"/>
      <c r="CN32" s="682"/>
      <c r="CO32" s="682"/>
      <c r="CP32" s="682"/>
      <c r="CQ32" s="683"/>
      <c r="CR32" s="641">
        <v>361</v>
      </c>
      <c r="CS32" s="644"/>
      <c r="CT32" s="644"/>
      <c r="CU32" s="644"/>
      <c r="CV32" s="644"/>
      <c r="CW32" s="644"/>
      <c r="CX32" s="644"/>
      <c r="CY32" s="645"/>
      <c r="CZ32" s="646">
        <v>0</v>
      </c>
      <c r="DA32" s="675"/>
      <c r="DB32" s="675"/>
      <c r="DC32" s="676"/>
      <c r="DD32" s="649">
        <v>361</v>
      </c>
      <c r="DE32" s="644"/>
      <c r="DF32" s="644"/>
      <c r="DG32" s="644"/>
      <c r="DH32" s="644"/>
      <c r="DI32" s="644"/>
      <c r="DJ32" s="644"/>
      <c r="DK32" s="645"/>
      <c r="DL32" s="649">
        <v>361</v>
      </c>
      <c r="DM32" s="644"/>
      <c r="DN32" s="644"/>
      <c r="DO32" s="644"/>
      <c r="DP32" s="644"/>
      <c r="DQ32" s="644"/>
      <c r="DR32" s="644"/>
      <c r="DS32" s="644"/>
      <c r="DT32" s="644"/>
      <c r="DU32" s="644"/>
      <c r="DV32" s="645"/>
      <c r="DW32" s="646">
        <v>0</v>
      </c>
      <c r="DX32" s="675"/>
      <c r="DY32" s="675"/>
      <c r="DZ32" s="675"/>
      <c r="EA32" s="675"/>
      <c r="EB32" s="675"/>
      <c r="EC32" s="677"/>
    </row>
    <row r="33" spans="2:133" ht="11.25" customHeight="1" x14ac:dyDescent="0.15">
      <c r="B33" s="638" t="s">
        <v>310</v>
      </c>
      <c r="C33" s="639"/>
      <c r="D33" s="639"/>
      <c r="E33" s="639"/>
      <c r="F33" s="639"/>
      <c r="G33" s="639"/>
      <c r="H33" s="639"/>
      <c r="I33" s="639"/>
      <c r="J33" s="639"/>
      <c r="K33" s="639"/>
      <c r="L33" s="639"/>
      <c r="M33" s="639"/>
      <c r="N33" s="639"/>
      <c r="O33" s="639"/>
      <c r="P33" s="639"/>
      <c r="Q33" s="640"/>
      <c r="R33" s="641">
        <v>1829505</v>
      </c>
      <c r="S33" s="644"/>
      <c r="T33" s="644"/>
      <c r="U33" s="644"/>
      <c r="V33" s="644"/>
      <c r="W33" s="644"/>
      <c r="X33" s="644"/>
      <c r="Y33" s="645"/>
      <c r="Z33" s="703">
        <v>2.9</v>
      </c>
      <c r="AA33" s="703"/>
      <c r="AB33" s="703"/>
      <c r="AC33" s="703"/>
      <c r="AD33" s="704" t="s">
        <v>121</v>
      </c>
      <c r="AE33" s="704"/>
      <c r="AF33" s="704"/>
      <c r="AG33" s="704"/>
      <c r="AH33" s="704"/>
      <c r="AI33" s="704"/>
      <c r="AJ33" s="704"/>
      <c r="AK33" s="704"/>
      <c r="AL33" s="646" t="s">
        <v>121</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311</v>
      </c>
      <c r="CE33" s="682"/>
      <c r="CF33" s="682"/>
      <c r="CG33" s="682"/>
      <c r="CH33" s="682"/>
      <c r="CI33" s="682"/>
      <c r="CJ33" s="682"/>
      <c r="CK33" s="682"/>
      <c r="CL33" s="682"/>
      <c r="CM33" s="682"/>
      <c r="CN33" s="682"/>
      <c r="CO33" s="682"/>
      <c r="CP33" s="682"/>
      <c r="CQ33" s="683"/>
      <c r="CR33" s="641">
        <v>32634113</v>
      </c>
      <c r="CS33" s="642"/>
      <c r="CT33" s="642"/>
      <c r="CU33" s="642"/>
      <c r="CV33" s="642"/>
      <c r="CW33" s="642"/>
      <c r="CX33" s="642"/>
      <c r="CY33" s="643"/>
      <c r="CZ33" s="646">
        <v>52.4</v>
      </c>
      <c r="DA33" s="675"/>
      <c r="DB33" s="675"/>
      <c r="DC33" s="676"/>
      <c r="DD33" s="649">
        <v>16707829</v>
      </c>
      <c r="DE33" s="642"/>
      <c r="DF33" s="642"/>
      <c r="DG33" s="642"/>
      <c r="DH33" s="642"/>
      <c r="DI33" s="642"/>
      <c r="DJ33" s="642"/>
      <c r="DK33" s="643"/>
      <c r="DL33" s="649">
        <v>13311839</v>
      </c>
      <c r="DM33" s="642"/>
      <c r="DN33" s="642"/>
      <c r="DO33" s="642"/>
      <c r="DP33" s="642"/>
      <c r="DQ33" s="642"/>
      <c r="DR33" s="642"/>
      <c r="DS33" s="642"/>
      <c r="DT33" s="642"/>
      <c r="DU33" s="642"/>
      <c r="DV33" s="643"/>
      <c r="DW33" s="646">
        <v>43.6</v>
      </c>
      <c r="DX33" s="675"/>
      <c r="DY33" s="675"/>
      <c r="DZ33" s="675"/>
      <c r="EA33" s="675"/>
      <c r="EB33" s="675"/>
      <c r="EC33" s="677"/>
    </row>
    <row r="34" spans="2:133" ht="11.25" customHeight="1" x14ac:dyDescent="0.15">
      <c r="B34" s="638" t="s">
        <v>312</v>
      </c>
      <c r="C34" s="639"/>
      <c r="D34" s="639"/>
      <c r="E34" s="639"/>
      <c r="F34" s="639"/>
      <c r="G34" s="639"/>
      <c r="H34" s="639"/>
      <c r="I34" s="639"/>
      <c r="J34" s="639"/>
      <c r="K34" s="639"/>
      <c r="L34" s="639"/>
      <c r="M34" s="639"/>
      <c r="N34" s="639"/>
      <c r="O34" s="639"/>
      <c r="P34" s="639"/>
      <c r="Q34" s="640"/>
      <c r="R34" s="641">
        <v>943997</v>
      </c>
      <c r="S34" s="644"/>
      <c r="T34" s="644"/>
      <c r="U34" s="644"/>
      <c r="V34" s="644"/>
      <c r="W34" s="644"/>
      <c r="X34" s="644"/>
      <c r="Y34" s="645"/>
      <c r="Z34" s="703">
        <v>1.5</v>
      </c>
      <c r="AA34" s="703"/>
      <c r="AB34" s="703"/>
      <c r="AC34" s="703"/>
      <c r="AD34" s="704">
        <v>21878</v>
      </c>
      <c r="AE34" s="704"/>
      <c r="AF34" s="704"/>
      <c r="AG34" s="704"/>
      <c r="AH34" s="704"/>
      <c r="AI34" s="704"/>
      <c r="AJ34" s="704"/>
      <c r="AK34" s="704"/>
      <c r="AL34" s="646">
        <v>0.1</v>
      </c>
      <c r="AM34" s="647"/>
      <c r="AN34" s="647"/>
      <c r="AO34" s="705"/>
      <c r="AP34" s="214"/>
      <c r="AQ34" s="715" t="s">
        <v>313</v>
      </c>
      <c r="AR34" s="716"/>
      <c r="AS34" s="716"/>
      <c r="AT34" s="716"/>
      <c r="AU34" s="716"/>
      <c r="AV34" s="716"/>
      <c r="AW34" s="716"/>
      <c r="AX34" s="716"/>
      <c r="AY34" s="716"/>
      <c r="AZ34" s="716"/>
      <c r="BA34" s="716"/>
      <c r="BB34" s="716"/>
      <c r="BC34" s="716"/>
      <c r="BD34" s="716"/>
      <c r="BE34" s="716"/>
      <c r="BF34" s="717"/>
      <c r="BG34" s="715" t="s">
        <v>314</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315</v>
      </c>
      <c r="CE34" s="682"/>
      <c r="CF34" s="682"/>
      <c r="CG34" s="682"/>
      <c r="CH34" s="682"/>
      <c r="CI34" s="682"/>
      <c r="CJ34" s="682"/>
      <c r="CK34" s="682"/>
      <c r="CL34" s="682"/>
      <c r="CM34" s="682"/>
      <c r="CN34" s="682"/>
      <c r="CO34" s="682"/>
      <c r="CP34" s="682"/>
      <c r="CQ34" s="683"/>
      <c r="CR34" s="641">
        <v>6882516</v>
      </c>
      <c r="CS34" s="644"/>
      <c r="CT34" s="644"/>
      <c r="CU34" s="644"/>
      <c r="CV34" s="644"/>
      <c r="CW34" s="644"/>
      <c r="CX34" s="644"/>
      <c r="CY34" s="645"/>
      <c r="CZ34" s="646">
        <v>11</v>
      </c>
      <c r="DA34" s="675"/>
      <c r="DB34" s="675"/>
      <c r="DC34" s="676"/>
      <c r="DD34" s="649">
        <v>5412570</v>
      </c>
      <c r="DE34" s="644"/>
      <c r="DF34" s="644"/>
      <c r="DG34" s="644"/>
      <c r="DH34" s="644"/>
      <c r="DI34" s="644"/>
      <c r="DJ34" s="644"/>
      <c r="DK34" s="645"/>
      <c r="DL34" s="649">
        <v>5321892</v>
      </c>
      <c r="DM34" s="644"/>
      <c r="DN34" s="644"/>
      <c r="DO34" s="644"/>
      <c r="DP34" s="644"/>
      <c r="DQ34" s="644"/>
      <c r="DR34" s="644"/>
      <c r="DS34" s="644"/>
      <c r="DT34" s="644"/>
      <c r="DU34" s="644"/>
      <c r="DV34" s="645"/>
      <c r="DW34" s="646">
        <v>17.399999999999999</v>
      </c>
      <c r="DX34" s="675"/>
      <c r="DY34" s="675"/>
      <c r="DZ34" s="675"/>
      <c r="EA34" s="675"/>
      <c r="EB34" s="675"/>
      <c r="EC34" s="677"/>
    </row>
    <row r="35" spans="2:133" ht="11.25" customHeight="1" x14ac:dyDescent="0.15">
      <c r="B35" s="638" t="s">
        <v>316</v>
      </c>
      <c r="C35" s="639"/>
      <c r="D35" s="639"/>
      <c r="E35" s="639"/>
      <c r="F35" s="639"/>
      <c r="G35" s="639"/>
      <c r="H35" s="639"/>
      <c r="I35" s="639"/>
      <c r="J35" s="639"/>
      <c r="K35" s="639"/>
      <c r="L35" s="639"/>
      <c r="M35" s="639"/>
      <c r="N35" s="639"/>
      <c r="O35" s="639"/>
      <c r="P35" s="639"/>
      <c r="Q35" s="640"/>
      <c r="R35" s="641">
        <v>16372100</v>
      </c>
      <c r="S35" s="644"/>
      <c r="T35" s="644"/>
      <c r="U35" s="644"/>
      <c r="V35" s="644"/>
      <c r="W35" s="644"/>
      <c r="X35" s="644"/>
      <c r="Y35" s="645"/>
      <c r="Z35" s="703">
        <v>25.6</v>
      </c>
      <c r="AA35" s="703"/>
      <c r="AB35" s="703"/>
      <c r="AC35" s="703"/>
      <c r="AD35" s="704" t="s">
        <v>121</v>
      </c>
      <c r="AE35" s="704"/>
      <c r="AF35" s="704"/>
      <c r="AG35" s="704"/>
      <c r="AH35" s="704"/>
      <c r="AI35" s="704"/>
      <c r="AJ35" s="704"/>
      <c r="AK35" s="704"/>
      <c r="AL35" s="646" t="s">
        <v>121</v>
      </c>
      <c r="AM35" s="647"/>
      <c r="AN35" s="647"/>
      <c r="AO35" s="705"/>
      <c r="AP35" s="214"/>
      <c r="AQ35" s="709" t="s">
        <v>317</v>
      </c>
      <c r="AR35" s="710"/>
      <c r="AS35" s="710"/>
      <c r="AT35" s="710"/>
      <c r="AU35" s="710"/>
      <c r="AV35" s="710"/>
      <c r="AW35" s="710"/>
      <c r="AX35" s="710"/>
      <c r="AY35" s="711"/>
      <c r="AZ35" s="706">
        <v>5567363</v>
      </c>
      <c r="BA35" s="707"/>
      <c r="BB35" s="707"/>
      <c r="BC35" s="707"/>
      <c r="BD35" s="707"/>
      <c r="BE35" s="707"/>
      <c r="BF35" s="708"/>
      <c r="BG35" s="712" t="s">
        <v>318</v>
      </c>
      <c r="BH35" s="713"/>
      <c r="BI35" s="713"/>
      <c r="BJ35" s="713"/>
      <c r="BK35" s="713"/>
      <c r="BL35" s="713"/>
      <c r="BM35" s="713"/>
      <c r="BN35" s="713"/>
      <c r="BO35" s="713"/>
      <c r="BP35" s="713"/>
      <c r="BQ35" s="713"/>
      <c r="BR35" s="713"/>
      <c r="BS35" s="713"/>
      <c r="BT35" s="713"/>
      <c r="BU35" s="714"/>
      <c r="BV35" s="706">
        <v>192675</v>
      </c>
      <c r="BW35" s="707"/>
      <c r="BX35" s="707"/>
      <c r="BY35" s="707"/>
      <c r="BZ35" s="707"/>
      <c r="CA35" s="707"/>
      <c r="CB35" s="708"/>
      <c r="CD35" s="685" t="s">
        <v>319</v>
      </c>
      <c r="CE35" s="682"/>
      <c r="CF35" s="682"/>
      <c r="CG35" s="682"/>
      <c r="CH35" s="682"/>
      <c r="CI35" s="682"/>
      <c r="CJ35" s="682"/>
      <c r="CK35" s="682"/>
      <c r="CL35" s="682"/>
      <c r="CM35" s="682"/>
      <c r="CN35" s="682"/>
      <c r="CO35" s="682"/>
      <c r="CP35" s="682"/>
      <c r="CQ35" s="683"/>
      <c r="CR35" s="641">
        <v>425981</v>
      </c>
      <c r="CS35" s="642"/>
      <c r="CT35" s="642"/>
      <c r="CU35" s="642"/>
      <c r="CV35" s="642"/>
      <c r="CW35" s="642"/>
      <c r="CX35" s="642"/>
      <c r="CY35" s="643"/>
      <c r="CZ35" s="646">
        <v>0.7</v>
      </c>
      <c r="DA35" s="675"/>
      <c r="DB35" s="675"/>
      <c r="DC35" s="676"/>
      <c r="DD35" s="649">
        <v>359534</v>
      </c>
      <c r="DE35" s="642"/>
      <c r="DF35" s="642"/>
      <c r="DG35" s="642"/>
      <c r="DH35" s="642"/>
      <c r="DI35" s="642"/>
      <c r="DJ35" s="642"/>
      <c r="DK35" s="643"/>
      <c r="DL35" s="649">
        <v>212263</v>
      </c>
      <c r="DM35" s="642"/>
      <c r="DN35" s="642"/>
      <c r="DO35" s="642"/>
      <c r="DP35" s="642"/>
      <c r="DQ35" s="642"/>
      <c r="DR35" s="642"/>
      <c r="DS35" s="642"/>
      <c r="DT35" s="642"/>
      <c r="DU35" s="642"/>
      <c r="DV35" s="643"/>
      <c r="DW35" s="646">
        <v>0.7</v>
      </c>
      <c r="DX35" s="675"/>
      <c r="DY35" s="675"/>
      <c r="DZ35" s="675"/>
      <c r="EA35" s="675"/>
      <c r="EB35" s="675"/>
      <c r="EC35" s="677"/>
    </row>
    <row r="36" spans="2:133" ht="11.25" customHeight="1" x14ac:dyDescent="0.15">
      <c r="B36" s="638" t="s">
        <v>320</v>
      </c>
      <c r="C36" s="639"/>
      <c r="D36" s="639"/>
      <c r="E36" s="639"/>
      <c r="F36" s="639"/>
      <c r="G36" s="639"/>
      <c r="H36" s="639"/>
      <c r="I36" s="639"/>
      <c r="J36" s="639"/>
      <c r="K36" s="639"/>
      <c r="L36" s="639"/>
      <c r="M36" s="639"/>
      <c r="N36" s="639"/>
      <c r="O36" s="639"/>
      <c r="P36" s="639"/>
      <c r="Q36" s="640"/>
      <c r="R36" s="641" t="s">
        <v>121</v>
      </c>
      <c r="S36" s="644"/>
      <c r="T36" s="644"/>
      <c r="U36" s="644"/>
      <c r="V36" s="644"/>
      <c r="W36" s="644"/>
      <c r="X36" s="644"/>
      <c r="Y36" s="645"/>
      <c r="Z36" s="703" t="s">
        <v>121</v>
      </c>
      <c r="AA36" s="703"/>
      <c r="AB36" s="703"/>
      <c r="AC36" s="703"/>
      <c r="AD36" s="704" t="s">
        <v>121</v>
      </c>
      <c r="AE36" s="704"/>
      <c r="AF36" s="704"/>
      <c r="AG36" s="704"/>
      <c r="AH36" s="704"/>
      <c r="AI36" s="704"/>
      <c r="AJ36" s="704"/>
      <c r="AK36" s="704"/>
      <c r="AL36" s="646" t="s">
        <v>121</v>
      </c>
      <c r="AM36" s="647"/>
      <c r="AN36" s="647"/>
      <c r="AO36" s="705"/>
      <c r="AQ36" s="678" t="s">
        <v>321</v>
      </c>
      <c r="AR36" s="679"/>
      <c r="AS36" s="679"/>
      <c r="AT36" s="679"/>
      <c r="AU36" s="679"/>
      <c r="AV36" s="679"/>
      <c r="AW36" s="679"/>
      <c r="AX36" s="679"/>
      <c r="AY36" s="680"/>
      <c r="AZ36" s="641">
        <v>1906320</v>
      </c>
      <c r="BA36" s="644"/>
      <c r="BB36" s="644"/>
      <c r="BC36" s="644"/>
      <c r="BD36" s="642"/>
      <c r="BE36" s="642"/>
      <c r="BF36" s="681"/>
      <c r="BG36" s="685" t="s">
        <v>322</v>
      </c>
      <c r="BH36" s="682"/>
      <c r="BI36" s="682"/>
      <c r="BJ36" s="682"/>
      <c r="BK36" s="682"/>
      <c r="BL36" s="682"/>
      <c r="BM36" s="682"/>
      <c r="BN36" s="682"/>
      <c r="BO36" s="682"/>
      <c r="BP36" s="682"/>
      <c r="BQ36" s="682"/>
      <c r="BR36" s="682"/>
      <c r="BS36" s="682"/>
      <c r="BT36" s="682"/>
      <c r="BU36" s="683"/>
      <c r="BV36" s="641">
        <v>129885</v>
      </c>
      <c r="BW36" s="644"/>
      <c r="BX36" s="644"/>
      <c r="BY36" s="644"/>
      <c r="BZ36" s="644"/>
      <c r="CA36" s="644"/>
      <c r="CB36" s="684"/>
      <c r="CD36" s="685" t="s">
        <v>323</v>
      </c>
      <c r="CE36" s="682"/>
      <c r="CF36" s="682"/>
      <c r="CG36" s="682"/>
      <c r="CH36" s="682"/>
      <c r="CI36" s="682"/>
      <c r="CJ36" s="682"/>
      <c r="CK36" s="682"/>
      <c r="CL36" s="682"/>
      <c r="CM36" s="682"/>
      <c r="CN36" s="682"/>
      <c r="CO36" s="682"/>
      <c r="CP36" s="682"/>
      <c r="CQ36" s="683"/>
      <c r="CR36" s="641">
        <v>6713320</v>
      </c>
      <c r="CS36" s="644"/>
      <c r="CT36" s="644"/>
      <c r="CU36" s="644"/>
      <c r="CV36" s="644"/>
      <c r="CW36" s="644"/>
      <c r="CX36" s="644"/>
      <c r="CY36" s="645"/>
      <c r="CZ36" s="646">
        <v>10.8</v>
      </c>
      <c r="DA36" s="675"/>
      <c r="DB36" s="675"/>
      <c r="DC36" s="676"/>
      <c r="DD36" s="649">
        <v>6243568</v>
      </c>
      <c r="DE36" s="644"/>
      <c r="DF36" s="644"/>
      <c r="DG36" s="644"/>
      <c r="DH36" s="644"/>
      <c r="DI36" s="644"/>
      <c r="DJ36" s="644"/>
      <c r="DK36" s="645"/>
      <c r="DL36" s="649">
        <v>4763835</v>
      </c>
      <c r="DM36" s="644"/>
      <c r="DN36" s="644"/>
      <c r="DO36" s="644"/>
      <c r="DP36" s="644"/>
      <c r="DQ36" s="644"/>
      <c r="DR36" s="644"/>
      <c r="DS36" s="644"/>
      <c r="DT36" s="644"/>
      <c r="DU36" s="644"/>
      <c r="DV36" s="645"/>
      <c r="DW36" s="646">
        <v>15.6</v>
      </c>
      <c r="DX36" s="675"/>
      <c r="DY36" s="675"/>
      <c r="DZ36" s="675"/>
      <c r="EA36" s="675"/>
      <c r="EB36" s="675"/>
      <c r="EC36" s="677"/>
    </row>
    <row r="37" spans="2:133" ht="11.25" customHeight="1" x14ac:dyDescent="0.15">
      <c r="B37" s="638" t="s">
        <v>324</v>
      </c>
      <c r="C37" s="639"/>
      <c r="D37" s="639"/>
      <c r="E37" s="639"/>
      <c r="F37" s="639"/>
      <c r="G37" s="639"/>
      <c r="H37" s="639"/>
      <c r="I37" s="639"/>
      <c r="J37" s="639"/>
      <c r="K37" s="639"/>
      <c r="L37" s="639"/>
      <c r="M37" s="639"/>
      <c r="N37" s="639"/>
      <c r="O37" s="639"/>
      <c r="P37" s="639"/>
      <c r="Q37" s="640"/>
      <c r="R37" s="641">
        <v>2024000</v>
      </c>
      <c r="S37" s="644"/>
      <c r="T37" s="644"/>
      <c r="U37" s="644"/>
      <c r="V37" s="644"/>
      <c r="W37" s="644"/>
      <c r="X37" s="644"/>
      <c r="Y37" s="645"/>
      <c r="Z37" s="703">
        <v>3.2</v>
      </c>
      <c r="AA37" s="703"/>
      <c r="AB37" s="703"/>
      <c r="AC37" s="703"/>
      <c r="AD37" s="704" t="s">
        <v>121</v>
      </c>
      <c r="AE37" s="704"/>
      <c r="AF37" s="704"/>
      <c r="AG37" s="704"/>
      <c r="AH37" s="704"/>
      <c r="AI37" s="704"/>
      <c r="AJ37" s="704"/>
      <c r="AK37" s="704"/>
      <c r="AL37" s="646" t="s">
        <v>121</v>
      </c>
      <c r="AM37" s="647"/>
      <c r="AN37" s="647"/>
      <c r="AO37" s="705"/>
      <c r="AQ37" s="678" t="s">
        <v>325</v>
      </c>
      <c r="AR37" s="679"/>
      <c r="AS37" s="679"/>
      <c r="AT37" s="679"/>
      <c r="AU37" s="679"/>
      <c r="AV37" s="679"/>
      <c r="AW37" s="679"/>
      <c r="AX37" s="679"/>
      <c r="AY37" s="680"/>
      <c r="AZ37" s="641">
        <v>36294</v>
      </c>
      <c r="BA37" s="644"/>
      <c r="BB37" s="644"/>
      <c r="BC37" s="644"/>
      <c r="BD37" s="642"/>
      <c r="BE37" s="642"/>
      <c r="BF37" s="681"/>
      <c r="BG37" s="685" t="s">
        <v>326</v>
      </c>
      <c r="BH37" s="682"/>
      <c r="BI37" s="682"/>
      <c r="BJ37" s="682"/>
      <c r="BK37" s="682"/>
      <c r="BL37" s="682"/>
      <c r="BM37" s="682"/>
      <c r="BN37" s="682"/>
      <c r="BO37" s="682"/>
      <c r="BP37" s="682"/>
      <c r="BQ37" s="682"/>
      <c r="BR37" s="682"/>
      <c r="BS37" s="682"/>
      <c r="BT37" s="682"/>
      <c r="BU37" s="683"/>
      <c r="BV37" s="641">
        <v>16896</v>
      </c>
      <c r="BW37" s="644"/>
      <c r="BX37" s="644"/>
      <c r="BY37" s="644"/>
      <c r="BZ37" s="644"/>
      <c r="CA37" s="644"/>
      <c r="CB37" s="684"/>
      <c r="CD37" s="685" t="s">
        <v>327</v>
      </c>
      <c r="CE37" s="682"/>
      <c r="CF37" s="682"/>
      <c r="CG37" s="682"/>
      <c r="CH37" s="682"/>
      <c r="CI37" s="682"/>
      <c r="CJ37" s="682"/>
      <c r="CK37" s="682"/>
      <c r="CL37" s="682"/>
      <c r="CM37" s="682"/>
      <c r="CN37" s="682"/>
      <c r="CO37" s="682"/>
      <c r="CP37" s="682"/>
      <c r="CQ37" s="683"/>
      <c r="CR37" s="641">
        <v>2174785</v>
      </c>
      <c r="CS37" s="642"/>
      <c r="CT37" s="642"/>
      <c r="CU37" s="642"/>
      <c r="CV37" s="642"/>
      <c r="CW37" s="642"/>
      <c r="CX37" s="642"/>
      <c r="CY37" s="643"/>
      <c r="CZ37" s="646">
        <v>3.5</v>
      </c>
      <c r="DA37" s="675"/>
      <c r="DB37" s="675"/>
      <c r="DC37" s="676"/>
      <c r="DD37" s="649">
        <v>2174785</v>
      </c>
      <c r="DE37" s="642"/>
      <c r="DF37" s="642"/>
      <c r="DG37" s="642"/>
      <c r="DH37" s="642"/>
      <c r="DI37" s="642"/>
      <c r="DJ37" s="642"/>
      <c r="DK37" s="643"/>
      <c r="DL37" s="649">
        <v>1905199</v>
      </c>
      <c r="DM37" s="642"/>
      <c r="DN37" s="642"/>
      <c r="DO37" s="642"/>
      <c r="DP37" s="642"/>
      <c r="DQ37" s="642"/>
      <c r="DR37" s="642"/>
      <c r="DS37" s="642"/>
      <c r="DT37" s="642"/>
      <c r="DU37" s="642"/>
      <c r="DV37" s="643"/>
      <c r="DW37" s="646">
        <v>6.2</v>
      </c>
      <c r="DX37" s="675"/>
      <c r="DY37" s="675"/>
      <c r="DZ37" s="675"/>
      <c r="EA37" s="675"/>
      <c r="EB37" s="675"/>
      <c r="EC37" s="677"/>
    </row>
    <row r="38" spans="2:133" ht="11.25" customHeight="1" x14ac:dyDescent="0.15">
      <c r="B38" s="653" t="s">
        <v>328</v>
      </c>
      <c r="C38" s="654"/>
      <c r="D38" s="654"/>
      <c r="E38" s="654"/>
      <c r="F38" s="654"/>
      <c r="G38" s="654"/>
      <c r="H38" s="654"/>
      <c r="I38" s="654"/>
      <c r="J38" s="654"/>
      <c r="K38" s="654"/>
      <c r="L38" s="654"/>
      <c r="M38" s="654"/>
      <c r="N38" s="654"/>
      <c r="O38" s="654"/>
      <c r="P38" s="654"/>
      <c r="Q38" s="655"/>
      <c r="R38" s="656">
        <v>64053910</v>
      </c>
      <c r="S38" s="693"/>
      <c r="T38" s="693"/>
      <c r="U38" s="693"/>
      <c r="V38" s="693"/>
      <c r="W38" s="693"/>
      <c r="X38" s="693"/>
      <c r="Y38" s="698"/>
      <c r="Z38" s="699">
        <v>100</v>
      </c>
      <c r="AA38" s="699"/>
      <c r="AB38" s="699"/>
      <c r="AC38" s="699"/>
      <c r="AD38" s="700">
        <v>28475355</v>
      </c>
      <c r="AE38" s="700"/>
      <c r="AF38" s="700"/>
      <c r="AG38" s="700"/>
      <c r="AH38" s="700"/>
      <c r="AI38" s="700"/>
      <c r="AJ38" s="700"/>
      <c r="AK38" s="700"/>
      <c r="AL38" s="659">
        <v>100</v>
      </c>
      <c r="AM38" s="701"/>
      <c r="AN38" s="701"/>
      <c r="AO38" s="702"/>
      <c r="AQ38" s="678" t="s">
        <v>329</v>
      </c>
      <c r="AR38" s="679"/>
      <c r="AS38" s="679"/>
      <c r="AT38" s="679"/>
      <c r="AU38" s="679"/>
      <c r="AV38" s="679"/>
      <c r="AW38" s="679"/>
      <c r="AX38" s="679"/>
      <c r="AY38" s="680"/>
      <c r="AZ38" s="641">
        <v>17776</v>
      </c>
      <c r="BA38" s="644"/>
      <c r="BB38" s="644"/>
      <c r="BC38" s="644"/>
      <c r="BD38" s="642"/>
      <c r="BE38" s="642"/>
      <c r="BF38" s="681"/>
      <c r="BG38" s="685" t="s">
        <v>330</v>
      </c>
      <c r="BH38" s="682"/>
      <c r="BI38" s="682"/>
      <c r="BJ38" s="682"/>
      <c r="BK38" s="682"/>
      <c r="BL38" s="682"/>
      <c r="BM38" s="682"/>
      <c r="BN38" s="682"/>
      <c r="BO38" s="682"/>
      <c r="BP38" s="682"/>
      <c r="BQ38" s="682"/>
      <c r="BR38" s="682"/>
      <c r="BS38" s="682"/>
      <c r="BT38" s="682"/>
      <c r="BU38" s="683"/>
      <c r="BV38" s="641">
        <v>27465</v>
      </c>
      <c r="BW38" s="644"/>
      <c r="BX38" s="644"/>
      <c r="BY38" s="644"/>
      <c r="BZ38" s="644"/>
      <c r="CA38" s="644"/>
      <c r="CB38" s="684"/>
      <c r="CD38" s="685" t="s">
        <v>331</v>
      </c>
      <c r="CE38" s="682"/>
      <c r="CF38" s="682"/>
      <c r="CG38" s="682"/>
      <c r="CH38" s="682"/>
      <c r="CI38" s="682"/>
      <c r="CJ38" s="682"/>
      <c r="CK38" s="682"/>
      <c r="CL38" s="682"/>
      <c r="CM38" s="682"/>
      <c r="CN38" s="682"/>
      <c r="CO38" s="682"/>
      <c r="CP38" s="682"/>
      <c r="CQ38" s="683"/>
      <c r="CR38" s="641">
        <v>3726259</v>
      </c>
      <c r="CS38" s="644"/>
      <c r="CT38" s="644"/>
      <c r="CU38" s="644"/>
      <c r="CV38" s="644"/>
      <c r="CW38" s="644"/>
      <c r="CX38" s="644"/>
      <c r="CY38" s="645"/>
      <c r="CZ38" s="646">
        <v>6</v>
      </c>
      <c r="DA38" s="675"/>
      <c r="DB38" s="675"/>
      <c r="DC38" s="676"/>
      <c r="DD38" s="649">
        <v>3103017</v>
      </c>
      <c r="DE38" s="644"/>
      <c r="DF38" s="644"/>
      <c r="DG38" s="644"/>
      <c r="DH38" s="644"/>
      <c r="DI38" s="644"/>
      <c r="DJ38" s="644"/>
      <c r="DK38" s="645"/>
      <c r="DL38" s="649">
        <v>3013849</v>
      </c>
      <c r="DM38" s="644"/>
      <c r="DN38" s="644"/>
      <c r="DO38" s="644"/>
      <c r="DP38" s="644"/>
      <c r="DQ38" s="644"/>
      <c r="DR38" s="644"/>
      <c r="DS38" s="644"/>
      <c r="DT38" s="644"/>
      <c r="DU38" s="644"/>
      <c r="DV38" s="645"/>
      <c r="DW38" s="646">
        <v>9.9</v>
      </c>
      <c r="DX38" s="675"/>
      <c r="DY38" s="675"/>
      <c r="DZ38" s="675"/>
      <c r="EA38" s="675"/>
      <c r="EB38" s="675"/>
      <c r="EC38" s="677"/>
    </row>
    <row r="39" spans="2:133" ht="11.25" customHeight="1" x14ac:dyDescent="0.15">
      <c r="AQ39" s="678" t="s">
        <v>332</v>
      </c>
      <c r="AR39" s="679"/>
      <c r="AS39" s="679"/>
      <c r="AT39" s="679"/>
      <c r="AU39" s="679"/>
      <c r="AV39" s="679"/>
      <c r="AW39" s="679"/>
      <c r="AX39" s="679"/>
      <c r="AY39" s="680"/>
      <c r="AZ39" s="641">
        <v>648</v>
      </c>
      <c r="BA39" s="644"/>
      <c r="BB39" s="644"/>
      <c r="BC39" s="644"/>
      <c r="BD39" s="642"/>
      <c r="BE39" s="642"/>
      <c r="BF39" s="681"/>
      <c r="BG39" s="686" t="s">
        <v>333</v>
      </c>
      <c r="BH39" s="687"/>
      <c r="BI39" s="687"/>
      <c r="BJ39" s="687"/>
      <c r="BK39" s="687"/>
      <c r="BL39" s="215"/>
      <c r="BM39" s="682" t="s">
        <v>334</v>
      </c>
      <c r="BN39" s="682"/>
      <c r="BO39" s="682"/>
      <c r="BP39" s="682"/>
      <c r="BQ39" s="682"/>
      <c r="BR39" s="682"/>
      <c r="BS39" s="682"/>
      <c r="BT39" s="682"/>
      <c r="BU39" s="683"/>
      <c r="BV39" s="641">
        <v>106</v>
      </c>
      <c r="BW39" s="644"/>
      <c r="BX39" s="644"/>
      <c r="BY39" s="644"/>
      <c r="BZ39" s="644"/>
      <c r="CA39" s="644"/>
      <c r="CB39" s="684"/>
      <c r="CD39" s="685" t="s">
        <v>335</v>
      </c>
      <c r="CE39" s="682"/>
      <c r="CF39" s="682"/>
      <c r="CG39" s="682"/>
      <c r="CH39" s="682"/>
      <c r="CI39" s="682"/>
      <c r="CJ39" s="682"/>
      <c r="CK39" s="682"/>
      <c r="CL39" s="682"/>
      <c r="CM39" s="682"/>
      <c r="CN39" s="682"/>
      <c r="CO39" s="682"/>
      <c r="CP39" s="682"/>
      <c r="CQ39" s="683"/>
      <c r="CR39" s="641">
        <v>2301519</v>
      </c>
      <c r="CS39" s="642"/>
      <c r="CT39" s="642"/>
      <c r="CU39" s="642"/>
      <c r="CV39" s="642"/>
      <c r="CW39" s="642"/>
      <c r="CX39" s="642"/>
      <c r="CY39" s="643"/>
      <c r="CZ39" s="646">
        <v>3.7</v>
      </c>
      <c r="DA39" s="675"/>
      <c r="DB39" s="675"/>
      <c r="DC39" s="676"/>
      <c r="DD39" s="649">
        <v>1140622</v>
      </c>
      <c r="DE39" s="642"/>
      <c r="DF39" s="642"/>
      <c r="DG39" s="642"/>
      <c r="DH39" s="642"/>
      <c r="DI39" s="642"/>
      <c r="DJ39" s="642"/>
      <c r="DK39" s="643"/>
      <c r="DL39" s="649" t="s">
        <v>121</v>
      </c>
      <c r="DM39" s="642"/>
      <c r="DN39" s="642"/>
      <c r="DO39" s="642"/>
      <c r="DP39" s="642"/>
      <c r="DQ39" s="642"/>
      <c r="DR39" s="642"/>
      <c r="DS39" s="642"/>
      <c r="DT39" s="642"/>
      <c r="DU39" s="642"/>
      <c r="DV39" s="643"/>
      <c r="DW39" s="646" t="s">
        <v>220</v>
      </c>
      <c r="DX39" s="675"/>
      <c r="DY39" s="675"/>
      <c r="DZ39" s="675"/>
      <c r="EA39" s="675"/>
      <c r="EB39" s="675"/>
      <c r="EC39" s="677"/>
    </row>
    <row r="40" spans="2:133" ht="11.25" customHeight="1" x14ac:dyDescent="0.15">
      <c r="AQ40" s="678" t="s">
        <v>336</v>
      </c>
      <c r="AR40" s="679"/>
      <c r="AS40" s="679"/>
      <c r="AT40" s="679"/>
      <c r="AU40" s="679"/>
      <c r="AV40" s="679"/>
      <c r="AW40" s="679"/>
      <c r="AX40" s="679"/>
      <c r="AY40" s="680"/>
      <c r="AZ40" s="641">
        <v>788805</v>
      </c>
      <c r="BA40" s="644"/>
      <c r="BB40" s="644"/>
      <c r="BC40" s="644"/>
      <c r="BD40" s="642"/>
      <c r="BE40" s="642"/>
      <c r="BF40" s="681"/>
      <c r="BG40" s="686"/>
      <c r="BH40" s="687"/>
      <c r="BI40" s="687"/>
      <c r="BJ40" s="687"/>
      <c r="BK40" s="687"/>
      <c r="BL40" s="215"/>
      <c r="BM40" s="682" t="s">
        <v>337</v>
      </c>
      <c r="BN40" s="682"/>
      <c r="BO40" s="682"/>
      <c r="BP40" s="682"/>
      <c r="BQ40" s="682"/>
      <c r="BR40" s="682"/>
      <c r="BS40" s="682"/>
      <c r="BT40" s="682"/>
      <c r="BU40" s="683"/>
      <c r="BV40" s="641">
        <v>95</v>
      </c>
      <c r="BW40" s="644"/>
      <c r="BX40" s="644"/>
      <c r="BY40" s="644"/>
      <c r="BZ40" s="644"/>
      <c r="CA40" s="644"/>
      <c r="CB40" s="684"/>
      <c r="CD40" s="685" t="s">
        <v>338</v>
      </c>
      <c r="CE40" s="682"/>
      <c r="CF40" s="682"/>
      <c r="CG40" s="682"/>
      <c r="CH40" s="682"/>
      <c r="CI40" s="682"/>
      <c r="CJ40" s="682"/>
      <c r="CK40" s="682"/>
      <c r="CL40" s="682"/>
      <c r="CM40" s="682"/>
      <c r="CN40" s="682"/>
      <c r="CO40" s="682"/>
      <c r="CP40" s="682"/>
      <c r="CQ40" s="683"/>
      <c r="CR40" s="641">
        <v>12584518</v>
      </c>
      <c r="CS40" s="644"/>
      <c r="CT40" s="644"/>
      <c r="CU40" s="644"/>
      <c r="CV40" s="644"/>
      <c r="CW40" s="644"/>
      <c r="CX40" s="644"/>
      <c r="CY40" s="645"/>
      <c r="CZ40" s="646">
        <v>20.2</v>
      </c>
      <c r="DA40" s="675"/>
      <c r="DB40" s="675"/>
      <c r="DC40" s="676"/>
      <c r="DD40" s="649">
        <v>448518</v>
      </c>
      <c r="DE40" s="644"/>
      <c r="DF40" s="644"/>
      <c r="DG40" s="644"/>
      <c r="DH40" s="644"/>
      <c r="DI40" s="644"/>
      <c r="DJ40" s="644"/>
      <c r="DK40" s="645"/>
      <c r="DL40" s="649" t="s">
        <v>121</v>
      </c>
      <c r="DM40" s="644"/>
      <c r="DN40" s="644"/>
      <c r="DO40" s="644"/>
      <c r="DP40" s="644"/>
      <c r="DQ40" s="644"/>
      <c r="DR40" s="644"/>
      <c r="DS40" s="644"/>
      <c r="DT40" s="644"/>
      <c r="DU40" s="644"/>
      <c r="DV40" s="645"/>
      <c r="DW40" s="646" t="s">
        <v>121</v>
      </c>
      <c r="DX40" s="675"/>
      <c r="DY40" s="675"/>
      <c r="DZ40" s="675"/>
      <c r="EA40" s="675"/>
      <c r="EB40" s="675"/>
      <c r="EC40" s="677"/>
    </row>
    <row r="41" spans="2:133" ht="11.25" customHeight="1" x14ac:dyDescent="0.15">
      <c r="AQ41" s="690" t="s">
        <v>339</v>
      </c>
      <c r="AR41" s="691"/>
      <c r="AS41" s="691"/>
      <c r="AT41" s="691"/>
      <c r="AU41" s="691"/>
      <c r="AV41" s="691"/>
      <c r="AW41" s="691"/>
      <c r="AX41" s="691"/>
      <c r="AY41" s="692"/>
      <c r="AZ41" s="656">
        <v>2817520</v>
      </c>
      <c r="BA41" s="693"/>
      <c r="BB41" s="693"/>
      <c r="BC41" s="693"/>
      <c r="BD41" s="657"/>
      <c r="BE41" s="657"/>
      <c r="BF41" s="694"/>
      <c r="BG41" s="688"/>
      <c r="BH41" s="689"/>
      <c r="BI41" s="689"/>
      <c r="BJ41" s="689"/>
      <c r="BK41" s="689"/>
      <c r="BL41" s="216"/>
      <c r="BM41" s="695" t="s">
        <v>340</v>
      </c>
      <c r="BN41" s="695"/>
      <c r="BO41" s="695"/>
      <c r="BP41" s="695"/>
      <c r="BQ41" s="695"/>
      <c r="BR41" s="695"/>
      <c r="BS41" s="695"/>
      <c r="BT41" s="695"/>
      <c r="BU41" s="696"/>
      <c r="BV41" s="656">
        <v>318</v>
      </c>
      <c r="BW41" s="693"/>
      <c r="BX41" s="693"/>
      <c r="BY41" s="693"/>
      <c r="BZ41" s="693"/>
      <c r="CA41" s="693"/>
      <c r="CB41" s="697"/>
      <c r="CD41" s="685" t="s">
        <v>341</v>
      </c>
      <c r="CE41" s="682"/>
      <c r="CF41" s="682"/>
      <c r="CG41" s="682"/>
      <c r="CH41" s="682"/>
      <c r="CI41" s="682"/>
      <c r="CJ41" s="682"/>
      <c r="CK41" s="682"/>
      <c r="CL41" s="682"/>
      <c r="CM41" s="682"/>
      <c r="CN41" s="682"/>
      <c r="CO41" s="682"/>
      <c r="CP41" s="682"/>
      <c r="CQ41" s="683"/>
      <c r="CR41" s="641" t="s">
        <v>220</v>
      </c>
      <c r="CS41" s="642"/>
      <c r="CT41" s="642"/>
      <c r="CU41" s="642"/>
      <c r="CV41" s="642"/>
      <c r="CW41" s="642"/>
      <c r="CX41" s="642"/>
      <c r="CY41" s="643"/>
      <c r="CZ41" s="646" t="s">
        <v>121</v>
      </c>
      <c r="DA41" s="675"/>
      <c r="DB41" s="675"/>
      <c r="DC41" s="676"/>
      <c r="DD41" s="649" t="s">
        <v>121</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x14ac:dyDescent="0.15">
      <c r="B42" s="209" t="s">
        <v>342</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343</v>
      </c>
      <c r="CE42" s="639"/>
      <c r="CF42" s="639"/>
      <c r="CG42" s="639"/>
      <c r="CH42" s="639"/>
      <c r="CI42" s="639"/>
      <c r="CJ42" s="639"/>
      <c r="CK42" s="639"/>
      <c r="CL42" s="639"/>
      <c r="CM42" s="639"/>
      <c r="CN42" s="639"/>
      <c r="CO42" s="639"/>
      <c r="CP42" s="639"/>
      <c r="CQ42" s="640"/>
      <c r="CR42" s="641">
        <v>4072110</v>
      </c>
      <c r="CS42" s="644"/>
      <c r="CT42" s="644"/>
      <c r="CU42" s="644"/>
      <c r="CV42" s="644"/>
      <c r="CW42" s="644"/>
      <c r="CX42" s="644"/>
      <c r="CY42" s="645"/>
      <c r="CZ42" s="646">
        <v>6.5</v>
      </c>
      <c r="DA42" s="647"/>
      <c r="DB42" s="647"/>
      <c r="DC42" s="648"/>
      <c r="DD42" s="649">
        <v>598152</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x14ac:dyDescent="0.15">
      <c r="B43" s="219" t="s">
        <v>344</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345</v>
      </c>
      <c r="CE43" s="639"/>
      <c r="CF43" s="639"/>
      <c r="CG43" s="639"/>
      <c r="CH43" s="639"/>
      <c r="CI43" s="639"/>
      <c r="CJ43" s="639"/>
      <c r="CK43" s="639"/>
      <c r="CL43" s="639"/>
      <c r="CM43" s="639"/>
      <c r="CN43" s="639"/>
      <c r="CO43" s="639"/>
      <c r="CP43" s="639"/>
      <c r="CQ43" s="640"/>
      <c r="CR43" s="641">
        <v>170059</v>
      </c>
      <c r="CS43" s="642"/>
      <c r="CT43" s="642"/>
      <c r="CU43" s="642"/>
      <c r="CV43" s="642"/>
      <c r="CW43" s="642"/>
      <c r="CX43" s="642"/>
      <c r="CY43" s="643"/>
      <c r="CZ43" s="646">
        <v>0.3</v>
      </c>
      <c r="DA43" s="675"/>
      <c r="DB43" s="675"/>
      <c r="DC43" s="676"/>
      <c r="DD43" s="649">
        <v>168764</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x14ac:dyDescent="0.15">
      <c r="B44" s="220" t="s">
        <v>346</v>
      </c>
      <c r="CD44" s="669" t="s">
        <v>298</v>
      </c>
      <c r="CE44" s="670"/>
      <c r="CF44" s="638" t="s">
        <v>347</v>
      </c>
      <c r="CG44" s="639"/>
      <c r="CH44" s="639"/>
      <c r="CI44" s="639"/>
      <c r="CJ44" s="639"/>
      <c r="CK44" s="639"/>
      <c r="CL44" s="639"/>
      <c r="CM44" s="639"/>
      <c r="CN44" s="639"/>
      <c r="CO44" s="639"/>
      <c r="CP44" s="639"/>
      <c r="CQ44" s="640"/>
      <c r="CR44" s="641">
        <v>4062617</v>
      </c>
      <c r="CS44" s="644"/>
      <c r="CT44" s="644"/>
      <c r="CU44" s="644"/>
      <c r="CV44" s="644"/>
      <c r="CW44" s="644"/>
      <c r="CX44" s="644"/>
      <c r="CY44" s="645"/>
      <c r="CZ44" s="646">
        <v>6.5</v>
      </c>
      <c r="DA44" s="647"/>
      <c r="DB44" s="647"/>
      <c r="DC44" s="648"/>
      <c r="DD44" s="649">
        <v>596709</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x14ac:dyDescent="0.15">
      <c r="CD45" s="671"/>
      <c r="CE45" s="672"/>
      <c r="CF45" s="638" t="s">
        <v>348</v>
      </c>
      <c r="CG45" s="639"/>
      <c r="CH45" s="639"/>
      <c r="CI45" s="639"/>
      <c r="CJ45" s="639"/>
      <c r="CK45" s="639"/>
      <c r="CL45" s="639"/>
      <c r="CM45" s="639"/>
      <c r="CN45" s="639"/>
      <c r="CO45" s="639"/>
      <c r="CP45" s="639"/>
      <c r="CQ45" s="640"/>
      <c r="CR45" s="641">
        <v>2681079</v>
      </c>
      <c r="CS45" s="642"/>
      <c r="CT45" s="642"/>
      <c r="CU45" s="642"/>
      <c r="CV45" s="642"/>
      <c r="CW45" s="642"/>
      <c r="CX45" s="642"/>
      <c r="CY45" s="643"/>
      <c r="CZ45" s="646">
        <v>4.3</v>
      </c>
      <c r="DA45" s="675"/>
      <c r="DB45" s="675"/>
      <c r="DC45" s="676"/>
      <c r="DD45" s="649">
        <v>39812</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x14ac:dyDescent="0.15">
      <c r="CD46" s="671"/>
      <c r="CE46" s="672"/>
      <c r="CF46" s="638" t="s">
        <v>349</v>
      </c>
      <c r="CG46" s="639"/>
      <c r="CH46" s="639"/>
      <c r="CI46" s="639"/>
      <c r="CJ46" s="639"/>
      <c r="CK46" s="639"/>
      <c r="CL46" s="639"/>
      <c r="CM46" s="639"/>
      <c r="CN46" s="639"/>
      <c r="CO46" s="639"/>
      <c r="CP46" s="639"/>
      <c r="CQ46" s="640"/>
      <c r="CR46" s="641">
        <v>1335749</v>
      </c>
      <c r="CS46" s="644"/>
      <c r="CT46" s="644"/>
      <c r="CU46" s="644"/>
      <c r="CV46" s="644"/>
      <c r="CW46" s="644"/>
      <c r="CX46" s="644"/>
      <c r="CY46" s="645"/>
      <c r="CZ46" s="646">
        <v>2.1</v>
      </c>
      <c r="DA46" s="647"/>
      <c r="DB46" s="647"/>
      <c r="DC46" s="648"/>
      <c r="DD46" s="649">
        <v>538708</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x14ac:dyDescent="0.15">
      <c r="CD47" s="671"/>
      <c r="CE47" s="672"/>
      <c r="CF47" s="638" t="s">
        <v>350</v>
      </c>
      <c r="CG47" s="639"/>
      <c r="CH47" s="639"/>
      <c r="CI47" s="639"/>
      <c r="CJ47" s="639"/>
      <c r="CK47" s="639"/>
      <c r="CL47" s="639"/>
      <c r="CM47" s="639"/>
      <c r="CN47" s="639"/>
      <c r="CO47" s="639"/>
      <c r="CP47" s="639"/>
      <c r="CQ47" s="640"/>
      <c r="CR47" s="641">
        <v>9493</v>
      </c>
      <c r="CS47" s="642"/>
      <c r="CT47" s="642"/>
      <c r="CU47" s="642"/>
      <c r="CV47" s="642"/>
      <c r="CW47" s="642"/>
      <c r="CX47" s="642"/>
      <c r="CY47" s="643"/>
      <c r="CZ47" s="646">
        <v>0</v>
      </c>
      <c r="DA47" s="675"/>
      <c r="DB47" s="675"/>
      <c r="DC47" s="676"/>
      <c r="DD47" s="649">
        <v>1443</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x14ac:dyDescent="0.15">
      <c r="CD48" s="673"/>
      <c r="CE48" s="674"/>
      <c r="CF48" s="638" t="s">
        <v>351</v>
      </c>
      <c r="CG48" s="639"/>
      <c r="CH48" s="639"/>
      <c r="CI48" s="639"/>
      <c r="CJ48" s="639"/>
      <c r="CK48" s="639"/>
      <c r="CL48" s="639"/>
      <c r="CM48" s="639"/>
      <c r="CN48" s="639"/>
      <c r="CO48" s="639"/>
      <c r="CP48" s="639"/>
      <c r="CQ48" s="640"/>
      <c r="CR48" s="641" t="s">
        <v>121</v>
      </c>
      <c r="CS48" s="644"/>
      <c r="CT48" s="644"/>
      <c r="CU48" s="644"/>
      <c r="CV48" s="644"/>
      <c r="CW48" s="644"/>
      <c r="CX48" s="644"/>
      <c r="CY48" s="645"/>
      <c r="CZ48" s="646" t="s">
        <v>121</v>
      </c>
      <c r="DA48" s="647"/>
      <c r="DB48" s="647"/>
      <c r="DC48" s="648"/>
      <c r="DD48" s="649" t="s">
        <v>121</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x14ac:dyDescent="0.15">
      <c r="CD49" s="653" t="s">
        <v>352</v>
      </c>
      <c r="CE49" s="654"/>
      <c r="CF49" s="654"/>
      <c r="CG49" s="654"/>
      <c r="CH49" s="654"/>
      <c r="CI49" s="654"/>
      <c r="CJ49" s="654"/>
      <c r="CK49" s="654"/>
      <c r="CL49" s="654"/>
      <c r="CM49" s="654"/>
      <c r="CN49" s="654"/>
      <c r="CO49" s="654"/>
      <c r="CP49" s="654"/>
      <c r="CQ49" s="655"/>
      <c r="CR49" s="656">
        <v>62321821</v>
      </c>
      <c r="CS49" s="657"/>
      <c r="CT49" s="657"/>
      <c r="CU49" s="657"/>
      <c r="CV49" s="657"/>
      <c r="CW49" s="657"/>
      <c r="CX49" s="657"/>
      <c r="CY49" s="658"/>
      <c r="CZ49" s="659">
        <v>100</v>
      </c>
      <c r="DA49" s="660"/>
      <c r="DB49" s="660"/>
      <c r="DC49" s="661"/>
      <c r="DD49" s="662">
        <v>33963388</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x14ac:dyDescent="0.15"/>
    <row r="51" spans="82:133" hidden="1" x14ac:dyDescent="0.15"/>
    <row r="52" spans="82:133" hidden="1" x14ac:dyDescent="0.15"/>
    <row r="53" spans="82:133" hidden="1" x14ac:dyDescent="0.15"/>
  </sheetData>
  <sheetProtection algorithmName="SHA-512" hashValue="OEPi3nbSe/OAa+A1jRJbRkAxrLjm2tuk8tdGInqaanuaJYI1/Cr02JuIBFvmCc4Cp7xGenT1bM2VMlR6B/brOQ==" saltValue="SA5sas7jkq0e44fnNotzeA=="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AK74" sqref="AK74:AO74"/>
    </sheetView>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353</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9" t="s">
        <v>354</v>
      </c>
      <c r="DK2" s="1180"/>
      <c r="DL2" s="1180"/>
      <c r="DM2" s="1180"/>
      <c r="DN2" s="1180"/>
      <c r="DO2" s="1181"/>
      <c r="DP2" s="229"/>
      <c r="DQ2" s="1179" t="s">
        <v>355</v>
      </c>
      <c r="DR2" s="1180"/>
      <c r="DS2" s="1180"/>
      <c r="DT2" s="1180"/>
      <c r="DU2" s="1180"/>
      <c r="DV2" s="1180"/>
      <c r="DW2" s="1180"/>
      <c r="DX2" s="1180"/>
      <c r="DY2" s="1180"/>
      <c r="DZ2" s="1181"/>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1132" t="s">
        <v>356</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357</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1064" t="s">
        <v>358</v>
      </c>
      <c r="B5" s="1065"/>
      <c r="C5" s="1065"/>
      <c r="D5" s="1065"/>
      <c r="E5" s="1065"/>
      <c r="F5" s="1065"/>
      <c r="G5" s="1065"/>
      <c r="H5" s="1065"/>
      <c r="I5" s="1065"/>
      <c r="J5" s="1065"/>
      <c r="K5" s="1065"/>
      <c r="L5" s="1065"/>
      <c r="M5" s="1065"/>
      <c r="N5" s="1065"/>
      <c r="O5" s="1065"/>
      <c r="P5" s="1066"/>
      <c r="Q5" s="1070" t="s">
        <v>359</v>
      </c>
      <c r="R5" s="1071"/>
      <c r="S5" s="1071"/>
      <c r="T5" s="1071"/>
      <c r="U5" s="1072"/>
      <c r="V5" s="1070" t="s">
        <v>360</v>
      </c>
      <c r="W5" s="1071"/>
      <c r="X5" s="1071"/>
      <c r="Y5" s="1071"/>
      <c r="Z5" s="1072"/>
      <c r="AA5" s="1070" t="s">
        <v>361</v>
      </c>
      <c r="AB5" s="1071"/>
      <c r="AC5" s="1071"/>
      <c r="AD5" s="1071"/>
      <c r="AE5" s="1071"/>
      <c r="AF5" s="1182" t="s">
        <v>362</v>
      </c>
      <c r="AG5" s="1071"/>
      <c r="AH5" s="1071"/>
      <c r="AI5" s="1071"/>
      <c r="AJ5" s="1086"/>
      <c r="AK5" s="1071" t="s">
        <v>363</v>
      </c>
      <c r="AL5" s="1071"/>
      <c r="AM5" s="1071"/>
      <c r="AN5" s="1071"/>
      <c r="AO5" s="1072"/>
      <c r="AP5" s="1070" t="s">
        <v>364</v>
      </c>
      <c r="AQ5" s="1071"/>
      <c r="AR5" s="1071"/>
      <c r="AS5" s="1071"/>
      <c r="AT5" s="1072"/>
      <c r="AU5" s="1070" t="s">
        <v>365</v>
      </c>
      <c r="AV5" s="1071"/>
      <c r="AW5" s="1071"/>
      <c r="AX5" s="1071"/>
      <c r="AY5" s="1086"/>
      <c r="AZ5" s="236"/>
      <c r="BA5" s="236"/>
      <c r="BB5" s="236"/>
      <c r="BC5" s="236"/>
      <c r="BD5" s="236"/>
      <c r="BE5" s="237"/>
      <c r="BF5" s="237"/>
      <c r="BG5" s="237"/>
      <c r="BH5" s="237"/>
      <c r="BI5" s="237"/>
      <c r="BJ5" s="237"/>
      <c r="BK5" s="237"/>
      <c r="BL5" s="237"/>
      <c r="BM5" s="237"/>
      <c r="BN5" s="237"/>
      <c r="BO5" s="237"/>
      <c r="BP5" s="237"/>
      <c r="BQ5" s="1064" t="s">
        <v>366</v>
      </c>
      <c r="BR5" s="1065"/>
      <c r="BS5" s="1065"/>
      <c r="BT5" s="1065"/>
      <c r="BU5" s="1065"/>
      <c r="BV5" s="1065"/>
      <c r="BW5" s="1065"/>
      <c r="BX5" s="1065"/>
      <c r="BY5" s="1065"/>
      <c r="BZ5" s="1065"/>
      <c r="CA5" s="1065"/>
      <c r="CB5" s="1065"/>
      <c r="CC5" s="1065"/>
      <c r="CD5" s="1065"/>
      <c r="CE5" s="1065"/>
      <c r="CF5" s="1065"/>
      <c r="CG5" s="1066"/>
      <c r="CH5" s="1070" t="s">
        <v>367</v>
      </c>
      <c r="CI5" s="1071"/>
      <c r="CJ5" s="1071"/>
      <c r="CK5" s="1071"/>
      <c r="CL5" s="1072"/>
      <c r="CM5" s="1070" t="s">
        <v>368</v>
      </c>
      <c r="CN5" s="1071"/>
      <c r="CO5" s="1071"/>
      <c r="CP5" s="1071"/>
      <c r="CQ5" s="1072"/>
      <c r="CR5" s="1070" t="s">
        <v>369</v>
      </c>
      <c r="CS5" s="1071"/>
      <c r="CT5" s="1071"/>
      <c r="CU5" s="1071"/>
      <c r="CV5" s="1072"/>
      <c r="CW5" s="1070" t="s">
        <v>370</v>
      </c>
      <c r="CX5" s="1071"/>
      <c r="CY5" s="1071"/>
      <c r="CZ5" s="1071"/>
      <c r="DA5" s="1072"/>
      <c r="DB5" s="1070" t="s">
        <v>371</v>
      </c>
      <c r="DC5" s="1071"/>
      <c r="DD5" s="1071"/>
      <c r="DE5" s="1071"/>
      <c r="DF5" s="1072"/>
      <c r="DG5" s="1167" t="s">
        <v>372</v>
      </c>
      <c r="DH5" s="1168"/>
      <c r="DI5" s="1168"/>
      <c r="DJ5" s="1168"/>
      <c r="DK5" s="1169"/>
      <c r="DL5" s="1167" t="s">
        <v>373</v>
      </c>
      <c r="DM5" s="1168"/>
      <c r="DN5" s="1168"/>
      <c r="DO5" s="1168"/>
      <c r="DP5" s="1169"/>
      <c r="DQ5" s="1070" t="s">
        <v>374</v>
      </c>
      <c r="DR5" s="1071"/>
      <c r="DS5" s="1071"/>
      <c r="DT5" s="1071"/>
      <c r="DU5" s="1072"/>
      <c r="DV5" s="1070" t="s">
        <v>365</v>
      </c>
      <c r="DW5" s="1071"/>
      <c r="DX5" s="1071"/>
      <c r="DY5" s="1071"/>
      <c r="DZ5" s="1086"/>
      <c r="EA5" s="234"/>
    </row>
    <row r="6" spans="1:131" s="235" customFormat="1" ht="26.25" customHeight="1" thickBot="1" x14ac:dyDescent="0.2">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4"/>
    </row>
    <row r="7" spans="1:131" s="235" customFormat="1" ht="26.25" customHeight="1" thickTop="1" x14ac:dyDescent="0.15">
      <c r="A7" s="238">
        <v>1</v>
      </c>
      <c r="B7" s="1119" t="s">
        <v>375</v>
      </c>
      <c r="C7" s="1120"/>
      <c r="D7" s="1120"/>
      <c r="E7" s="1120"/>
      <c r="F7" s="1120"/>
      <c r="G7" s="1120"/>
      <c r="H7" s="1120"/>
      <c r="I7" s="1120"/>
      <c r="J7" s="1120"/>
      <c r="K7" s="1120"/>
      <c r="L7" s="1120"/>
      <c r="M7" s="1120"/>
      <c r="N7" s="1120"/>
      <c r="O7" s="1120"/>
      <c r="P7" s="1121"/>
      <c r="Q7" s="1173">
        <v>53931</v>
      </c>
      <c r="R7" s="1174"/>
      <c r="S7" s="1174"/>
      <c r="T7" s="1174"/>
      <c r="U7" s="1174"/>
      <c r="V7" s="1174">
        <v>52199</v>
      </c>
      <c r="W7" s="1174"/>
      <c r="X7" s="1174"/>
      <c r="Y7" s="1174"/>
      <c r="Z7" s="1174"/>
      <c r="AA7" s="1174">
        <v>1732</v>
      </c>
      <c r="AB7" s="1174"/>
      <c r="AC7" s="1174"/>
      <c r="AD7" s="1174"/>
      <c r="AE7" s="1175"/>
      <c r="AF7" s="1176">
        <v>1607</v>
      </c>
      <c r="AG7" s="1177"/>
      <c r="AH7" s="1177"/>
      <c r="AI7" s="1177"/>
      <c r="AJ7" s="1178"/>
      <c r="AK7" s="1160">
        <v>1456</v>
      </c>
      <c r="AL7" s="1161"/>
      <c r="AM7" s="1161"/>
      <c r="AN7" s="1161"/>
      <c r="AO7" s="1161"/>
      <c r="AP7" s="1161">
        <v>55987</v>
      </c>
      <c r="AQ7" s="1161"/>
      <c r="AR7" s="1161"/>
      <c r="AS7" s="1161"/>
      <c r="AT7" s="1161"/>
      <c r="AU7" s="1162"/>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c r="BS7" s="1164" t="s">
        <v>587</v>
      </c>
      <c r="BT7" s="1165"/>
      <c r="BU7" s="1165"/>
      <c r="BV7" s="1165"/>
      <c r="BW7" s="1165"/>
      <c r="BX7" s="1165"/>
      <c r="BY7" s="1165"/>
      <c r="BZ7" s="1165"/>
      <c r="CA7" s="1165"/>
      <c r="CB7" s="1165"/>
      <c r="CC7" s="1165"/>
      <c r="CD7" s="1165"/>
      <c r="CE7" s="1165"/>
      <c r="CF7" s="1165"/>
      <c r="CG7" s="1166"/>
      <c r="CH7" s="1157">
        <v>2</v>
      </c>
      <c r="CI7" s="1158"/>
      <c r="CJ7" s="1158"/>
      <c r="CK7" s="1158"/>
      <c r="CL7" s="1159"/>
      <c r="CM7" s="1157">
        <v>59</v>
      </c>
      <c r="CN7" s="1158"/>
      <c r="CO7" s="1158"/>
      <c r="CP7" s="1158"/>
      <c r="CQ7" s="1159"/>
      <c r="CR7" s="1157">
        <v>50</v>
      </c>
      <c r="CS7" s="1158"/>
      <c r="CT7" s="1158"/>
      <c r="CU7" s="1158"/>
      <c r="CV7" s="1159"/>
      <c r="CW7" s="1157" t="s">
        <v>591</v>
      </c>
      <c r="CX7" s="1158"/>
      <c r="CY7" s="1158"/>
      <c r="CZ7" s="1158"/>
      <c r="DA7" s="1159"/>
      <c r="DB7" s="1157" t="s">
        <v>591</v>
      </c>
      <c r="DC7" s="1158"/>
      <c r="DD7" s="1158"/>
      <c r="DE7" s="1158"/>
      <c r="DF7" s="1159"/>
      <c r="DG7" s="1157" t="s">
        <v>591</v>
      </c>
      <c r="DH7" s="1158"/>
      <c r="DI7" s="1158"/>
      <c r="DJ7" s="1158"/>
      <c r="DK7" s="1159"/>
      <c r="DL7" s="1157" t="s">
        <v>591</v>
      </c>
      <c r="DM7" s="1158"/>
      <c r="DN7" s="1158"/>
      <c r="DO7" s="1158"/>
      <c r="DP7" s="1159"/>
      <c r="DQ7" s="1157" t="s">
        <v>592</v>
      </c>
      <c r="DR7" s="1158"/>
      <c r="DS7" s="1158"/>
      <c r="DT7" s="1158"/>
      <c r="DU7" s="1159"/>
      <c r="DV7" s="1184"/>
      <c r="DW7" s="1185"/>
      <c r="DX7" s="1185"/>
      <c r="DY7" s="1185"/>
      <c r="DZ7" s="1186"/>
      <c r="EA7" s="234"/>
    </row>
    <row r="8" spans="1:131" s="235" customFormat="1" ht="26.25" customHeight="1" x14ac:dyDescent="0.15">
      <c r="A8" s="241">
        <v>2</v>
      </c>
      <c r="B8" s="1106" t="s">
        <v>376</v>
      </c>
      <c r="C8" s="1107"/>
      <c r="D8" s="1107"/>
      <c r="E8" s="1107"/>
      <c r="F8" s="1107"/>
      <c r="G8" s="1107"/>
      <c r="H8" s="1107"/>
      <c r="I8" s="1107"/>
      <c r="J8" s="1107"/>
      <c r="K8" s="1107"/>
      <c r="L8" s="1107"/>
      <c r="M8" s="1107"/>
      <c r="N8" s="1107"/>
      <c r="O8" s="1107"/>
      <c r="P8" s="1108"/>
      <c r="Q8" s="1112">
        <v>23</v>
      </c>
      <c r="R8" s="1113"/>
      <c r="S8" s="1113"/>
      <c r="T8" s="1113"/>
      <c r="U8" s="1113"/>
      <c r="V8" s="1113">
        <v>23</v>
      </c>
      <c r="W8" s="1113"/>
      <c r="X8" s="1113"/>
      <c r="Y8" s="1113"/>
      <c r="Z8" s="1113"/>
      <c r="AA8" s="1113" t="s">
        <v>570</v>
      </c>
      <c r="AB8" s="1113"/>
      <c r="AC8" s="1113"/>
      <c r="AD8" s="1113"/>
      <c r="AE8" s="1114"/>
      <c r="AF8" s="1088" t="s">
        <v>377</v>
      </c>
      <c r="AG8" s="1089"/>
      <c r="AH8" s="1089"/>
      <c r="AI8" s="1089"/>
      <c r="AJ8" s="1090"/>
      <c r="AK8" s="1155">
        <v>10</v>
      </c>
      <c r="AL8" s="1156"/>
      <c r="AM8" s="1156"/>
      <c r="AN8" s="1156"/>
      <c r="AO8" s="1156"/>
      <c r="AP8" s="1156">
        <v>32</v>
      </c>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c r="BS8" s="1083" t="s">
        <v>588</v>
      </c>
      <c r="BT8" s="1084"/>
      <c r="BU8" s="1084"/>
      <c r="BV8" s="1084"/>
      <c r="BW8" s="1084"/>
      <c r="BX8" s="1084"/>
      <c r="BY8" s="1084"/>
      <c r="BZ8" s="1084"/>
      <c r="CA8" s="1084"/>
      <c r="CB8" s="1084"/>
      <c r="CC8" s="1084"/>
      <c r="CD8" s="1084"/>
      <c r="CE8" s="1084"/>
      <c r="CF8" s="1084"/>
      <c r="CG8" s="1085"/>
      <c r="CH8" s="1058">
        <v>-3</v>
      </c>
      <c r="CI8" s="1059"/>
      <c r="CJ8" s="1059"/>
      <c r="CK8" s="1059"/>
      <c r="CL8" s="1060"/>
      <c r="CM8" s="1058">
        <v>64</v>
      </c>
      <c r="CN8" s="1059"/>
      <c r="CO8" s="1059"/>
      <c r="CP8" s="1059"/>
      <c r="CQ8" s="1060"/>
      <c r="CR8" s="1058">
        <v>25</v>
      </c>
      <c r="CS8" s="1059"/>
      <c r="CT8" s="1059"/>
      <c r="CU8" s="1059"/>
      <c r="CV8" s="1060"/>
      <c r="CW8" s="1058">
        <v>2</v>
      </c>
      <c r="CX8" s="1059"/>
      <c r="CY8" s="1059"/>
      <c r="CZ8" s="1059"/>
      <c r="DA8" s="1060"/>
      <c r="DB8" s="1058" t="s">
        <v>591</v>
      </c>
      <c r="DC8" s="1059"/>
      <c r="DD8" s="1059"/>
      <c r="DE8" s="1059"/>
      <c r="DF8" s="1060"/>
      <c r="DG8" s="1058" t="s">
        <v>591</v>
      </c>
      <c r="DH8" s="1059"/>
      <c r="DI8" s="1059"/>
      <c r="DJ8" s="1059"/>
      <c r="DK8" s="1060"/>
      <c r="DL8" s="1058" t="s">
        <v>591</v>
      </c>
      <c r="DM8" s="1059"/>
      <c r="DN8" s="1059"/>
      <c r="DO8" s="1059"/>
      <c r="DP8" s="1060"/>
      <c r="DQ8" s="1058" t="s">
        <v>591</v>
      </c>
      <c r="DR8" s="1059"/>
      <c r="DS8" s="1059"/>
      <c r="DT8" s="1059"/>
      <c r="DU8" s="1060"/>
      <c r="DV8" s="1061"/>
      <c r="DW8" s="1062"/>
      <c r="DX8" s="1062"/>
      <c r="DY8" s="1062"/>
      <c r="DZ8" s="1063"/>
      <c r="EA8" s="234"/>
    </row>
    <row r="9" spans="1:131" s="235" customFormat="1" ht="26.25" customHeight="1" x14ac:dyDescent="0.15">
      <c r="A9" s="241">
        <v>3</v>
      </c>
      <c r="B9" s="1106" t="s">
        <v>378</v>
      </c>
      <c r="C9" s="1107"/>
      <c r="D9" s="1107"/>
      <c r="E9" s="1107"/>
      <c r="F9" s="1107"/>
      <c r="G9" s="1107"/>
      <c r="H9" s="1107"/>
      <c r="I9" s="1107"/>
      <c r="J9" s="1107"/>
      <c r="K9" s="1107"/>
      <c r="L9" s="1107"/>
      <c r="M9" s="1107"/>
      <c r="N9" s="1107"/>
      <c r="O9" s="1107"/>
      <c r="P9" s="1108"/>
      <c r="Q9" s="1112">
        <v>10567</v>
      </c>
      <c r="R9" s="1113"/>
      <c r="S9" s="1113"/>
      <c r="T9" s="1113"/>
      <c r="U9" s="1113"/>
      <c r="V9" s="1113">
        <v>10567</v>
      </c>
      <c r="W9" s="1113"/>
      <c r="X9" s="1113"/>
      <c r="Y9" s="1113"/>
      <c r="Z9" s="1113"/>
      <c r="AA9" s="1113" t="s">
        <v>570</v>
      </c>
      <c r="AB9" s="1113"/>
      <c r="AC9" s="1113"/>
      <c r="AD9" s="1113"/>
      <c r="AE9" s="1114"/>
      <c r="AF9" s="1088" t="s">
        <v>121</v>
      </c>
      <c r="AG9" s="1089"/>
      <c r="AH9" s="1089"/>
      <c r="AI9" s="1089"/>
      <c r="AJ9" s="1090"/>
      <c r="AK9" s="1155">
        <v>449</v>
      </c>
      <c r="AL9" s="1156"/>
      <c r="AM9" s="1156"/>
      <c r="AN9" s="1156"/>
      <c r="AO9" s="1156"/>
      <c r="AP9" s="1156">
        <v>12714</v>
      </c>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t="s">
        <v>589</v>
      </c>
      <c r="BS9" s="1083" t="s">
        <v>590</v>
      </c>
      <c r="BT9" s="1084"/>
      <c r="BU9" s="1084"/>
      <c r="BV9" s="1084"/>
      <c r="BW9" s="1084"/>
      <c r="BX9" s="1084"/>
      <c r="BY9" s="1084"/>
      <c r="BZ9" s="1084"/>
      <c r="CA9" s="1084"/>
      <c r="CB9" s="1084"/>
      <c r="CC9" s="1084"/>
      <c r="CD9" s="1084"/>
      <c r="CE9" s="1084"/>
      <c r="CF9" s="1084"/>
      <c r="CG9" s="1085"/>
      <c r="CH9" s="1058">
        <v>-552</v>
      </c>
      <c r="CI9" s="1059"/>
      <c r="CJ9" s="1059"/>
      <c r="CK9" s="1059"/>
      <c r="CL9" s="1060"/>
      <c r="CM9" s="1058">
        <v>4452</v>
      </c>
      <c r="CN9" s="1059"/>
      <c r="CO9" s="1059"/>
      <c r="CP9" s="1059"/>
      <c r="CQ9" s="1060"/>
      <c r="CR9" s="1058">
        <v>4921</v>
      </c>
      <c r="CS9" s="1059"/>
      <c r="CT9" s="1059"/>
      <c r="CU9" s="1059"/>
      <c r="CV9" s="1060"/>
      <c r="CW9" s="1058">
        <v>559</v>
      </c>
      <c r="CX9" s="1059"/>
      <c r="CY9" s="1059"/>
      <c r="CZ9" s="1059"/>
      <c r="DA9" s="1060"/>
      <c r="DB9" s="1058">
        <v>13230</v>
      </c>
      <c r="DC9" s="1059"/>
      <c r="DD9" s="1059"/>
      <c r="DE9" s="1059"/>
      <c r="DF9" s="1060"/>
      <c r="DG9" s="1058" t="s">
        <v>591</v>
      </c>
      <c r="DH9" s="1059"/>
      <c r="DI9" s="1059"/>
      <c r="DJ9" s="1059"/>
      <c r="DK9" s="1060"/>
      <c r="DL9" s="1058" t="s">
        <v>591</v>
      </c>
      <c r="DM9" s="1059"/>
      <c r="DN9" s="1059"/>
      <c r="DO9" s="1059"/>
      <c r="DP9" s="1060"/>
      <c r="DQ9" s="1058">
        <v>3405</v>
      </c>
      <c r="DR9" s="1059"/>
      <c r="DS9" s="1059"/>
      <c r="DT9" s="1059"/>
      <c r="DU9" s="1060"/>
      <c r="DV9" s="1061"/>
      <c r="DW9" s="1062"/>
      <c r="DX9" s="1062"/>
      <c r="DY9" s="1062"/>
      <c r="DZ9" s="1063"/>
      <c r="EA9" s="234"/>
    </row>
    <row r="10" spans="1:131" s="235" customFormat="1" ht="26.25" customHeight="1" x14ac:dyDescent="0.15">
      <c r="A10" s="241">
        <v>4</v>
      </c>
      <c r="B10" s="1106"/>
      <c r="C10" s="1107"/>
      <c r="D10" s="1107"/>
      <c r="E10" s="1107"/>
      <c r="F10" s="1107"/>
      <c r="G10" s="1107"/>
      <c r="H10" s="1107"/>
      <c r="I10" s="1107"/>
      <c r="J10" s="1107"/>
      <c r="K10" s="1107"/>
      <c r="L10" s="1107"/>
      <c r="M10" s="1107"/>
      <c r="N10" s="1107"/>
      <c r="O10" s="1107"/>
      <c r="P10" s="1108"/>
      <c r="Q10" s="1112"/>
      <c r="R10" s="1113"/>
      <c r="S10" s="1113"/>
      <c r="T10" s="1113"/>
      <c r="U10" s="1113"/>
      <c r="V10" s="1113"/>
      <c r="W10" s="1113"/>
      <c r="X10" s="1113"/>
      <c r="Y10" s="1113"/>
      <c r="Z10" s="1113"/>
      <c r="AA10" s="1113"/>
      <c r="AB10" s="1113"/>
      <c r="AC10" s="1113"/>
      <c r="AD10" s="1113"/>
      <c r="AE10" s="1114"/>
      <c r="AF10" s="1088"/>
      <c r="AG10" s="1089"/>
      <c r="AH10" s="1089"/>
      <c r="AI10" s="1089"/>
      <c r="AJ10" s="1090"/>
      <c r="AK10" s="1155"/>
      <c r="AL10" s="1156"/>
      <c r="AM10" s="1156"/>
      <c r="AN10" s="1156"/>
      <c r="AO10" s="1156"/>
      <c r="AP10" s="1156"/>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c r="BT10" s="1084"/>
      <c r="BU10" s="1084"/>
      <c r="BV10" s="1084"/>
      <c r="BW10" s="1084"/>
      <c r="BX10" s="1084"/>
      <c r="BY10" s="1084"/>
      <c r="BZ10" s="1084"/>
      <c r="CA10" s="1084"/>
      <c r="CB10" s="1084"/>
      <c r="CC10" s="1084"/>
      <c r="CD10" s="1084"/>
      <c r="CE10" s="1084"/>
      <c r="CF10" s="1084"/>
      <c r="CG10" s="1085"/>
      <c r="CH10" s="1058"/>
      <c r="CI10" s="1059"/>
      <c r="CJ10" s="1059"/>
      <c r="CK10" s="1059"/>
      <c r="CL10" s="1060"/>
      <c r="CM10" s="1058"/>
      <c r="CN10" s="1059"/>
      <c r="CO10" s="1059"/>
      <c r="CP10" s="1059"/>
      <c r="CQ10" s="1060"/>
      <c r="CR10" s="1058"/>
      <c r="CS10" s="1059"/>
      <c r="CT10" s="1059"/>
      <c r="CU10" s="1059"/>
      <c r="CV10" s="1060"/>
      <c r="CW10" s="1058"/>
      <c r="CX10" s="1059"/>
      <c r="CY10" s="1059"/>
      <c r="CZ10" s="1059"/>
      <c r="DA10" s="1060"/>
      <c r="DB10" s="1058"/>
      <c r="DC10" s="1059"/>
      <c r="DD10" s="1059"/>
      <c r="DE10" s="1059"/>
      <c r="DF10" s="1060"/>
      <c r="DG10" s="1058"/>
      <c r="DH10" s="1059"/>
      <c r="DI10" s="1059"/>
      <c r="DJ10" s="1059"/>
      <c r="DK10" s="1060"/>
      <c r="DL10" s="1058"/>
      <c r="DM10" s="1059"/>
      <c r="DN10" s="1059"/>
      <c r="DO10" s="1059"/>
      <c r="DP10" s="1060"/>
      <c r="DQ10" s="1058"/>
      <c r="DR10" s="1059"/>
      <c r="DS10" s="1059"/>
      <c r="DT10" s="1059"/>
      <c r="DU10" s="1060"/>
      <c r="DV10" s="1061"/>
      <c r="DW10" s="1062"/>
      <c r="DX10" s="1062"/>
      <c r="DY10" s="1062"/>
      <c r="DZ10" s="1063"/>
      <c r="EA10" s="234"/>
    </row>
    <row r="11" spans="1:131" s="235" customFormat="1" ht="26.25" customHeight="1" x14ac:dyDescent="0.15">
      <c r="A11" s="241">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88"/>
      <c r="AG11" s="1089"/>
      <c r="AH11" s="1089"/>
      <c r="AI11" s="1089"/>
      <c r="AJ11" s="1090"/>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c r="BT11" s="1084"/>
      <c r="BU11" s="1084"/>
      <c r="BV11" s="1084"/>
      <c r="BW11" s="1084"/>
      <c r="BX11" s="1084"/>
      <c r="BY11" s="1084"/>
      <c r="BZ11" s="1084"/>
      <c r="CA11" s="1084"/>
      <c r="CB11" s="1084"/>
      <c r="CC11" s="1084"/>
      <c r="CD11" s="1084"/>
      <c r="CE11" s="1084"/>
      <c r="CF11" s="1084"/>
      <c r="CG11" s="1085"/>
      <c r="CH11" s="1058"/>
      <c r="CI11" s="1059"/>
      <c r="CJ11" s="1059"/>
      <c r="CK11" s="1059"/>
      <c r="CL11" s="1060"/>
      <c r="CM11" s="1058"/>
      <c r="CN11" s="1059"/>
      <c r="CO11" s="1059"/>
      <c r="CP11" s="1059"/>
      <c r="CQ11" s="1060"/>
      <c r="CR11" s="1058"/>
      <c r="CS11" s="1059"/>
      <c r="CT11" s="1059"/>
      <c r="CU11" s="1059"/>
      <c r="CV11" s="1060"/>
      <c r="CW11" s="1058"/>
      <c r="CX11" s="1059"/>
      <c r="CY11" s="1059"/>
      <c r="CZ11" s="1059"/>
      <c r="DA11" s="1060"/>
      <c r="DB11" s="1058"/>
      <c r="DC11" s="1059"/>
      <c r="DD11" s="1059"/>
      <c r="DE11" s="1059"/>
      <c r="DF11" s="1060"/>
      <c r="DG11" s="1058"/>
      <c r="DH11" s="1059"/>
      <c r="DI11" s="1059"/>
      <c r="DJ11" s="1059"/>
      <c r="DK11" s="1060"/>
      <c r="DL11" s="1058"/>
      <c r="DM11" s="1059"/>
      <c r="DN11" s="1059"/>
      <c r="DO11" s="1059"/>
      <c r="DP11" s="1060"/>
      <c r="DQ11" s="1058"/>
      <c r="DR11" s="1059"/>
      <c r="DS11" s="1059"/>
      <c r="DT11" s="1059"/>
      <c r="DU11" s="1060"/>
      <c r="DV11" s="1061"/>
      <c r="DW11" s="1062"/>
      <c r="DX11" s="1062"/>
      <c r="DY11" s="1062"/>
      <c r="DZ11" s="1063"/>
      <c r="EA11" s="234"/>
    </row>
    <row r="12" spans="1:131" s="235" customFormat="1" ht="26.25" customHeight="1" x14ac:dyDescent="0.15">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c r="BT12" s="1084"/>
      <c r="BU12" s="1084"/>
      <c r="BV12" s="1084"/>
      <c r="BW12" s="1084"/>
      <c r="BX12" s="1084"/>
      <c r="BY12" s="1084"/>
      <c r="BZ12" s="1084"/>
      <c r="CA12" s="1084"/>
      <c r="CB12" s="1084"/>
      <c r="CC12" s="1084"/>
      <c r="CD12" s="1084"/>
      <c r="CE12" s="1084"/>
      <c r="CF12" s="1084"/>
      <c r="CG12" s="1085"/>
      <c r="CH12" s="1058"/>
      <c r="CI12" s="1059"/>
      <c r="CJ12" s="1059"/>
      <c r="CK12" s="1059"/>
      <c r="CL12" s="1060"/>
      <c r="CM12" s="1058"/>
      <c r="CN12" s="1059"/>
      <c r="CO12" s="1059"/>
      <c r="CP12" s="1059"/>
      <c r="CQ12" s="1060"/>
      <c r="CR12" s="1058"/>
      <c r="CS12" s="1059"/>
      <c r="CT12" s="1059"/>
      <c r="CU12" s="1059"/>
      <c r="CV12" s="1060"/>
      <c r="CW12" s="1058"/>
      <c r="CX12" s="1059"/>
      <c r="CY12" s="1059"/>
      <c r="CZ12" s="1059"/>
      <c r="DA12" s="1060"/>
      <c r="DB12" s="1058"/>
      <c r="DC12" s="1059"/>
      <c r="DD12" s="1059"/>
      <c r="DE12" s="1059"/>
      <c r="DF12" s="1060"/>
      <c r="DG12" s="1058"/>
      <c r="DH12" s="1059"/>
      <c r="DI12" s="1059"/>
      <c r="DJ12" s="1059"/>
      <c r="DK12" s="1060"/>
      <c r="DL12" s="1058"/>
      <c r="DM12" s="1059"/>
      <c r="DN12" s="1059"/>
      <c r="DO12" s="1059"/>
      <c r="DP12" s="1060"/>
      <c r="DQ12" s="1058"/>
      <c r="DR12" s="1059"/>
      <c r="DS12" s="1059"/>
      <c r="DT12" s="1059"/>
      <c r="DU12" s="1060"/>
      <c r="DV12" s="1061"/>
      <c r="DW12" s="1062"/>
      <c r="DX12" s="1062"/>
      <c r="DY12" s="1062"/>
      <c r="DZ12" s="1063"/>
      <c r="EA12" s="234"/>
    </row>
    <row r="13" spans="1:131" s="235" customFormat="1" ht="26.25" customHeight="1" x14ac:dyDescent="0.15">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4"/>
    </row>
    <row r="14" spans="1:131" s="235" customFormat="1" ht="26.25" customHeight="1" x14ac:dyDescent="0.15">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x14ac:dyDescent="0.15">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x14ac:dyDescent="0.15">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x14ac:dyDescent="0.15">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x14ac:dyDescent="0.15">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x14ac:dyDescent="0.15">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x14ac:dyDescent="0.15">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x14ac:dyDescent="0.2">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x14ac:dyDescent="0.15">
      <c r="A22" s="241">
        <v>16</v>
      </c>
      <c r="B22" s="1106"/>
      <c r="C22" s="1107"/>
      <c r="D22" s="1107"/>
      <c r="E22" s="1107"/>
      <c r="F22" s="1107"/>
      <c r="G22" s="1107"/>
      <c r="H22" s="1107"/>
      <c r="I22" s="1107"/>
      <c r="J22" s="1107"/>
      <c r="K22" s="1107"/>
      <c r="L22" s="1107"/>
      <c r="M22" s="1107"/>
      <c r="N22" s="1107"/>
      <c r="O22" s="1107"/>
      <c r="P22" s="1108"/>
      <c r="Q22" s="1150"/>
      <c r="R22" s="1151"/>
      <c r="S22" s="1151"/>
      <c r="T22" s="1151"/>
      <c r="U22" s="1151"/>
      <c r="V22" s="1151"/>
      <c r="W22" s="1151"/>
      <c r="X22" s="1151"/>
      <c r="Y22" s="1151"/>
      <c r="Z22" s="1151"/>
      <c r="AA22" s="1151"/>
      <c r="AB22" s="1151"/>
      <c r="AC22" s="1151"/>
      <c r="AD22" s="1151"/>
      <c r="AE22" s="1152"/>
      <c r="AF22" s="1088"/>
      <c r="AG22" s="1089"/>
      <c r="AH22" s="1089"/>
      <c r="AI22" s="1089"/>
      <c r="AJ22" s="1090"/>
      <c r="AK22" s="1146"/>
      <c r="AL22" s="1147"/>
      <c r="AM22" s="1147"/>
      <c r="AN22" s="1147"/>
      <c r="AO22" s="1147"/>
      <c r="AP22" s="1147"/>
      <c r="AQ22" s="1147"/>
      <c r="AR22" s="1147"/>
      <c r="AS22" s="1147"/>
      <c r="AT22" s="1147"/>
      <c r="AU22" s="1148"/>
      <c r="AV22" s="1148"/>
      <c r="AW22" s="1148"/>
      <c r="AX22" s="1148"/>
      <c r="AY22" s="1149"/>
      <c r="AZ22" s="1104" t="s">
        <v>379</v>
      </c>
      <c r="BA22" s="1104"/>
      <c r="BB22" s="1104"/>
      <c r="BC22" s="1104"/>
      <c r="BD22" s="1105"/>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x14ac:dyDescent="0.2">
      <c r="A23" s="244" t="s">
        <v>380</v>
      </c>
      <c r="B23" s="1013" t="s">
        <v>381</v>
      </c>
      <c r="C23" s="1014"/>
      <c r="D23" s="1014"/>
      <c r="E23" s="1014"/>
      <c r="F23" s="1014"/>
      <c r="G23" s="1014"/>
      <c r="H23" s="1014"/>
      <c r="I23" s="1014"/>
      <c r="J23" s="1014"/>
      <c r="K23" s="1014"/>
      <c r="L23" s="1014"/>
      <c r="M23" s="1014"/>
      <c r="N23" s="1014"/>
      <c r="O23" s="1014"/>
      <c r="P23" s="1015"/>
      <c r="Q23" s="1137">
        <v>64061</v>
      </c>
      <c r="R23" s="1138"/>
      <c r="S23" s="1138"/>
      <c r="T23" s="1138"/>
      <c r="U23" s="1138"/>
      <c r="V23" s="1138">
        <v>62329</v>
      </c>
      <c r="W23" s="1138"/>
      <c r="X23" s="1138"/>
      <c r="Y23" s="1138"/>
      <c r="Z23" s="1138"/>
      <c r="AA23" s="1138">
        <v>1732</v>
      </c>
      <c r="AB23" s="1138"/>
      <c r="AC23" s="1138"/>
      <c r="AD23" s="1138"/>
      <c r="AE23" s="1139"/>
      <c r="AF23" s="1140">
        <v>1607</v>
      </c>
      <c r="AG23" s="1138"/>
      <c r="AH23" s="1138"/>
      <c r="AI23" s="1138"/>
      <c r="AJ23" s="1141"/>
      <c r="AK23" s="1142"/>
      <c r="AL23" s="1143"/>
      <c r="AM23" s="1143"/>
      <c r="AN23" s="1143"/>
      <c r="AO23" s="1143"/>
      <c r="AP23" s="1138">
        <v>68732</v>
      </c>
      <c r="AQ23" s="1138"/>
      <c r="AR23" s="1138"/>
      <c r="AS23" s="1138"/>
      <c r="AT23" s="1138"/>
      <c r="AU23" s="1144"/>
      <c r="AV23" s="1144"/>
      <c r="AW23" s="1144"/>
      <c r="AX23" s="1144"/>
      <c r="AY23" s="1145"/>
      <c r="AZ23" s="1134" t="s">
        <v>377</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x14ac:dyDescent="0.15">
      <c r="A24" s="1133" t="s">
        <v>382</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x14ac:dyDescent="0.2">
      <c r="A25" s="1132" t="s">
        <v>383</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x14ac:dyDescent="0.15">
      <c r="A26" s="1064" t="s">
        <v>358</v>
      </c>
      <c r="B26" s="1065"/>
      <c r="C26" s="1065"/>
      <c r="D26" s="1065"/>
      <c r="E26" s="1065"/>
      <c r="F26" s="1065"/>
      <c r="G26" s="1065"/>
      <c r="H26" s="1065"/>
      <c r="I26" s="1065"/>
      <c r="J26" s="1065"/>
      <c r="K26" s="1065"/>
      <c r="L26" s="1065"/>
      <c r="M26" s="1065"/>
      <c r="N26" s="1065"/>
      <c r="O26" s="1065"/>
      <c r="P26" s="1066"/>
      <c r="Q26" s="1070" t="s">
        <v>384</v>
      </c>
      <c r="R26" s="1071"/>
      <c r="S26" s="1071"/>
      <c r="T26" s="1071"/>
      <c r="U26" s="1072"/>
      <c r="V26" s="1070" t="s">
        <v>385</v>
      </c>
      <c r="W26" s="1071"/>
      <c r="X26" s="1071"/>
      <c r="Y26" s="1071"/>
      <c r="Z26" s="1072"/>
      <c r="AA26" s="1070" t="s">
        <v>386</v>
      </c>
      <c r="AB26" s="1071"/>
      <c r="AC26" s="1071"/>
      <c r="AD26" s="1071"/>
      <c r="AE26" s="1071"/>
      <c r="AF26" s="1128" t="s">
        <v>387</v>
      </c>
      <c r="AG26" s="1077"/>
      <c r="AH26" s="1077"/>
      <c r="AI26" s="1077"/>
      <c r="AJ26" s="1129"/>
      <c r="AK26" s="1071" t="s">
        <v>388</v>
      </c>
      <c r="AL26" s="1071"/>
      <c r="AM26" s="1071"/>
      <c r="AN26" s="1071"/>
      <c r="AO26" s="1072"/>
      <c r="AP26" s="1070" t="s">
        <v>389</v>
      </c>
      <c r="AQ26" s="1071"/>
      <c r="AR26" s="1071"/>
      <c r="AS26" s="1071"/>
      <c r="AT26" s="1072"/>
      <c r="AU26" s="1070" t="s">
        <v>390</v>
      </c>
      <c r="AV26" s="1071"/>
      <c r="AW26" s="1071"/>
      <c r="AX26" s="1071"/>
      <c r="AY26" s="1072"/>
      <c r="AZ26" s="1070" t="s">
        <v>391</v>
      </c>
      <c r="BA26" s="1071"/>
      <c r="BB26" s="1071"/>
      <c r="BC26" s="1071"/>
      <c r="BD26" s="1072"/>
      <c r="BE26" s="1070" t="s">
        <v>365</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x14ac:dyDescent="0.2">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x14ac:dyDescent="0.15">
      <c r="A28" s="246">
        <v>1</v>
      </c>
      <c r="B28" s="1119" t="s">
        <v>392</v>
      </c>
      <c r="C28" s="1120"/>
      <c r="D28" s="1120"/>
      <c r="E28" s="1120"/>
      <c r="F28" s="1120"/>
      <c r="G28" s="1120"/>
      <c r="H28" s="1120"/>
      <c r="I28" s="1120"/>
      <c r="J28" s="1120"/>
      <c r="K28" s="1120"/>
      <c r="L28" s="1120"/>
      <c r="M28" s="1120"/>
      <c r="N28" s="1120"/>
      <c r="O28" s="1120"/>
      <c r="P28" s="1121"/>
      <c r="Q28" s="1122">
        <v>14522</v>
      </c>
      <c r="R28" s="1123"/>
      <c r="S28" s="1123"/>
      <c r="T28" s="1123"/>
      <c r="U28" s="1123"/>
      <c r="V28" s="1123">
        <v>14329</v>
      </c>
      <c r="W28" s="1123"/>
      <c r="X28" s="1123"/>
      <c r="Y28" s="1123"/>
      <c r="Z28" s="1123"/>
      <c r="AA28" s="1123">
        <v>193</v>
      </c>
      <c r="AB28" s="1123"/>
      <c r="AC28" s="1123"/>
      <c r="AD28" s="1123"/>
      <c r="AE28" s="1124"/>
      <c r="AF28" s="1125">
        <v>193</v>
      </c>
      <c r="AG28" s="1123"/>
      <c r="AH28" s="1123"/>
      <c r="AI28" s="1123"/>
      <c r="AJ28" s="1126"/>
      <c r="AK28" s="1127">
        <v>789</v>
      </c>
      <c r="AL28" s="1115"/>
      <c r="AM28" s="1115"/>
      <c r="AN28" s="1115"/>
      <c r="AO28" s="1115"/>
      <c r="AP28" s="1115" t="s">
        <v>570</v>
      </c>
      <c r="AQ28" s="1115"/>
      <c r="AR28" s="1115"/>
      <c r="AS28" s="1115"/>
      <c r="AT28" s="1115"/>
      <c r="AU28" s="1115" t="s">
        <v>570</v>
      </c>
      <c r="AV28" s="1115"/>
      <c r="AW28" s="1115"/>
      <c r="AX28" s="1115"/>
      <c r="AY28" s="1115"/>
      <c r="AZ28" s="1116" t="s">
        <v>511</v>
      </c>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x14ac:dyDescent="0.15">
      <c r="A29" s="246">
        <v>2</v>
      </c>
      <c r="B29" s="1106" t="s">
        <v>393</v>
      </c>
      <c r="C29" s="1107"/>
      <c r="D29" s="1107"/>
      <c r="E29" s="1107"/>
      <c r="F29" s="1107"/>
      <c r="G29" s="1107"/>
      <c r="H29" s="1107"/>
      <c r="I29" s="1107"/>
      <c r="J29" s="1107"/>
      <c r="K29" s="1107"/>
      <c r="L29" s="1107"/>
      <c r="M29" s="1107"/>
      <c r="N29" s="1107"/>
      <c r="O29" s="1107"/>
      <c r="P29" s="1108"/>
      <c r="Q29" s="1112">
        <v>51</v>
      </c>
      <c r="R29" s="1113"/>
      <c r="S29" s="1113"/>
      <c r="T29" s="1113"/>
      <c r="U29" s="1113"/>
      <c r="V29" s="1113">
        <v>51</v>
      </c>
      <c r="W29" s="1113"/>
      <c r="X29" s="1113"/>
      <c r="Y29" s="1113"/>
      <c r="Z29" s="1113"/>
      <c r="AA29" s="1113" t="s">
        <v>570</v>
      </c>
      <c r="AB29" s="1113"/>
      <c r="AC29" s="1113"/>
      <c r="AD29" s="1113"/>
      <c r="AE29" s="1114"/>
      <c r="AF29" s="1088" t="s">
        <v>394</v>
      </c>
      <c r="AG29" s="1089"/>
      <c r="AH29" s="1089"/>
      <c r="AI29" s="1089"/>
      <c r="AJ29" s="1090"/>
      <c r="AK29" s="1042">
        <v>18</v>
      </c>
      <c r="AL29" s="1049"/>
      <c r="AM29" s="1049"/>
      <c r="AN29" s="1049"/>
      <c r="AO29" s="1049"/>
      <c r="AP29" s="1049">
        <v>163</v>
      </c>
      <c r="AQ29" s="1049"/>
      <c r="AR29" s="1049"/>
      <c r="AS29" s="1049"/>
      <c r="AT29" s="1049"/>
      <c r="AU29" s="1049">
        <v>77</v>
      </c>
      <c r="AV29" s="1049"/>
      <c r="AW29" s="1049"/>
      <c r="AX29" s="1049"/>
      <c r="AY29" s="1049"/>
      <c r="AZ29" s="1111" t="s">
        <v>511</v>
      </c>
      <c r="BA29" s="1111"/>
      <c r="BB29" s="1111"/>
      <c r="BC29" s="1111"/>
      <c r="BD29" s="1111"/>
      <c r="BE29" s="1101"/>
      <c r="BF29" s="1101"/>
      <c r="BG29" s="1101"/>
      <c r="BH29" s="1101"/>
      <c r="BI29" s="1102"/>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x14ac:dyDescent="0.15">
      <c r="A30" s="246">
        <v>3</v>
      </c>
      <c r="B30" s="1106" t="s">
        <v>395</v>
      </c>
      <c r="C30" s="1107"/>
      <c r="D30" s="1107"/>
      <c r="E30" s="1107"/>
      <c r="F30" s="1107"/>
      <c r="G30" s="1107"/>
      <c r="H30" s="1107"/>
      <c r="I30" s="1107"/>
      <c r="J30" s="1107"/>
      <c r="K30" s="1107"/>
      <c r="L30" s="1107"/>
      <c r="M30" s="1107"/>
      <c r="N30" s="1107"/>
      <c r="O30" s="1107"/>
      <c r="P30" s="1108"/>
      <c r="Q30" s="1112">
        <v>9818</v>
      </c>
      <c r="R30" s="1113"/>
      <c r="S30" s="1113"/>
      <c r="T30" s="1113"/>
      <c r="U30" s="1113"/>
      <c r="V30" s="1113">
        <v>9579</v>
      </c>
      <c r="W30" s="1113"/>
      <c r="X30" s="1113"/>
      <c r="Y30" s="1113"/>
      <c r="Z30" s="1113"/>
      <c r="AA30" s="1113">
        <v>238</v>
      </c>
      <c r="AB30" s="1113"/>
      <c r="AC30" s="1113"/>
      <c r="AD30" s="1113"/>
      <c r="AE30" s="1114"/>
      <c r="AF30" s="1088">
        <v>238</v>
      </c>
      <c r="AG30" s="1089"/>
      <c r="AH30" s="1089"/>
      <c r="AI30" s="1089"/>
      <c r="AJ30" s="1090"/>
      <c r="AK30" s="1042">
        <v>1497</v>
      </c>
      <c r="AL30" s="1049"/>
      <c r="AM30" s="1049"/>
      <c r="AN30" s="1049"/>
      <c r="AO30" s="1049"/>
      <c r="AP30" s="1049" t="s">
        <v>570</v>
      </c>
      <c r="AQ30" s="1049"/>
      <c r="AR30" s="1049"/>
      <c r="AS30" s="1049"/>
      <c r="AT30" s="1049"/>
      <c r="AU30" s="1049" t="s">
        <v>570</v>
      </c>
      <c r="AV30" s="1049"/>
      <c r="AW30" s="1049"/>
      <c r="AX30" s="1049"/>
      <c r="AY30" s="1049"/>
      <c r="AZ30" s="1049" t="s">
        <v>570</v>
      </c>
      <c r="BA30" s="1049"/>
      <c r="BB30" s="1049"/>
      <c r="BC30" s="1049"/>
      <c r="BD30" s="1049"/>
      <c r="BE30" s="1101"/>
      <c r="BF30" s="1101"/>
      <c r="BG30" s="1101"/>
      <c r="BH30" s="1101"/>
      <c r="BI30" s="1102"/>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x14ac:dyDescent="0.15">
      <c r="A31" s="246">
        <v>4</v>
      </c>
      <c r="B31" s="1106" t="s">
        <v>396</v>
      </c>
      <c r="C31" s="1107"/>
      <c r="D31" s="1107"/>
      <c r="E31" s="1107"/>
      <c r="F31" s="1107"/>
      <c r="G31" s="1107"/>
      <c r="H31" s="1107"/>
      <c r="I31" s="1107"/>
      <c r="J31" s="1107"/>
      <c r="K31" s="1107"/>
      <c r="L31" s="1107"/>
      <c r="M31" s="1107"/>
      <c r="N31" s="1107"/>
      <c r="O31" s="1107"/>
      <c r="P31" s="1108"/>
      <c r="Q31" s="1112">
        <v>2835</v>
      </c>
      <c r="R31" s="1113"/>
      <c r="S31" s="1113"/>
      <c r="T31" s="1113"/>
      <c r="U31" s="1113"/>
      <c r="V31" s="1113">
        <v>2785</v>
      </c>
      <c r="W31" s="1113"/>
      <c r="X31" s="1113"/>
      <c r="Y31" s="1113"/>
      <c r="Z31" s="1113"/>
      <c r="AA31" s="1113">
        <v>50</v>
      </c>
      <c r="AB31" s="1113"/>
      <c r="AC31" s="1113"/>
      <c r="AD31" s="1113"/>
      <c r="AE31" s="1114"/>
      <c r="AF31" s="1088">
        <v>50</v>
      </c>
      <c r="AG31" s="1089"/>
      <c r="AH31" s="1089"/>
      <c r="AI31" s="1089"/>
      <c r="AJ31" s="1090"/>
      <c r="AK31" s="1042">
        <v>1390</v>
      </c>
      <c r="AL31" s="1049"/>
      <c r="AM31" s="1049"/>
      <c r="AN31" s="1049"/>
      <c r="AO31" s="1049"/>
      <c r="AP31" s="1049" t="s">
        <v>570</v>
      </c>
      <c r="AQ31" s="1049"/>
      <c r="AR31" s="1049"/>
      <c r="AS31" s="1049"/>
      <c r="AT31" s="1049"/>
      <c r="AU31" s="1049" t="s">
        <v>570</v>
      </c>
      <c r="AV31" s="1049"/>
      <c r="AW31" s="1049"/>
      <c r="AX31" s="1049"/>
      <c r="AY31" s="1049"/>
      <c r="AZ31" s="1049" t="s">
        <v>570</v>
      </c>
      <c r="BA31" s="1049"/>
      <c r="BB31" s="1049"/>
      <c r="BC31" s="1049"/>
      <c r="BD31" s="1049"/>
      <c r="BE31" s="1101"/>
      <c r="BF31" s="1101"/>
      <c r="BG31" s="1101"/>
      <c r="BH31" s="1101"/>
      <c r="BI31" s="1102"/>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x14ac:dyDescent="0.15">
      <c r="A32" s="246">
        <v>5</v>
      </c>
      <c r="B32" s="1106" t="s">
        <v>397</v>
      </c>
      <c r="C32" s="1107"/>
      <c r="D32" s="1107"/>
      <c r="E32" s="1107"/>
      <c r="F32" s="1107"/>
      <c r="G32" s="1107"/>
      <c r="H32" s="1107"/>
      <c r="I32" s="1107"/>
      <c r="J32" s="1107"/>
      <c r="K32" s="1107"/>
      <c r="L32" s="1107"/>
      <c r="M32" s="1107"/>
      <c r="N32" s="1107"/>
      <c r="O32" s="1107"/>
      <c r="P32" s="1108"/>
      <c r="Q32" s="1112">
        <v>2658</v>
      </c>
      <c r="R32" s="1113"/>
      <c r="S32" s="1113"/>
      <c r="T32" s="1113"/>
      <c r="U32" s="1113"/>
      <c r="V32" s="1113">
        <v>2460</v>
      </c>
      <c r="W32" s="1113"/>
      <c r="X32" s="1113"/>
      <c r="Y32" s="1113"/>
      <c r="Z32" s="1113"/>
      <c r="AA32" s="1113">
        <v>198</v>
      </c>
      <c r="AB32" s="1113"/>
      <c r="AC32" s="1113"/>
      <c r="AD32" s="1113"/>
      <c r="AE32" s="1114"/>
      <c r="AF32" s="1088">
        <v>1341</v>
      </c>
      <c r="AG32" s="1089"/>
      <c r="AH32" s="1089"/>
      <c r="AI32" s="1089"/>
      <c r="AJ32" s="1090"/>
      <c r="AK32" s="1042">
        <v>36</v>
      </c>
      <c r="AL32" s="1049"/>
      <c r="AM32" s="1049"/>
      <c r="AN32" s="1049"/>
      <c r="AO32" s="1049"/>
      <c r="AP32" s="1049">
        <v>4405</v>
      </c>
      <c r="AQ32" s="1049"/>
      <c r="AR32" s="1049"/>
      <c r="AS32" s="1049"/>
      <c r="AT32" s="1049"/>
      <c r="AU32" s="1049">
        <v>35</v>
      </c>
      <c r="AV32" s="1049"/>
      <c r="AW32" s="1049"/>
      <c r="AX32" s="1049"/>
      <c r="AY32" s="1049"/>
      <c r="AZ32" s="1049" t="s">
        <v>570</v>
      </c>
      <c r="BA32" s="1049"/>
      <c r="BB32" s="1049"/>
      <c r="BC32" s="1049"/>
      <c r="BD32" s="1049"/>
      <c r="BE32" s="1101" t="s">
        <v>398</v>
      </c>
      <c r="BF32" s="1101"/>
      <c r="BG32" s="1101"/>
      <c r="BH32" s="1101"/>
      <c r="BI32" s="1102"/>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x14ac:dyDescent="0.15">
      <c r="A33" s="246">
        <v>6</v>
      </c>
      <c r="B33" s="1106" t="s">
        <v>399</v>
      </c>
      <c r="C33" s="1107"/>
      <c r="D33" s="1107"/>
      <c r="E33" s="1107"/>
      <c r="F33" s="1107"/>
      <c r="G33" s="1107"/>
      <c r="H33" s="1107"/>
      <c r="I33" s="1107"/>
      <c r="J33" s="1107"/>
      <c r="K33" s="1107"/>
      <c r="L33" s="1107"/>
      <c r="M33" s="1107"/>
      <c r="N33" s="1107"/>
      <c r="O33" s="1107"/>
      <c r="P33" s="1108"/>
      <c r="Q33" s="1112">
        <v>4938</v>
      </c>
      <c r="R33" s="1113"/>
      <c r="S33" s="1113"/>
      <c r="T33" s="1113"/>
      <c r="U33" s="1113"/>
      <c r="V33" s="1113">
        <v>4775</v>
      </c>
      <c r="W33" s="1113"/>
      <c r="X33" s="1113"/>
      <c r="Y33" s="1113"/>
      <c r="Z33" s="1113"/>
      <c r="AA33" s="1113">
        <v>164</v>
      </c>
      <c r="AB33" s="1113"/>
      <c r="AC33" s="1113"/>
      <c r="AD33" s="1113"/>
      <c r="AE33" s="1114"/>
      <c r="AF33" s="1088">
        <v>543</v>
      </c>
      <c r="AG33" s="1089"/>
      <c r="AH33" s="1089"/>
      <c r="AI33" s="1089"/>
      <c r="AJ33" s="1090"/>
      <c r="AK33" s="1042">
        <v>1922</v>
      </c>
      <c r="AL33" s="1049"/>
      <c r="AM33" s="1049"/>
      <c r="AN33" s="1049"/>
      <c r="AO33" s="1049"/>
      <c r="AP33" s="1049">
        <v>30544</v>
      </c>
      <c r="AQ33" s="1049"/>
      <c r="AR33" s="1049"/>
      <c r="AS33" s="1049"/>
      <c r="AT33" s="1049"/>
      <c r="AU33" s="1049">
        <v>21564</v>
      </c>
      <c r="AV33" s="1049"/>
      <c r="AW33" s="1049"/>
      <c r="AX33" s="1049"/>
      <c r="AY33" s="1049"/>
      <c r="AZ33" s="1049" t="s">
        <v>570</v>
      </c>
      <c r="BA33" s="1049"/>
      <c r="BB33" s="1049"/>
      <c r="BC33" s="1049"/>
      <c r="BD33" s="1049"/>
      <c r="BE33" s="1101" t="s">
        <v>400</v>
      </c>
      <c r="BF33" s="1101"/>
      <c r="BG33" s="1101"/>
      <c r="BH33" s="1101"/>
      <c r="BI33" s="1102"/>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x14ac:dyDescent="0.15">
      <c r="A34" s="246">
        <v>7</v>
      </c>
      <c r="B34" s="1106" t="s">
        <v>401</v>
      </c>
      <c r="C34" s="1107"/>
      <c r="D34" s="1107"/>
      <c r="E34" s="1107"/>
      <c r="F34" s="1107"/>
      <c r="G34" s="1107"/>
      <c r="H34" s="1107"/>
      <c r="I34" s="1107"/>
      <c r="J34" s="1107"/>
      <c r="K34" s="1107"/>
      <c r="L34" s="1107"/>
      <c r="M34" s="1107"/>
      <c r="N34" s="1107"/>
      <c r="O34" s="1107"/>
      <c r="P34" s="1108"/>
      <c r="Q34" s="1112">
        <v>142</v>
      </c>
      <c r="R34" s="1113"/>
      <c r="S34" s="1113"/>
      <c r="T34" s="1113"/>
      <c r="U34" s="1113"/>
      <c r="V34" s="1113">
        <v>142</v>
      </c>
      <c r="W34" s="1113"/>
      <c r="X34" s="1113"/>
      <c r="Y34" s="1113"/>
      <c r="Z34" s="1113"/>
      <c r="AA34" s="1113" t="s">
        <v>570</v>
      </c>
      <c r="AB34" s="1113"/>
      <c r="AC34" s="1113"/>
      <c r="AD34" s="1113"/>
      <c r="AE34" s="1114"/>
      <c r="AF34" s="1088" t="s">
        <v>402</v>
      </c>
      <c r="AG34" s="1089"/>
      <c r="AH34" s="1089"/>
      <c r="AI34" s="1089"/>
      <c r="AJ34" s="1090"/>
      <c r="AK34" s="1042">
        <v>102</v>
      </c>
      <c r="AL34" s="1049"/>
      <c r="AM34" s="1049"/>
      <c r="AN34" s="1049"/>
      <c r="AO34" s="1049"/>
      <c r="AP34" s="1049">
        <v>686</v>
      </c>
      <c r="AQ34" s="1049"/>
      <c r="AR34" s="1049"/>
      <c r="AS34" s="1049"/>
      <c r="AT34" s="1049"/>
      <c r="AU34" s="1049">
        <v>686</v>
      </c>
      <c r="AV34" s="1049"/>
      <c r="AW34" s="1049"/>
      <c r="AX34" s="1049"/>
      <c r="AY34" s="1049"/>
      <c r="AZ34" s="1049" t="s">
        <v>570</v>
      </c>
      <c r="BA34" s="1049"/>
      <c r="BB34" s="1049"/>
      <c r="BC34" s="1049"/>
      <c r="BD34" s="1049"/>
      <c r="BE34" s="1101" t="s">
        <v>403</v>
      </c>
      <c r="BF34" s="1101"/>
      <c r="BG34" s="1101"/>
      <c r="BH34" s="1101"/>
      <c r="BI34" s="1102"/>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x14ac:dyDescent="0.15">
      <c r="A35" s="246">
        <v>8</v>
      </c>
      <c r="B35" s="1106"/>
      <c r="C35" s="1107"/>
      <c r="D35" s="1107"/>
      <c r="E35" s="1107"/>
      <c r="F35" s="1107"/>
      <c r="G35" s="1107"/>
      <c r="H35" s="1107"/>
      <c r="I35" s="1107"/>
      <c r="J35" s="1107"/>
      <c r="K35" s="1107"/>
      <c r="L35" s="1107"/>
      <c r="M35" s="1107"/>
      <c r="N35" s="1107"/>
      <c r="O35" s="1107"/>
      <c r="P35" s="1108"/>
      <c r="Q35" s="1112"/>
      <c r="R35" s="1113"/>
      <c r="S35" s="1113"/>
      <c r="T35" s="1113"/>
      <c r="U35" s="1113"/>
      <c r="V35" s="1113"/>
      <c r="W35" s="1113"/>
      <c r="X35" s="1113"/>
      <c r="Y35" s="1113"/>
      <c r="Z35" s="1113"/>
      <c r="AA35" s="1113"/>
      <c r="AB35" s="1113"/>
      <c r="AC35" s="1113"/>
      <c r="AD35" s="1113"/>
      <c r="AE35" s="1114"/>
      <c r="AF35" s="1088"/>
      <c r="AG35" s="1089"/>
      <c r="AH35" s="1089"/>
      <c r="AI35" s="1089"/>
      <c r="AJ35" s="1090"/>
      <c r="AK35" s="1042"/>
      <c r="AL35" s="1049"/>
      <c r="AM35" s="1049"/>
      <c r="AN35" s="1049"/>
      <c r="AO35" s="1049"/>
      <c r="AP35" s="1049"/>
      <c r="AQ35" s="1049"/>
      <c r="AR35" s="1049"/>
      <c r="AS35" s="1049"/>
      <c r="AT35" s="1049"/>
      <c r="AU35" s="1049"/>
      <c r="AV35" s="1049"/>
      <c r="AW35" s="1049"/>
      <c r="AX35" s="1049"/>
      <c r="AY35" s="1049"/>
      <c r="AZ35" s="1049"/>
      <c r="BA35" s="1049"/>
      <c r="BB35" s="1049"/>
      <c r="BC35" s="1049"/>
      <c r="BD35" s="1049"/>
      <c r="BE35" s="1101"/>
      <c r="BF35" s="1101"/>
      <c r="BG35" s="1101"/>
      <c r="BH35" s="1101"/>
      <c r="BI35" s="1102"/>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x14ac:dyDescent="0.15">
      <c r="A36" s="246">
        <v>9</v>
      </c>
      <c r="B36" s="1106"/>
      <c r="C36" s="1107"/>
      <c r="D36" s="1107"/>
      <c r="E36" s="1107"/>
      <c r="F36" s="1107"/>
      <c r="G36" s="1107"/>
      <c r="H36" s="1107"/>
      <c r="I36" s="1107"/>
      <c r="J36" s="1107"/>
      <c r="K36" s="1107"/>
      <c r="L36" s="1107"/>
      <c r="M36" s="1107"/>
      <c r="N36" s="1107"/>
      <c r="O36" s="1107"/>
      <c r="P36" s="1108"/>
      <c r="Q36" s="1112"/>
      <c r="R36" s="1113"/>
      <c r="S36" s="1113"/>
      <c r="T36" s="1113"/>
      <c r="U36" s="1113"/>
      <c r="V36" s="1113"/>
      <c r="W36" s="1113"/>
      <c r="X36" s="1113"/>
      <c r="Y36" s="1113"/>
      <c r="Z36" s="1113"/>
      <c r="AA36" s="1113"/>
      <c r="AB36" s="1113"/>
      <c r="AC36" s="1113"/>
      <c r="AD36" s="1113"/>
      <c r="AE36" s="1114"/>
      <c r="AF36" s="1088"/>
      <c r="AG36" s="1089"/>
      <c r="AH36" s="1089"/>
      <c r="AI36" s="1089"/>
      <c r="AJ36" s="1090"/>
      <c r="AK36" s="1042"/>
      <c r="AL36" s="1049"/>
      <c r="AM36" s="1049"/>
      <c r="AN36" s="1049"/>
      <c r="AO36" s="1049"/>
      <c r="AP36" s="1049"/>
      <c r="AQ36" s="1049"/>
      <c r="AR36" s="1049"/>
      <c r="AS36" s="1049"/>
      <c r="AT36" s="1049"/>
      <c r="AU36" s="1049"/>
      <c r="AV36" s="1049"/>
      <c r="AW36" s="1049"/>
      <c r="AX36" s="1049"/>
      <c r="AY36" s="1049"/>
      <c r="AZ36" s="1111"/>
      <c r="BA36" s="1111"/>
      <c r="BB36" s="1111"/>
      <c r="BC36" s="1111"/>
      <c r="BD36" s="1111"/>
      <c r="BE36" s="1101"/>
      <c r="BF36" s="1101"/>
      <c r="BG36" s="1101"/>
      <c r="BH36" s="1101"/>
      <c r="BI36" s="1102"/>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x14ac:dyDescent="0.15">
      <c r="A37" s="246">
        <v>10</v>
      </c>
      <c r="B37" s="1106"/>
      <c r="C37" s="1107"/>
      <c r="D37" s="1107"/>
      <c r="E37" s="1107"/>
      <c r="F37" s="1107"/>
      <c r="G37" s="1107"/>
      <c r="H37" s="1107"/>
      <c r="I37" s="1107"/>
      <c r="J37" s="1107"/>
      <c r="K37" s="1107"/>
      <c r="L37" s="1107"/>
      <c r="M37" s="1107"/>
      <c r="N37" s="1107"/>
      <c r="O37" s="1107"/>
      <c r="P37" s="1108"/>
      <c r="Q37" s="1112"/>
      <c r="R37" s="1113"/>
      <c r="S37" s="1113"/>
      <c r="T37" s="1113"/>
      <c r="U37" s="1113"/>
      <c r="V37" s="1113"/>
      <c r="W37" s="1113"/>
      <c r="X37" s="1113"/>
      <c r="Y37" s="1113"/>
      <c r="Z37" s="1113"/>
      <c r="AA37" s="1113"/>
      <c r="AB37" s="1113"/>
      <c r="AC37" s="1113"/>
      <c r="AD37" s="1113"/>
      <c r="AE37" s="1114"/>
      <c r="AF37" s="1088"/>
      <c r="AG37" s="1089"/>
      <c r="AH37" s="1089"/>
      <c r="AI37" s="1089"/>
      <c r="AJ37" s="1090"/>
      <c r="AK37" s="1042"/>
      <c r="AL37" s="1049"/>
      <c r="AM37" s="1049"/>
      <c r="AN37" s="1049"/>
      <c r="AO37" s="1049"/>
      <c r="AP37" s="1049"/>
      <c r="AQ37" s="1049"/>
      <c r="AR37" s="1049"/>
      <c r="AS37" s="1049"/>
      <c r="AT37" s="1049"/>
      <c r="AU37" s="1049"/>
      <c r="AV37" s="1049"/>
      <c r="AW37" s="1049"/>
      <c r="AX37" s="1049"/>
      <c r="AY37" s="1049"/>
      <c r="AZ37" s="1111"/>
      <c r="BA37" s="1111"/>
      <c r="BB37" s="1111"/>
      <c r="BC37" s="1111"/>
      <c r="BD37" s="1111"/>
      <c r="BE37" s="1101"/>
      <c r="BF37" s="1101"/>
      <c r="BG37" s="1101"/>
      <c r="BH37" s="1101"/>
      <c r="BI37" s="1102"/>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x14ac:dyDescent="0.15">
      <c r="A38" s="246">
        <v>11</v>
      </c>
      <c r="B38" s="1106"/>
      <c r="C38" s="1107"/>
      <c r="D38" s="1107"/>
      <c r="E38" s="1107"/>
      <c r="F38" s="1107"/>
      <c r="G38" s="1107"/>
      <c r="H38" s="1107"/>
      <c r="I38" s="1107"/>
      <c r="J38" s="1107"/>
      <c r="K38" s="1107"/>
      <c r="L38" s="1107"/>
      <c r="M38" s="1107"/>
      <c r="N38" s="1107"/>
      <c r="O38" s="1107"/>
      <c r="P38" s="1108"/>
      <c r="Q38" s="1112"/>
      <c r="R38" s="1113"/>
      <c r="S38" s="1113"/>
      <c r="T38" s="1113"/>
      <c r="U38" s="1113"/>
      <c r="V38" s="1113"/>
      <c r="W38" s="1113"/>
      <c r="X38" s="1113"/>
      <c r="Y38" s="1113"/>
      <c r="Z38" s="1113"/>
      <c r="AA38" s="1113"/>
      <c r="AB38" s="1113"/>
      <c r="AC38" s="1113"/>
      <c r="AD38" s="1113"/>
      <c r="AE38" s="1114"/>
      <c r="AF38" s="1088"/>
      <c r="AG38" s="1089"/>
      <c r="AH38" s="1089"/>
      <c r="AI38" s="1089"/>
      <c r="AJ38" s="1090"/>
      <c r="AK38" s="1042"/>
      <c r="AL38" s="1049"/>
      <c r="AM38" s="1049"/>
      <c r="AN38" s="1049"/>
      <c r="AO38" s="1049"/>
      <c r="AP38" s="1049"/>
      <c r="AQ38" s="1049"/>
      <c r="AR38" s="1049"/>
      <c r="AS38" s="1049"/>
      <c r="AT38" s="1049"/>
      <c r="AU38" s="1049"/>
      <c r="AV38" s="1049"/>
      <c r="AW38" s="1049"/>
      <c r="AX38" s="1049"/>
      <c r="AY38" s="1049"/>
      <c r="AZ38" s="1111"/>
      <c r="BA38" s="1111"/>
      <c r="BB38" s="1111"/>
      <c r="BC38" s="1111"/>
      <c r="BD38" s="1111"/>
      <c r="BE38" s="1101"/>
      <c r="BF38" s="1101"/>
      <c r="BG38" s="1101"/>
      <c r="BH38" s="1101"/>
      <c r="BI38" s="1102"/>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x14ac:dyDescent="0.15">
      <c r="A39" s="246">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88"/>
      <c r="AG39" s="1089"/>
      <c r="AH39" s="1089"/>
      <c r="AI39" s="1089"/>
      <c r="AJ39" s="1090"/>
      <c r="AK39" s="1042"/>
      <c r="AL39" s="1049"/>
      <c r="AM39" s="1049"/>
      <c r="AN39" s="1049"/>
      <c r="AO39" s="1049"/>
      <c r="AP39" s="1049"/>
      <c r="AQ39" s="1049"/>
      <c r="AR39" s="1049"/>
      <c r="AS39" s="1049"/>
      <c r="AT39" s="1049"/>
      <c r="AU39" s="1049"/>
      <c r="AV39" s="1049"/>
      <c r="AW39" s="1049"/>
      <c r="AX39" s="1049"/>
      <c r="AY39" s="1049"/>
      <c r="AZ39" s="1111"/>
      <c r="BA39" s="1111"/>
      <c r="BB39" s="1111"/>
      <c r="BC39" s="1111"/>
      <c r="BD39" s="1111"/>
      <c r="BE39" s="1101"/>
      <c r="BF39" s="1101"/>
      <c r="BG39" s="1101"/>
      <c r="BH39" s="1101"/>
      <c r="BI39" s="1102"/>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x14ac:dyDescent="0.15">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42"/>
      <c r="AL40" s="1049"/>
      <c r="AM40" s="1049"/>
      <c r="AN40" s="1049"/>
      <c r="AO40" s="1049"/>
      <c r="AP40" s="1049"/>
      <c r="AQ40" s="1049"/>
      <c r="AR40" s="1049"/>
      <c r="AS40" s="1049"/>
      <c r="AT40" s="1049"/>
      <c r="AU40" s="1049"/>
      <c r="AV40" s="1049"/>
      <c r="AW40" s="1049"/>
      <c r="AX40" s="1049"/>
      <c r="AY40" s="1049"/>
      <c r="AZ40" s="1111"/>
      <c r="BA40" s="1111"/>
      <c r="BB40" s="1111"/>
      <c r="BC40" s="1111"/>
      <c r="BD40" s="1111"/>
      <c r="BE40" s="1101"/>
      <c r="BF40" s="1101"/>
      <c r="BG40" s="1101"/>
      <c r="BH40" s="1101"/>
      <c r="BI40" s="1102"/>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x14ac:dyDescent="0.15">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2"/>
      <c r="AL41" s="1049"/>
      <c r="AM41" s="1049"/>
      <c r="AN41" s="1049"/>
      <c r="AO41" s="1049"/>
      <c r="AP41" s="1049"/>
      <c r="AQ41" s="1049"/>
      <c r="AR41" s="1049"/>
      <c r="AS41" s="1049"/>
      <c r="AT41" s="1049"/>
      <c r="AU41" s="1049"/>
      <c r="AV41" s="1049"/>
      <c r="AW41" s="1049"/>
      <c r="AX41" s="1049"/>
      <c r="AY41" s="1049"/>
      <c r="AZ41" s="1111"/>
      <c r="BA41" s="1111"/>
      <c r="BB41" s="1111"/>
      <c r="BC41" s="1111"/>
      <c r="BD41" s="1111"/>
      <c r="BE41" s="1101"/>
      <c r="BF41" s="1101"/>
      <c r="BG41" s="1101"/>
      <c r="BH41" s="1101"/>
      <c r="BI41" s="1102"/>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x14ac:dyDescent="0.15">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2"/>
      <c r="AL42" s="1049"/>
      <c r="AM42" s="1049"/>
      <c r="AN42" s="1049"/>
      <c r="AO42" s="1049"/>
      <c r="AP42" s="1049"/>
      <c r="AQ42" s="1049"/>
      <c r="AR42" s="1049"/>
      <c r="AS42" s="1049"/>
      <c r="AT42" s="1049"/>
      <c r="AU42" s="1049"/>
      <c r="AV42" s="1049"/>
      <c r="AW42" s="1049"/>
      <c r="AX42" s="1049"/>
      <c r="AY42" s="1049"/>
      <c r="AZ42" s="1111"/>
      <c r="BA42" s="1111"/>
      <c r="BB42" s="1111"/>
      <c r="BC42" s="1111"/>
      <c r="BD42" s="1111"/>
      <c r="BE42" s="1101"/>
      <c r="BF42" s="1101"/>
      <c r="BG42" s="1101"/>
      <c r="BH42" s="1101"/>
      <c r="BI42" s="1102"/>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x14ac:dyDescent="0.15">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2"/>
      <c r="AL43" s="1049"/>
      <c r="AM43" s="1049"/>
      <c r="AN43" s="1049"/>
      <c r="AO43" s="1049"/>
      <c r="AP43" s="1049"/>
      <c r="AQ43" s="1049"/>
      <c r="AR43" s="1049"/>
      <c r="AS43" s="1049"/>
      <c r="AT43" s="1049"/>
      <c r="AU43" s="1049"/>
      <c r="AV43" s="1049"/>
      <c r="AW43" s="1049"/>
      <c r="AX43" s="1049"/>
      <c r="AY43" s="1049"/>
      <c r="AZ43" s="1111"/>
      <c r="BA43" s="1111"/>
      <c r="BB43" s="1111"/>
      <c r="BC43" s="1111"/>
      <c r="BD43" s="1111"/>
      <c r="BE43" s="1101"/>
      <c r="BF43" s="1101"/>
      <c r="BG43" s="1101"/>
      <c r="BH43" s="1101"/>
      <c r="BI43" s="1102"/>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x14ac:dyDescent="0.15">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2"/>
      <c r="AL44" s="1049"/>
      <c r="AM44" s="1049"/>
      <c r="AN44" s="1049"/>
      <c r="AO44" s="1049"/>
      <c r="AP44" s="1049"/>
      <c r="AQ44" s="1049"/>
      <c r="AR44" s="1049"/>
      <c r="AS44" s="1049"/>
      <c r="AT44" s="1049"/>
      <c r="AU44" s="1049"/>
      <c r="AV44" s="1049"/>
      <c r="AW44" s="1049"/>
      <c r="AX44" s="1049"/>
      <c r="AY44" s="1049"/>
      <c r="AZ44" s="1111"/>
      <c r="BA44" s="1111"/>
      <c r="BB44" s="1111"/>
      <c r="BC44" s="1111"/>
      <c r="BD44" s="1111"/>
      <c r="BE44" s="1101"/>
      <c r="BF44" s="1101"/>
      <c r="BG44" s="1101"/>
      <c r="BH44" s="1101"/>
      <c r="BI44" s="1102"/>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x14ac:dyDescent="0.15">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2"/>
      <c r="AL45" s="1049"/>
      <c r="AM45" s="1049"/>
      <c r="AN45" s="1049"/>
      <c r="AO45" s="1049"/>
      <c r="AP45" s="1049"/>
      <c r="AQ45" s="1049"/>
      <c r="AR45" s="1049"/>
      <c r="AS45" s="1049"/>
      <c r="AT45" s="1049"/>
      <c r="AU45" s="1049"/>
      <c r="AV45" s="1049"/>
      <c r="AW45" s="1049"/>
      <c r="AX45" s="1049"/>
      <c r="AY45" s="1049"/>
      <c r="AZ45" s="1111"/>
      <c r="BA45" s="1111"/>
      <c r="BB45" s="1111"/>
      <c r="BC45" s="1111"/>
      <c r="BD45" s="1111"/>
      <c r="BE45" s="1101"/>
      <c r="BF45" s="1101"/>
      <c r="BG45" s="1101"/>
      <c r="BH45" s="1101"/>
      <c r="BI45" s="1102"/>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x14ac:dyDescent="0.15">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2"/>
      <c r="AL46" s="1049"/>
      <c r="AM46" s="1049"/>
      <c r="AN46" s="1049"/>
      <c r="AO46" s="1049"/>
      <c r="AP46" s="1049"/>
      <c r="AQ46" s="1049"/>
      <c r="AR46" s="1049"/>
      <c r="AS46" s="1049"/>
      <c r="AT46" s="1049"/>
      <c r="AU46" s="1049"/>
      <c r="AV46" s="1049"/>
      <c r="AW46" s="1049"/>
      <c r="AX46" s="1049"/>
      <c r="AY46" s="1049"/>
      <c r="AZ46" s="1111"/>
      <c r="BA46" s="1111"/>
      <c r="BB46" s="1111"/>
      <c r="BC46" s="1111"/>
      <c r="BD46" s="1111"/>
      <c r="BE46" s="1101"/>
      <c r="BF46" s="1101"/>
      <c r="BG46" s="1101"/>
      <c r="BH46" s="1101"/>
      <c r="BI46" s="1102"/>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x14ac:dyDescent="0.15">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2"/>
      <c r="AL47" s="1049"/>
      <c r="AM47" s="1049"/>
      <c r="AN47" s="1049"/>
      <c r="AO47" s="1049"/>
      <c r="AP47" s="1049"/>
      <c r="AQ47" s="1049"/>
      <c r="AR47" s="1049"/>
      <c r="AS47" s="1049"/>
      <c r="AT47" s="1049"/>
      <c r="AU47" s="1049"/>
      <c r="AV47" s="1049"/>
      <c r="AW47" s="1049"/>
      <c r="AX47" s="1049"/>
      <c r="AY47" s="1049"/>
      <c r="AZ47" s="1111"/>
      <c r="BA47" s="1111"/>
      <c r="BB47" s="1111"/>
      <c r="BC47" s="1111"/>
      <c r="BD47" s="1111"/>
      <c r="BE47" s="1101"/>
      <c r="BF47" s="1101"/>
      <c r="BG47" s="1101"/>
      <c r="BH47" s="1101"/>
      <c r="BI47" s="1102"/>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x14ac:dyDescent="0.15">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2"/>
      <c r="AL48" s="1049"/>
      <c r="AM48" s="1049"/>
      <c r="AN48" s="1049"/>
      <c r="AO48" s="1049"/>
      <c r="AP48" s="1049"/>
      <c r="AQ48" s="1049"/>
      <c r="AR48" s="1049"/>
      <c r="AS48" s="1049"/>
      <c r="AT48" s="1049"/>
      <c r="AU48" s="1049"/>
      <c r="AV48" s="1049"/>
      <c r="AW48" s="1049"/>
      <c r="AX48" s="1049"/>
      <c r="AY48" s="1049"/>
      <c r="AZ48" s="1111"/>
      <c r="BA48" s="1111"/>
      <c r="BB48" s="1111"/>
      <c r="BC48" s="1111"/>
      <c r="BD48" s="1111"/>
      <c r="BE48" s="1101"/>
      <c r="BF48" s="1101"/>
      <c r="BG48" s="1101"/>
      <c r="BH48" s="1101"/>
      <c r="BI48" s="1102"/>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x14ac:dyDescent="0.15">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2"/>
      <c r="AL49" s="1049"/>
      <c r="AM49" s="1049"/>
      <c r="AN49" s="1049"/>
      <c r="AO49" s="1049"/>
      <c r="AP49" s="1049"/>
      <c r="AQ49" s="1049"/>
      <c r="AR49" s="1049"/>
      <c r="AS49" s="1049"/>
      <c r="AT49" s="1049"/>
      <c r="AU49" s="1049"/>
      <c r="AV49" s="1049"/>
      <c r="AW49" s="1049"/>
      <c r="AX49" s="1049"/>
      <c r="AY49" s="1049"/>
      <c r="AZ49" s="1111"/>
      <c r="BA49" s="1111"/>
      <c r="BB49" s="1111"/>
      <c r="BC49" s="1111"/>
      <c r="BD49" s="1111"/>
      <c r="BE49" s="1101"/>
      <c r="BF49" s="1101"/>
      <c r="BG49" s="1101"/>
      <c r="BH49" s="1101"/>
      <c r="BI49" s="1102"/>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x14ac:dyDescent="0.15">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x14ac:dyDescent="0.15">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x14ac:dyDescent="0.15">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x14ac:dyDescent="0.15">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x14ac:dyDescent="0.15">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x14ac:dyDescent="0.15">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x14ac:dyDescent="0.15">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x14ac:dyDescent="0.15">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x14ac:dyDescent="0.15">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x14ac:dyDescent="0.15">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x14ac:dyDescent="0.15">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x14ac:dyDescent="0.2">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x14ac:dyDescent="0.15">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404</v>
      </c>
      <c r="BK62" s="1104"/>
      <c r="BL62" s="1104"/>
      <c r="BM62" s="1104"/>
      <c r="BN62" s="1105"/>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x14ac:dyDescent="0.2">
      <c r="A63" s="244" t="s">
        <v>380</v>
      </c>
      <c r="B63" s="1013" t="s">
        <v>405</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2365</v>
      </c>
      <c r="AG63" s="1028"/>
      <c r="AH63" s="1028"/>
      <c r="AI63" s="1028"/>
      <c r="AJ63" s="1099"/>
      <c r="AK63" s="1100"/>
      <c r="AL63" s="1032"/>
      <c r="AM63" s="1032"/>
      <c r="AN63" s="1032"/>
      <c r="AO63" s="1032"/>
      <c r="AP63" s="1028">
        <v>35797</v>
      </c>
      <c r="AQ63" s="1028"/>
      <c r="AR63" s="1028"/>
      <c r="AS63" s="1028"/>
      <c r="AT63" s="1028"/>
      <c r="AU63" s="1028">
        <v>22362</v>
      </c>
      <c r="AV63" s="1028"/>
      <c r="AW63" s="1028"/>
      <c r="AX63" s="1028"/>
      <c r="AY63" s="1028"/>
      <c r="AZ63" s="1094"/>
      <c r="BA63" s="1094"/>
      <c r="BB63" s="1094"/>
      <c r="BC63" s="1094"/>
      <c r="BD63" s="1094"/>
      <c r="BE63" s="1029"/>
      <c r="BF63" s="1029"/>
      <c r="BG63" s="1029"/>
      <c r="BH63" s="1029"/>
      <c r="BI63" s="1030"/>
      <c r="BJ63" s="1095" t="s">
        <v>406</v>
      </c>
      <c r="BK63" s="1020"/>
      <c r="BL63" s="1020"/>
      <c r="BM63" s="1020"/>
      <c r="BN63" s="1096"/>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x14ac:dyDescent="0.2">
      <c r="A65" s="232" t="s">
        <v>407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x14ac:dyDescent="0.15">
      <c r="A66" s="1064" t="s">
        <v>408</v>
      </c>
      <c r="B66" s="1065"/>
      <c r="C66" s="1065"/>
      <c r="D66" s="1065"/>
      <c r="E66" s="1065"/>
      <c r="F66" s="1065"/>
      <c r="G66" s="1065"/>
      <c r="H66" s="1065"/>
      <c r="I66" s="1065"/>
      <c r="J66" s="1065"/>
      <c r="K66" s="1065"/>
      <c r="L66" s="1065"/>
      <c r="M66" s="1065"/>
      <c r="N66" s="1065"/>
      <c r="O66" s="1065"/>
      <c r="P66" s="1066"/>
      <c r="Q66" s="1070" t="s">
        <v>409</v>
      </c>
      <c r="R66" s="1071"/>
      <c r="S66" s="1071"/>
      <c r="T66" s="1071"/>
      <c r="U66" s="1072"/>
      <c r="V66" s="1070" t="s">
        <v>410</v>
      </c>
      <c r="W66" s="1071"/>
      <c r="X66" s="1071"/>
      <c r="Y66" s="1071"/>
      <c r="Z66" s="1072"/>
      <c r="AA66" s="1070" t="s">
        <v>411</v>
      </c>
      <c r="AB66" s="1071"/>
      <c r="AC66" s="1071"/>
      <c r="AD66" s="1071"/>
      <c r="AE66" s="1072"/>
      <c r="AF66" s="1076" t="s">
        <v>387</v>
      </c>
      <c r="AG66" s="1077"/>
      <c r="AH66" s="1077"/>
      <c r="AI66" s="1077"/>
      <c r="AJ66" s="1078"/>
      <c r="AK66" s="1070" t="s">
        <v>412</v>
      </c>
      <c r="AL66" s="1065"/>
      <c r="AM66" s="1065"/>
      <c r="AN66" s="1065"/>
      <c r="AO66" s="1066"/>
      <c r="AP66" s="1070" t="s">
        <v>413</v>
      </c>
      <c r="AQ66" s="1071"/>
      <c r="AR66" s="1071"/>
      <c r="AS66" s="1071"/>
      <c r="AT66" s="1072"/>
      <c r="AU66" s="1070" t="s">
        <v>414</v>
      </c>
      <c r="AV66" s="1071"/>
      <c r="AW66" s="1071"/>
      <c r="AX66" s="1071"/>
      <c r="AY66" s="1072"/>
      <c r="AZ66" s="1070" t="s">
        <v>365</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x14ac:dyDescent="0.2">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x14ac:dyDescent="0.15">
      <c r="A68" s="238">
        <v>1</v>
      </c>
      <c r="B68" s="1054" t="s">
        <v>571</v>
      </c>
      <c r="C68" s="1055"/>
      <c r="D68" s="1055"/>
      <c r="E68" s="1055"/>
      <c r="F68" s="1055"/>
      <c r="G68" s="1055"/>
      <c r="H68" s="1055"/>
      <c r="I68" s="1055"/>
      <c r="J68" s="1055"/>
      <c r="K68" s="1055"/>
      <c r="L68" s="1055"/>
      <c r="M68" s="1055"/>
      <c r="N68" s="1055"/>
      <c r="O68" s="1055"/>
      <c r="P68" s="1056"/>
      <c r="Q68" s="1057"/>
      <c r="R68" s="1051"/>
      <c r="S68" s="1051"/>
      <c r="T68" s="1051"/>
      <c r="U68" s="1051"/>
      <c r="V68" s="1051"/>
      <c r="W68" s="1051"/>
      <c r="X68" s="1051"/>
      <c r="Y68" s="1051"/>
      <c r="Z68" s="1051"/>
      <c r="AA68" s="1051"/>
      <c r="AB68" s="1051"/>
      <c r="AC68" s="1051"/>
      <c r="AD68" s="1051"/>
      <c r="AE68" s="1051"/>
      <c r="AF68" s="1051"/>
      <c r="AG68" s="1051"/>
      <c r="AH68" s="1051"/>
      <c r="AI68" s="1051"/>
      <c r="AJ68" s="1051"/>
      <c r="AK68" s="1051"/>
      <c r="AL68" s="1051"/>
      <c r="AM68" s="1051"/>
      <c r="AN68" s="1051"/>
      <c r="AO68" s="1051"/>
      <c r="AP68" s="1051"/>
      <c r="AQ68" s="1051"/>
      <c r="AR68" s="1051"/>
      <c r="AS68" s="1051"/>
      <c r="AT68" s="1051"/>
      <c r="AU68" s="1051"/>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x14ac:dyDescent="0.15">
      <c r="A69" s="241">
        <v>2</v>
      </c>
      <c r="B69" s="1045" t="s">
        <v>572</v>
      </c>
      <c r="C69" s="1046"/>
      <c r="D69" s="1046"/>
      <c r="E69" s="1046"/>
      <c r="F69" s="1046"/>
      <c r="G69" s="1046"/>
      <c r="H69" s="1046"/>
      <c r="I69" s="1046"/>
      <c r="J69" s="1046"/>
      <c r="K69" s="1046"/>
      <c r="L69" s="1046"/>
      <c r="M69" s="1046"/>
      <c r="N69" s="1046"/>
      <c r="O69" s="1046"/>
      <c r="P69" s="1047"/>
      <c r="Q69" s="1048">
        <v>2866</v>
      </c>
      <c r="R69" s="1049"/>
      <c r="S69" s="1049"/>
      <c r="T69" s="1049"/>
      <c r="U69" s="1049"/>
      <c r="V69" s="1049">
        <v>2701</v>
      </c>
      <c r="W69" s="1049"/>
      <c r="X69" s="1049"/>
      <c r="Y69" s="1049"/>
      <c r="Z69" s="1049"/>
      <c r="AA69" s="1049">
        <v>165</v>
      </c>
      <c r="AB69" s="1049"/>
      <c r="AC69" s="1049"/>
      <c r="AD69" s="1049"/>
      <c r="AE69" s="1049"/>
      <c r="AF69" s="1049">
        <v>165</v>
      </c>
      <c r="AG69" s="1049"/>
      <c r="AH69" s="1049"/>
      <c r="AI69" s="1049"/>
      <c r="AJ69" s="1049"/>
      <c r="AK69" s="1049">
        <v>288</v>
      </c>
      <c r="AL69" s="1049"/>
      <c r="AM69" s="1049"/>
      <c r="AN69" s="1049"/>
      <c r="AO69" s="1049"/>
      <c r="AP69" s="1049">
        <v>1149</v>
      </c>
      <c r="AQ69" s="1049"/>
      <c r="AR69" s="1049"/>
      <c r="AS69" s="1049"/>
      <c r="AT69" s="1049"/>
      <c r="AU69" s="1049">
        <v>859</v>
      </c>
      <c r="AV69" s="1049"/>
      <c r="AW69" s="1049"/>
      <c r="AX69" s="1049"/>
      <c r="AY69" s="1049"/>
      <c r="AZ69" s="1043"/>
      <c r="BA69" s="1043"/>
      <c r="BB69" s="1043"/>
      <c r="BC69" s="1043"/>
      <c r="BD69" s="1044"/>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x14ac:dyDescent="0.15">
      <c r="A70" s="241">
        <v>3</v>
      </c>
      <c r="B70" s="1045" t="s">
        <v>573</v>
      </c>
      <c r="C70" s="1046"/>
      <c r="D70" s="1046"/>
      <c r="E70" s="1046"/>
      <c r="F70" s="1046"/>
      <c r="G70" s="1046"/>
      <c r="H70" s="1046"/>
      <c r="I70" s="1046"/>
      <c r="J70" s="1046"/>
      <c r="K70" s="1046"/>
      <c r="L70" s="1046"/>
      <c r="M70" s="1046"/>
      <c r="N70" s="1046"/>
      <c r="O70" s="1046"/>
      <c r="P70" s="1047"/>
      <c r="Q70" s="1048">
        <v>267</v>
      </c>
      <c r="R70" s="1049"/>
      <c r="S70" s="1049"/>
      <c r="T70" s="1049"/>
      <c r="U70" s="1049"/>
      <c r="V70" s="1049">
        <v>265</v>
      </c>
      <c r="W70" s="1049"/>
      <c r="X70" s="1049"/>
      <c r="Y70" s="1049"/>
      <c r="Z70" s="1049"/>
      <c r="AA70" s="1049">
        <v>2</v>
      </c>
      <c r="AB70" s="1049"/>
      <c r="AC70" s="1049"/>
      <c r="AD70" s="1049"/>
      <c r="AE70" s="1049"/>
      <c r="AF70" s="1049">
        <v>2</v>
      </c>
      <c r="AG70" s="1049"/>
      <c r="AH70" s="1049"/>
      <c r="AI70" s="1049"/>
      <c r="AJ70" s="1049"/>
      <c r="AK70" s="1049">
        <v>89</v>
      </c>
      <c r="AL70" s="1049"/>
      <c r="AM70" s="1049"/>
      <c r="AN70" s="1049"/>
      <c r="AO70" s="1049"/>
      <c r="AP70" s="1049">
        <v>12</v>
      </c>
      <c r="AQ70" s="1049"/>
      <c r="AR70" s="1049"/>
      <c r="AS70" s="1049"/>
      <c r="AT70" s="1049"/>
      <c r="AU70" s="1049">
        <v>9</v>
      </c>
      <c r="AV70" s="1049"/>
      <c r="AW70" s="1049"/>
      <c r="AX70" s="1049"/>
      <c r="AY70" s="1049"/>
      <c r="AZ70" s="1043"/>
      <c r="BA70" s="1043"/>
      <c r="BB70" s="1043"/>
      <c r="BC70" s="1043"/>
      <c r="BD70" s="1044"/>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x14ac:dyDescent="0.15">
      <c r="A71" s="241">
        <v>4</v>
      </c>
      <c r="B71" s="1045" t="s">
        <v>574</v>
      </c>
      <c r="C71" s="1046"/>
      <c r="D71" s="1046"/>
      <c r="E71" s="1046"/>
      <c r="F71" s="1046"/>
      <c r="G71" s="1046"/>
      <c r="H71" s="1046"/>
      <c r="I71" s="1046"/>
      <c r="J71" s="1046"/>
      <c r="K71" s="1046"/>
      <c r="L71" s="1046"/>
      <c r="M71" s="1046"/>
      <c r="N71" s="1046"/>
      <c r="O71" s="1046"/>
      <c r="P71" s="1047"/>
      <c r="Q71" s="1048"/>
      <c r="R71" s="1049"/>
      <c r="S71" s="1049"/>
      <c r="T71" s="1049"/>
      <c r="U71" s="1049"/>
      <c r="V71" s="1049"/>
      <c r="W71" s="1049"/>
      <c r="X71" s="1049"/>
      <c r="Y71" s="1049"/>
      <c r="Z71" s="1049"/>
      <c r="AA71" s="1049"/>
      <c r="AB71" s="1049"/>
      <c r="AC71" s="1049"/>
      <c r="AD71" s="1049"/>
      <c r="AE71" s="1049"/>
      <c r="AF71" s="1049"/>
      <c r="AG71" s="1049"/>
      <c r="AH71" s="1049"/>
      <c r="AI71" s="1049"/>
      <c r="AJ71" s="1049"/>
      <c r="AK71" s="1049"/>
      <c r="AL71" s="1049"/>
      <c r="AM71" s="1049"/>
      <c r="AN71" s="1049"/>
      <c r="AO71" s="1049"/>
      <c r="AP71" s="1049"/>
      <c r="AQ71" s="1049"/>
      <c r="AR71" s="1049"/>
      <c r="AS71" s="1049"/>
      <c r="AT71" s="1049"/>
      <c r="AU71" s="1049"/>
      <c r="AV71" s="1049"/>
      <c r="AW71" s="1049"/>
      <c r="AX71" s="1049"/>
      <c r="AY71" s="1049"/>
      <c r="AZ71" s="1043"/>
      <c r="BA71" s="1043"/>
      <c r="BB71" s="1043"/>
      <c r="BC71" s="1043"/>
      <c r="BD71" s="1044"/>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x14ac:dyDescent="0.15">
      <c r="A72" s="241">
        <v>5</v>
      </c>
      <c r="B72" s="1045" t="s">
        <v>572</v>
      </c>
      <c r="C72" s="1046"/>
      <c r="D72" s="1046"/>
      <c r="E72" s="1046"/>
      <c r="F72" s="1046"/>
      <c r="G72" s="1046"/>
      <c r="H72" s="1046"/>
      <c r="I72" s="1046"/>
      <c r="J72" s="1046"/>
      <c r="K72" s="1046"/>
      <c r="L72" s="1046"/>
      <c r="M72" s="1046"/>
      <c r="N72" s="1046"/>
      <c r="O72" s="1046"/>
      <c r="P72" s="1047"/>
      <c r="Q72" s="1048">
        <v>291</v>
      </c>
      <c r="R72" s="1049"/>
      <c r="S72" s="1049"/>
      <c r="T72" s="1049"/>
      <c r="U72" s="1049"/>
      <c r="V72" s="1049">
        <v>274</v>
      </c>
      <c r="W72" s="1049"/>
      <c r="X72" s="1049"/>
      <c r="Y72" s="1049"/>
      <c r="Z72" s="1049"/>
      <c r="AA72" s="1049">
        <v>17</v>
      </c>
      <c r="AB72" s="1049"/>
      <c r="AC72" s="1049"/>
      <c r="AD72" s="1049"/>
      <c r="AE72" s="1049"/>
      <c r="AF72" s="1049">
        <v>17</v>
      </c>
      <c r="AG72" s="1049"/>
      <c r="AH72" s="1049"/>
      <c r="AI72" s="1049"/>
      <c r="AJ72" s="1049"/>
      <c r="AK72" s="1049">
        <v>85</v>
      </c>
      <c r="AL72" s="1049"/>
      <c r="AM72" s="1049"/>
      <c r="AN72" s="1049"/>
      <c r="AO72" s="1049"/>
      <c r="AP72" s="1049" t="s">
        <v>570</v>
      </c>
      <c r="AQ72" s="1049"/>
      <c r="AR72" s="1049"/>
      <c r="AS72" s="1049"/>
      <c r="AT72" s="1049"/>
      <c r="AU72" s="1049" t="s">
        <v>570</v>
      </c>
      <c r="AV72" s="1049"/>
      <c r="AW72" s="1049"/>
      <c r="AX72" s="1049"/>
      <c r="AY72" s="1049"/>
      <c r="AZ72" s="1043"/>
      <c r="BA72" s="1043"/>
      <c r="BB72" s="1043"/>
      <c r="BC72" s="1043"/>
      <c r="BD72" s="1044"/>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x14ac:dyDescent="0.15">
      <c r="A73" s="241">
        <v>6</v>
      </c>
      <c r="B73" s="1045" t="s">
        <v>575</v>
      </c>
      <c r="C73" s="1046"/>
      <c r="D73" s="1046"/>
      <c r="E73" s="1046"/>
      <c r="F73" s="1046"/>
      <c r="G73" s="1046"/>
      <c r="H73" s="1046"/>
      <c r="I73" s="1046"/>
      <c r="J73" s="1046"/>
      <c r="K73" s="1046"/>
      <c r="L73" s="1046"/>
      <c r="M73" s="1046"/>
      <c r="N73" s="1046"/>
      <c r="O73" s="1046"/>
      <c r="P73" s="1047"/>
      <c r="Q73" s="1048">
        <v>64</v>
      </c>
      <c r="R73" s="1049"/>
      <c r="S73" s="1049"/>
      <c r="T73" s="1049"/>
      <c r="U73" s="1049"/>
      <c r="V73" s="1049">
        <v>63</v>
      </c>
      <c r="W73" s="1049"/>
      <c r="X73" s="1049"/>
      <c r="Y73" s="1049"/>
      <c r="Z73" s="1049"/>
      <c r="AA73" s="1049">
        <v>1</v>
      </c>
      <c r="AB73" s="1049"/>
      <c r="AC73" s="1049"/>
      <c r="AD73" s="1049"/>
      <c r="AE73" s="1049"/>
      <c r="AF73" s="1049">
        <v>1</v>
      </c>
      <c r="AG73" s="1049"/>
      <c r="AH73" s="1049"/>
      <c r="AI73" s="1049"/>
      <c r="AJ73" s="1049"/>
      <c r="AK73" s="1049" t="s">
        <v>591</v>
      </c>
      <c r="AL73" s="1049"/>
      <c r="AM73" s="1049"/>
      <c r="AN73" s="1049"/>
      <c r="AO73" s="1049"/>
      <c r="AP73" s="1049" t="s">
        <v>570</v>
      </c>
      <c r="AQ73" s="1049"/>
      <c r="AR73" s="1049"/>
      <c r="AS73" s="1049"/>
      <c r="AT73" s="1049"/>
      <c r="AU73" s="1049" t="s">
        <v>570</v>
      </c>
      <c r="AV73" s="1049"/>
      <c r="AW73" s="1049"/>
      <c r="AX73" s="1049"/>
      <c r="AY73" s="1049"/>
      <c r="AZ73" s="1043"/>
      <c r="BA73" s="1043"/>
      <c r="BB73" s="1043"/>
      <c r="BC73" s="1043"/>
      <c r="BD73" s="1044"/>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x14ac:dyDescent="0.15">
      <c r="A74" s="241">
        <v>7</v>
      </c>
      <c r="B74" s="1045" t="s">
        <v>576</v>
      </c>
      <c r="C74" s="1046"/>
      <c r="D74" s="1046"/>
      <c r="E74" s="1046"/>
      <c r="F74" s="1046"/>
      <c r="G74" s="1046"/>
      <c r="H74" s="1046"/>
      <c r="I74" s="1046"/>
      <c r="J74" s="1046"/>
      <c r="K74" s="1046"/>
      <c r="L74" s="1046"/>
      <c r="M74" s="1046"/>
      <c r="N74" s="1046"/>
      <c r="O74" s="1046"/>
      <c r="P74" s="1047"/>
      <c r="Q74" s="1048">
        <v>163</v>
      </c>
      <c r="R74" s="1049"/>
      <c r="S74" s="1049"/>
      <c r="T74" s="1049"/>
      <c r="U74" s="1049"/>
      <c r="V74" s="1049">
        <v>159</v>
      </c>
      <c r="W74" s="1049"/>
      <c r="X74" s="1049"/>
      <c r="Y74" s="1049"/>
      <c r="Z74" s="1049"/>
      <c r="AA74" s="1049">
        <v>5</v>
      </c>
      <c r="AB74" s="1049"/>
      <c r="AC74" s="1049"/>
      <c r="AD74" s="1049"/>
      <c r="AE74" s="1049"/>
      <c r="AF74" s="1049">
        <v>5</v>
      </c>
      <c r="AG74" s="1049"/>
      <c r="AH74" s="1049"/>
      <c r="AI74" s="1049"/>
      <c r="AJ74" s="1049"/>
      <c r="AK74" s="1049" t="s">
        <v>570</v>
      </c>
      <c r="AL74" s="1049"/>
      <c r="AM74" s="1049"/>
      <c r="AN74" s="1049"/>
      <c r="AO74" s="1049"/>
      <c r="AP74" s="1049" t="s">
        <v>570</v>
      </c>
      <c r="AQ74" s="1049"/>
      <c r="AR74" s="1049"/>
      <c r="AS74" s="1049"/>
      <c r="AT74" s="1049"/>
      <c r="AU74" s="1049" t="s">
        <v>570</v>
      </c>
      <c r="AV74" s="1049"/>
      <c r="AW74" s="1049"/>
      <c r="AX74" s="1049"/>
      <c r="AY74" s="1049"/>
      <c r="AZ74" s="1043"/>
      <c r="BA74" s="1043"/>
      <c r="BB74" s="1043"/>
      <c r="BC74" s="1043"/>
      <c r="BD74" s="1044"/>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x14ac:dyDescent="0.15">
      <c r="A75" s="241">
        <v>8</v>
      </c>
      <c r="B75" s="1045" t="s">
        <v>577</v>
      </c>
      <c r="C75" s="1046"/>
      <c r="D75" s="1046"/>
      <c r="E75" s="1046"/>
      <c r="F75" s="1046"/>
      <c r="G75" s="1046"/>
      <c r="H75" s="1046"/>
      <c r="I75" s="1046"/>
      <c r="J75" s="1046"/>
      <c r="K75" s="1046"/>
      <c r="L75" s="1046"/>
      <c r="M75" s="1046"/>
      <c r="N75" s="1046"/>
      <c r="O75" s="1046"/>
      <c r="P75" s="1047"/>
      <c r="Q75" s="1050">
        <v>20</v>
      </c>
      <c r="R75" s="1041"/>
      <c r="S75" s="1041"/>
      <c r="T75" s="1041"/>
      <c r="U75" s="1042"/>
      <c r="V75" s="1040">
        <v>19</v>
      </c>
      <c r="W75" s="1041"/>
      <c r="X75" s="1041"/>
      <c r="Y75" s="1041"/>
      <c r="Z75" s="1042"/>
      <c r="AA75" s="1040">
        <v>2</v>
      </c>
      <c r="AB75" s="1041"/>
      <c r="AC75" s="1041"/>
      <c r="AD75" s="1041"/>
      <c r="AE75" s="1042"/>
      <c r="AF75" s="1040">
        <v>2</v>
      </c>
      <c r="AG75" s="1041"/>
      <c r="AH75" s="1041"/>
      <c r="AI75" s="1041"/>
      <c r="AJ75" s="1042"/>
      <c r="AK75" s="1040" t="s">
        <v>570</v>
      </c>
      <c r="AL75" s="1041"/>
      <c r="AM75" s="1041"/>
      <c r="AN75" s="1041"/>
      <c r="AO75" s="1042"/>
      <c r="AP75" s="1049" t="s">
        <v>570</v>
      </c>
      <c r="AQ75" s="1049"/>
      <c r="AR75" s="1049"/>
      <c r="AS75" s="1049"/>
      <c r="AT75" s="1049"/>
      <c r="AU75" s="1049" t="s">
        <v>570</v>
      </c>
      <c r="AV75" s="1049"/>
      <c r="AW75" s="1049"/>
      <c r="AX75" s="1049"/>
      <c r="AY75" s="1049"/>
      <c r="AZ75" s="1043"/>
      <c r="BA75" s="1043"/>
      <c r="BB75" s="1043"/>
      <c r="BC75" s="1043"/>
      <c r="BD75" s="1044"/>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x14ac:dyDescent="0.15">
      <c r="A76" s="241">
        <v>9</v>
      </c>
      <c r="B76" s="1045" t="s">
        <v>578</v>
      </c>
      <c r="C76" s="1046"/>
      <c r="D76" s="1046"/>
      <c r="E76" s="1046"/>
      <c r="F76" s="1046"/>
      <c r="G76" s="1046"/>
      <c r="H76" s="1046"/>
      <c r="I76" s="1046"/>
      <c r="J76" s="1046"/>
      <c r="K76" s="1046"/>
      <c r="L76" s="1046"/>
      <c r="M76" s="1046"/>
      <c r="N76" s="1046"/>
      <c r="O76" s="1046"/>
      <c r="P76" s="1047"/>
      <c r="Q76" s="1050">
        <v>5811</v>
      </c>
      <c r="R76" s="1041"/>
      <c r="S76" s="1041"/>
      <c r="T76" s="1041"/>
      <c r="U76" s="1042"/>
      <c r="V76" s="1040">
        <v>4987</v>
      </c>
      <c r="W76" s="1041"/>
      <c r="X76" s="1041"/>
      <c r="Y76" s="1041"/>
      <c r="Z76" s="1042"/>
      <c r="AA76" s="1040">
        <v>824</v>
      </c>
      <c r="AB76" s="1041"/>
      <c r="AC76" s="1041"/>
      <c r="AD76" s="1041"/>
      <c r="AE76" s="1042"/>
      <c r="AF76" s="1040">
        <v>824</v>
      </c>
      <c r="AG76" s="1041"/>
      <c r="AH76" s="1041"/>
      <c r="AI76" s="1041"/>
      <c r="AJ76" s="1042"/>
      <c r="AK76" s="1040">
        <v>18</v>
      </c>
      <c r="AL76" s="1041"/>
      <c r="AM76" s="1041"/>
      <c r="AN76" s="1041"/>
      <c r="AO76" s="1042"/>
      <c r="AP76" s="1049" t="s">
        <v>570</v>
      </c>
      <c r="AQ76" s="1049"/>
      <c r="AR76" s="1049"/>
      <c r="AS76" s="1049"/>
      <c r="AT76" s="1049"/>
      <c r="AU76" s="1049" t="s">
        <v>570</v>
      </c>
      <c r="AV76" s="1049"/>
      <c r="AW76" s="1049"/>
      <c r="AX76" s="1049"/>
      <c r="AY76" s="1049"/>
      <c r="AZ76" s="1043"/>
      <c r="BA76" s="1043"/>
      <c r="BB76" s="1043"/>
      <c r="BC76" s="1043"/>
      <c r="BD76" s="1044"/>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x14ac:dyDescent="0.15">
      <c r="A77" s="241">
        <v>10</v>
      </c>
      <c r="B77" s="1045" t="s">
        <v>579</v>
      </c>
      <c r="C77" s="1046"/>
      <c r="D77" s="1046"/>
      <c r="E77" s="1046"/>
      <c r="F77" s="1046"/>
      <c r="G77" s="1046"/>
      <c r="H77" s="1046"/>
      <c r="I77" s="1046"/>
      <c r="J77" s="1046"/>
      <c r="K77" s="1046"/>
      <c r="L77" s="1046"/>
      <c r="M77" s="1046"/>
      <c r="N77" s="1046"/>
      <c r="O77" s="1046"/>
      <c r="P77" s="1047"/>
      <c r="Q77" s="1050">
        <v>268</v>
      </c>
      <c r="R77" s="1041"/>
      <c r="S77" s="1041"/>
      <c r="T77" s="1041"/>
      <c r="U77" s="1042"/>
      <c r="V77" s="1040">
        <v>255</v>
      </c>
      <c r="W77" s="1041"/>
      <c r="X77" s="1041"/>
      <c r="Y77" s="1041"/>
      <c r="Z77" s="1042"/>
      <c r="AA77" s="1040">
        <v>14</v>
      </c>
      <c r="AB77" s="1041"/>
      <c r="AC77" s="1041"/>
      <c r="AD77" s="1041"/>
      <c r="AE77" s="1042"/>
      <c r="AF77" s="1040">
        <v>14</v>
      </c>
      <c r="AG77" s="1041"/>
      <c r="AH77" s="1041"/>
      <c r="AI77" s="1041"/>
      <c r="AJ77" s="1042"/>
      <c r="AK77" s="1040" t="s">
        <v>570</v>
      </c>
      <c r="AL77" s="1041"/>
      <c r="AM77" s="1041"/>
      <c r="AN77" s="1041"/>
      <c r="AO77" s="1042"/>
      <c r="AP77" s="1040">
        <v>1374</v>
      </c>
      <c r="AQ77" s="1041"/>
      <c r="AR77" s="1041"/>
      <c r="AS77" s="1041"/>
      <c r="AT77" s="1042"/>
      <c r="AU77" s="1040">
        <v>57</v>
      </c>
      <c r="AV77" s="1041"/>
      <c r="AW77" s="1041"/>
      <c r="AX77" s="1041"/>
      <c r="AY77" s="1042"/>
      <c r="AZ77" s="1043"/>
      <c r="BA77" s="1043"/>
      <c r="BB77" s="1043"/>
      <c r="BC77" s="1043"/>
      <c r="BD77" s="1044"/>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x14ac:dyDescent="0.15">
      <c r="A78" s="241">
        <v>11</v>
      </c>
      <c r="B78" s="1045" t="s">
        <v>580</v>
      </c>
      <c r="C78" s="1046"/>
      <c r="D78" s="1046"/>
      <c r="E78" s="1046"/>
      <c r="F78" s="1046"/>
      <c r="G78" s="1046"/>
      <c r="H78" s="1046"/>
      <c r="I78" s="1046"/>
      <c r="J78" s="1046"/>
      <c r="K78" s="1046"/>
      <c r="L78" s="1046"/>
      <c r="M78" s="1046"/>
      <c r="N78" s="1046"/>
      <c r="O78" s="1046"/>
      <c r="P78" s="1047"/>
      <c r="Q78" s="1048">
        <v>3</v>
      </c>
      <c r="R78" s="1049"/>
      <c r="S78" s="1049"/>
      <c r="T78" s="1049"/>
      <c r="U78" s="1049"/>
      <c r="V78" s="1049">
        <v>2</v>
      </c>
      <c r="W78" s="1049"/>
      <c r="X78" s="1049"/>
      <c r="Y78" s="1049"/>
      <c r="Z78" s="1049"/>
      <c r="AA78" s="1049">
        <v>2</v>
      </c>
      <c r="AB78" s="1049"/>
      <c r="AC78" s="1049"/>
      <c r="AD78" s="1049"/>
      <c r="AE78" s="1049"/>
      <c r="AF78" s="1049">
        <v>2</v>
      </c>
      <c r="AG78" s="1049"/>
      <c r="AH78" s="1049"/>
      <c r="AI78" s="1049"/>
      <c r="AJ78" s="1049"/>
      <c r="AK78" s="1049">
        <v>0</v>
      </c>
      <c r="AL78" s="1049"/>
      <c r="AM78" s="1049"/>
      <c r="AN78" s="1049"/>
      <c r="AO78" s="1049"/>
      <c r="AP78" s="1049" t="s">
        <v>570</v>
      </c>
      <c r="AQ78" s="1049"/>
      <c r="AR78" s="1049"/>
      <c r="AS78" s="1049"/>
      <c r="AT78" s="1049"/>
      <c r="AU78" s="1049" t="s">
        <v>570</v>
      </c>
      <c r="AV78" s="1049"/>
      <c r="AW78" s="1049"/>
      <c r="AX78" s="1049"/>
      <c r="AY78" s="1049"/>
      <c r="AZ78" s="1043"/>
      <c r="BA78" s="1043"/>
      <c r="BB78" s="1043"/>
      <c r="BC78" s="1043"/>
      <c r="BD78" s="1044"/>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x14ac:dyDescent="0.15">
      <c r="A79" s="241">
        <v>12</v>
      </c>
      <c r="B79" s="1045" t="s">
        <v>581</v>
      </c>
      <c r="C79" s="1046"/>
      <c r="D79" s="1046"/>
      <c r="E79" s="1046"/>
      <c r="F79" s="1046"/>
      <c r="G79" s="1046"/>
      <c r="H79" s="1046"/>
      <c r="I79" s="1046"/>
      <c r="J79" s="1046"/>
      <c r="K79" s="1046"/>
      <c r="L79" s="1046"/>
      <c r="M79" s="1046"/>
      <c r="N79" s="1046"/>
      <c r="O79" s="1046"/>
      <c r="P79" s="1047"/>
      <c r="Q79" s="1048"/>
      <c r="R79" s="1049"/>
      <c r="S79" s="1049"/>
      <c r="T79" s="1049"/>
      <c r="U79" s="1049"/>
      <c r="V79" s="1049"/>
      <c r="W79" s="1049"/>
      <c r="X79" s="1049"/>
      <c r="Y79" s="1049"/>
      <c r="Z79" s="1049"/>
      <c r="AA79" s="1049"/>
      <c r="AB79" s="1049"/>
      <c r="AC79" s="1049"/>
      <c r="AD79" s="1049"/>
      <c r="AE79" s="1049"/>
      <c r="AF79" s="1049"/>
      <c r="AG79" s="1049"/>
      <c r="AH79" s="1049"/>
      <c r="AI79" s="1049"/>
      <c r="AJ79" s="1049"/>
      <c r="AK79" s="1049"/>
      <c r="AL79" s="1049"/>
      <c r="AM79" s="1049"/>
      <c r="AN79" s="1049"/>
      <c r="AO79" s="1049"/>
      <c r="AP79" s="1049"/>
      <c r="AQ79" s="1049"/>
      <c r="AR79" s="1049"/>
      <c r="AS79" s="1049"/>
      <c r="AT79" s="1049"/>
      <c r="AU79" s="1049"/>
      <c r="AV79" s="1049"/>
      <c r="AW79" s="1049"/>
      <c r="AX79" s="1049"/>
      <c r="AY79" s="1049"/>
      <c r="AZ79" s="1043"/>
      <c r="BA79" s="1043"/>
      <c r="BB79" s="1043"/>
      <c r="BC79" s="1043"/>
      <c r="BD79" s="1044"/>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x14ac:dyDescent="0.15">
      <c r="A80" s="241">
        <v>13</v>
      </c>
      <c r="B80" s="1045" t="s">
        <v>572</v>
      </c>
      <c r="C80" s="1046"/>
      <c r="D80" s="1046"/>
      <c r="E80" s="1046"/>
      <c r="F80" s="1046"/>
      <c r="G80" s="1046"/>
      <c r="H80" s="1046"/>
      <c r="I80" s="1046"/>
      <c r="J80" s="1046"/>
      <c r="K80" s="1046"/>
      <c r="L80" s="1046"/>
      <c r="M80" s="1046"/>
      <c r="N80" s="1046"/>
      <c r="O80" s="1046"/>
      <c r="P80" s="1047"/>
      <c r="Q80" s="1048">
        <v>277</v>
      </c>
      <c r="R80" s="1049"/>
      <c r="S80" s="1049"/>
      <c r="T80" s="1049"/>
      <c r="U80" s="1049"/>
      <c r="V80" s="1049">
        <v>153</v>
      </c>
      <c r="W80" s="1049"/>
      <c r="X80" s="1049"/>
      <c r="Y80" s="1049"/>
      <c r="Z80" s="1049"/>
      <c r="AA80" s="1049">
        <v>124</v>
      </c>
      <c r="AB80" s="1049"/>
      <c r="AC80" s="1049"/>
      <c r="AD80" s="1049"/>
      <c r="AE80" s="1049"/>
      <c r="AF80" s="1049">
        <v>124</v>
      </c>
      <c r="AG80" s="1049"/>
      <c r="AH80" s="1049"/>
      <c r="AI80" s="1049"/>
      <c r="AJ80" s="1049"/>
      <c r="AK80" s="1049" t="s">
        <v>570</v>
      </c>
      <c r="AL80" s="1049"/>
      <c r="AM80" s="1049"/>
      <c r="AN80" s="1049"/>
      <c r="AO80" s="1049"/>
      <c r="AP80" s="1049" t="s">
        <v>570</v>
      </c>
      <c r="AQ80" s="1049"/>
      <c r="AR80" s="1049"/>
      <c r="AS80" s="1049"/>
      <c r="AT80" s="1049"/>
      <c r="AU80" s="1049" t="s">
        <v>570</v>
      </c>
      <c r="AV80" s="1049"/>
      <c r="AW80" s="1049"/>
      <c r="AX80" s="1049"/>
      <c r="AY80" s="1049"/>
      <c r="AZ80" s="1043"/>
      <c r="BA80" s="1043"/>
      <c r="BB80" s="1043"/>
      <c r="BC80" s="1043"/>
      <c r="BD80" s="1044"/>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x14ac:dyDescent="0.15">
      <c r="A81" s="241">
        <v>14</v>
      </c>
      <c r="B81" s="1045" t="s">
        <v>582</v>
      </c>
      <c r="C81" s="1046"/>
      <c r="D81" s="1046"/>
      <c r="E81" s="1046"/>
      <c r="F81" s="1046"/>
      <c r="G81" s="1046"/>
      <c r="H81" s="1046"/>
      <c r="I81" s="1046"/>
      <c r="J81" s="1046"/>
      <c r="K81" s="1046"/>
      <c r="L81" s="1046"/>
      <c r="M81" s="1046"/>
      <c r="N81" s="1046"/>
      <c r="O81" s="1046"/>
      <c r="P81" s="1047"/>
      <c r="Q81" s="1048">
        <v>52</v>
      </c>
      <c r="R81" s="1049"/>
      <c r="S81" s="1049"/>
      <c r="T81" s="1049"/>
      <c r="U81" s="1049"/>
      <c r="V81" s="1049">
        <v>29</v>
      </c>
      <c r="W81" s="1049"/>
      <c r="X81" s="1049"/>
      <c r="Y81" s="1049"/>
      <c r="Z81" s="1049"/>
      <c r="AA81" s="1049">
        <v>23</v>
      </c>
      <c r="AB81" s="1049"/>
      <c r="AC81" s="1049"/>
      <c r="AD81" s="1049"/>
      <c r="AE81" s="1049"/>
      <c r="AF81" s="1049">
        <v>23</v>
      </c>
      <c r="AG81" s="1049"/>
      <c r="AH81" s="1049"/>
      <c r="AI81" s="1049"/>
      <c r="AJ81" s="1049"/>
      <c r="AK81" s="1049" t="s">
        <v>570</v>
      </c>
      <c r="AL81" s="1049"/>
      <c r="AM81" s="1049"/>
      <c r="AN81" s="1049"/>
      <c r="AO81" s="1049"/>
      <c r="AP81" s="1049" t="s">
        <v>570</v>
      </c>
      <c r="AQ81" s="1049"/>
      <c r="AR81" s="1049"/>
      <c r="AS81" s="1049"/>
      <c r="AT81" s="1049"/>
      <c r="AU81" s="1049" t="s">
        <v>570</v>
      </c>
      <c r="AV81" s="1049"/>
      <c r="AW81" s="1049"/>
      <c r="AX81" s="1049"/>
      <c r="AY81" s="1049"/>
      <c r="AZ81" s="1043"/>
      <c r="BA81" s="1043"/>
      <c r="BB81" s="1043"/>
      <c r="BC81" s="1043"/>
      <c r="BD81" s="1044"/>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x14ac:dyDescent="0.15">
      <c r="A82" s="241">
        <v>15</v>
      </c>
      <c r="B82" s="1045" t="s">
        <v>583</v>
      </c>
      <c r="C82" s="1046"/>
      <c r="D82" s="1046"/>
      <c r="E82" s="1046"/>
      <c r="F82" s="1046"/>
      <c r="G82" s="1046"/>
      <c r="H82" s="1046"/>
      <c r="I82" s="1046"/>
      <c r="J82" s="1046"/>
      <c r="K82" s="1046"/>
      <c r="L82" s="1046"/>
      <c r="M82" s="1046"/>
      <c r="N82" s="1046"/>
      <c r="O82" s="1046"/>
      <c r="P82" s="1047"/>
      <c r="Q82" s="1048">
        <v>689</v>
      </c>
      <c r="R82" s="1049"/>
      <c r="S82" s="1049"/>
      <c r="T82" s="1049"/>
      <c r="U82" s="1049"/>
      <c r="V82" s="1049">
        <v>660</v>
      </c>
      <c r="W82" s="1049"/>
      <c r="X82" s="1049"/>
      <c r="Y82" s="1049"/>
      <c r="Z82" s="1049"/>
      <c r="AA82" s="1040">
        <v>28</v>
      </c>
      <c r="AB82" s="1041"/>
      <c r="AC82" s="1041"/>
      <c r="AD82" s="1041"/>
      <c r="AE82" s="1042"/>
      <c r="AF82" s="1040">
        <v>28</v>
      </c>
      <c r="AG82" s="1041"/>
      <c r="AH82" s="1041"/>
      <c r="AI82" s="1041"/>
      <c r="AJ82" s="1042"/>
      <c r="AK82" s="1049" t="s">
        <v>570</v>
      </c>
      <c r="AL82" s="1049"/>
      <c r="AM82" s="1049"/>
      <c r="AN82" s="1049"/>
      <c r="AO82" s="1049"/>
      <c r="AP82" s="1049">
        <v>227</v>
      </c>
      <c r="AQ82" s="1049"/>
      <c r="AR82" s="1049"/>
      <c r="AS82" s="1049"/>
      <c r="AT82" s="1049"/>
      <c r="AU82" s="1049">
        <v>169</v>
      </c>
      <c r="AV82" s="1049"/>
      <c r="AW82" s="1049"/>
      <c r="AX82" s="1049"/>
      <c r="AY82" s="1049"/>
      <c r="AZ82" s="1043"/>
      <c r="BA82" s="1043"/>
      <c r="BB82" s="1043"/>
      <c r="BC82" s="1043"/>
      <c r="BD82" s="1044"/>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x14ac:dyDescent="0.15">
      <c r="A83" s="241">
        <v>16</v>
      </c>
      <c r="B83" s="1045" t="s">
        <v>584</v>
      </c>
      <c r="C83" s="1046"/>
      <c r="D83" s="1046"/>
      <c r="E83" s="1046"/>
      <c r="F83" s="1046"/>
      <c r="G83" s="1046"/>
      <c r="H83" s="1046"/>
      <c r="I83" s="1046"/>
      <c r="J83" s="1046"/>
      <c r="K83" s="1046"/>
      <c r="L83" s="1046"/>
      <c r="M83" s="1046"/>
      <c r="N83" s="1046"/>
      <c r="O83" s="1046"/>
      <c r="P83" s="1047"/>
      <c r="Q83" s="1048"/>
      <c r="R83" s="1049"/>
      <c r="S83" s="1049"/>
      <c r="T83" s="1049"/>
      <c r="U83" s="1049"/>
      <c r="V83" s="1049"/>
      <c r="W83" s="1049"/>
      <c r="X83" s="1049"/>
      <c r="Y83" s="1049"/>
      <c r="Z83" s="1049"/>
      <c r="AA83" s="1049"/>
      <c r="AB83" s="1049"/>
      <c r="AC83" s="1049"/>
      <c r="AD83" s="1049"/>
      <c r="AE83" s="1049"/>
      <c r="AF83" s="1049"/>
      <c r="AG83" s="1049"/>
      <c r="AH83" s="1049"/>
      <c r="AI83" s="1049"/>
      <c r="AJ83" s="1049"/>
      <c r="AK83" s="1049"/>
      <c r="AL83" s="1049"/>
      <c r="AM83" s="1049"/>
      <c r="AN83" s="1049"/>
      <c r="AO83" s="1049"/>
      <c r="AP83" s="1049"/>
      <c r="AQ83" s="1049"/>
      <c r="AR83" s="1049"/>
      <c r="AS83" s="1049"/>
      <c r="AT83" s="1049"/>
      <c r="AU83" s="1049"/>
      <c r="AV83" s="1049"/>
      <c r="AW83" s="1049"/>
      <c r="AX83" s="1049"/>
      <c r="AY83" s="1049"/>
      <c r="AZ83" s="1043"/>
      <c r="BA83" s="1043"/>
      <c r="BB83" s="1043"/>
      <c r="BC83" s="1043"/>
      <c r="BD83" s="1044"/>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x14ac:dyDescent="0.15">
      <c r="A84" s="241">
        <v>17</v>
      </c>
      <c r="B84" s="1045" t="s">
        <v>572</v>
      </c>
      <c r="C84" s="1046"/>
      <c r="D84" s="1046"/>
      <c r="E84" s="1046"/>
      <c r="F84" s="1046"/>
      <c r="G84" s="1046"/>
      <c r="H84" s="1046"/>
      <c r="I84" s="1046"/>
      <c r="J84" s="1046"/>
      <c r="K84" s="1046"/>
      <c r="L84" s="1046"/>
      <c r="M84" s="1046"/>
      <c r="N84" s="1046"/>
      <c r="O84" s="1046"/>
      <c r="P84" s="1047"/>
      <c r="Q84" s="1048">
        <v>189</v>
      </c>
      <c r="R84" s="1049"/>
      <c r="S84" s="1049"/>
      <c r="T84" s="1049"/>
      <c r="U84" s="1049"/>
      <c r="V84" s="1049">
        <v>186</v>
      </c>
      <c r="W84" s="1049"/>
      <c r="X84" s="1049"/>
      <c r="Y84" s="1049"/>
      <c r="Z84" s="1049"/>
      <c r="AA84" s="1049">
        <v>3</v>
      </c>
      <c r="AB84" s="1049"/>
      <c r="AC84" s="1049"/>
      <c r="AD84" s="1049"/>
      <c r="AE84" s="1049"/>
      <c r="AF84" s="1049">
        <v>3</v>
      </c>
      <c r="AG84" s="1049"/>
      <c r="AH84" s="1049"/>
      <c r="AI84" s="1049"/>
      <c r="AJ84" s="1049"/>
      <c r="AK84" s="1049" t="s">
        <v>570</v>
      </c>
      <c r="AL84" s="1049"/>
      <c r="AM84" s="1049"/>
      <c r="AN84" s="1049"/>
      <c r="AO84" s="1049"/>
      <c r="AP84" s="1049" t="s">
        <v>570</v>
      </c>
      <c r="AQ84" s="1049"/>
      <c r="AR84" s="1049"/>
      <c r="AS84" s="1049"/>
      <c r="AT84" s="1049"/>
      <c r="AU84" s="1049" t="s">
        <v>570</v>
      </c>
      <c r="AV84" s="1049"/>
      <c r="AW84" s="1049"/>
      <c r="AX84" s="1049"/>
      <c r="AY84" s="1049"/>
      <c r="AZ84" s="1043"/>
      <c r="BA84" s="1043"/>
      <c r="BB84" s="1043"/>
      <c r="BC84" s="1043"/>
      <c r="BD84" s="1044"/>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x14ac:dyDescent="0.15">
      <c r="A85" s="241">
        <v>18</v>
      </c>
      <c r="B85" s="1045" t="s">
        <v>585</v>
      </c>
      <c r="C85" s="1046"/>
      <c r="D85" s="1046"/>
      <c r="E85" s="1046"/>
      <c r="F85" s="1046"/>
      <c r="G85" s="1046"/>
      <c r="H85" s="1046"/>
      <c r="I85" s="1046"/>
      <c r="J85" s="1046"/>
      <c r="K85" s="1046"/>
      <c r="L85" s="1046"/>
      <c r="M85" s="1046"/>
      <c r="N85" s="1046"/>
      <c r="O85" s="1046"/>
      <c r="P85" s="1047"/>
      <c r="Q85" s="1048">
        <v>218731</v>
      </c>
      <c r="R85" s="1049"/>
      <c r="S85" s="1049"/>
      <c r="T85" s="1049"/>
      <c r="U85" s="1049"/>
      <c r="V85" s="1049">
        <v>210330</v>
      </c>
      <c r="W85" s="1049"/>
      <c r="X85" s="1049"/>
      <c r="Y85" s="1049"/>
      <c r="Z85" s="1049"/>
      <c r="AA85" s="1049">
        <v>8401</v>
      </c>
      <c r="AB85" s="1049"/>
      <c r="AC85" s="1049"/>
      <c r="AD85" s="1049"/>
      <c r="AE85" s="1049"/>
      <c r="AF85" s="1049">
        <v>8401</v>
      </c>
      <c r="AG85" s="1049"/>
      <c r="AH85" s="1049"/>
      <c r="AI85" s="1049"/>
      <c r="AJ85" s="1049"/>
      <c r="AK85" s="1049" t="s">
        <v>570</v>
      </c>
      <c r="AL85" s="1049"/>
      <c r="AM85" s="1049"/>
      <c r="AN85" s="1049"/>
      <c r="AO85" s="1049"/>
      <c r="AP85" s="1049" t="s">
        <v>570</v>
      </c>
      <c r="AQ85" s="1049"/>
      <c r="AR85" s="1049"/>
      <c r="AS85" s="1049"/>
      <c r="AT85" s="1049"/>
      <c r="AU85" s="1049" t="s">
        <v>570</v>
      </c>
      <c r="AV85" s="1049"/>
      <c r="AW85" s="1049"/>
      <c r="AX85" s="1049"/>
      <c r="AY85" s="1049"/>
      <c r="AZ85" s="1043"/>
      <c r="BA85" s="1043"/>
      <c r="BB85" s="1043"/>
      <c r="BC85" s="1043"/>
      <c r="BD85" s="1044"/>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x14ac:dyDescent="0.15">
      <c r="A86" s="241">
        <v>19</v>
      </c>
      <c r="B86" s="1045" t="s">
        <v>586</v>
      </c>
      <c r="C86" s="1046"/>
      <c r="D86" s="1046"/>
      <c r="E86" s="1046"/>
      <c r="F86" s="1046"/>
      <c r="G86" s="1046"/>
      <c r="H86" s="1046"/>
      <c r="I86" s="1046"/>
      <c r="J86" s="1046"/>
      <c r="K86" s="1046"/>
      <c r="L86" s="1046"/>
      <c r="M86" s="1046"/>
      <c r="N86" s="1046"/>
      <c r="O86" s="1046"/>
      <c r="P86" s="1047"/>
      <c r="Q86" s="1048">
        <v>4</v>
      </c>
      <c r="R86" s="1049"/>
      <c r="S86" s="1049"/>
      <c r="T86" s="1049"/>
      <c r="U86" s="1049"/>
      <c r="V86" s="1049">
        <v>4</v>
      </c>
      <c r="W86" s="1049"/>
      <c r="X86" s="1049"/>
      <c r="Y86" s="1049"/>
      <c r="Z86" s="1049"/>
      <c r="AA86" s="1049" t="s">
        <v>570</v>
      </c>
      <c r="AB86" s="1049"/>
      <c r="AC86" s="1049"/>
      <c r="AD86" s="1049"/>
      <c r="AE86" s="1049"/>
      <c r="AF86" s="1049" t="s">
        <v>570</v>
      </c>
      <c r="AG86" s="1049"/>
      <c r="AH86" s="1049"/>
      <c r="AI86" s="1049"/>
      <c r="AJ86" s="1049"/>
      <c r="AK86" s="1049" t="s">
        <v>570</v>
      </c>
      <c r="AL86" s="1049"/>
      <c r="AM86" s="1049"/>
      <c r="AN86" s="1049"/>
      <c r="AO86" s="1049"/>
      <c r="AP86" s="1040" t="s">
        <v>570</v>
      </c>
      <c r="AQ86" s="1041"/>
      <c r="AR86" s="1041"/>
      <c r="AS86" s="1041"/>
      <c r="AT86" s="1042"/>
      <c r="AU86" s="1040" t="s">
        <v>570</v>
      </c>
      <c r="AV86" s="1041"/>
      <c r="AW86" s="1041"/>
      <c r="AX86" s="1041"/>
      <c r="AY86" s="1042"/>
      <c r="AZ86" s="1043"/>
      <c r="BA86" s="1043"/>
      <c r="BB86" s="1043"/>
      <c r="BC86" s="1043"/>
      <c r="BD86" s="1044"/>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x14ac:dyDescent="0.15">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x14ac:dyDescent="0.2">
      <c r="A88" s="244" t="s">
        <v>380</v>
      </c>
      <c r="B88" s="1013" t="s">
        <v>415</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v>9610</v>
      </c>
      <c r="AG88" s="1028"/>
      <c r="AH88" s="1028"/>
      <c r="AI88" s="1028"/>
      <c r="AJ88" s="1028"/>
      <c r="AK88" s="1032"/>
      <c r="AL88" s="1032"/>
      <c r="AM88" s="1032"/>
      <c r="AN88" s="1032"/>
      <c r="AO88" s="1032"/>
      <c r="AP88" s="1028">
        <v>2762</v>
      </c>
      <c r="AQ88" s="1028"/>
      <c r="AR88" s="1028"/>
      <c r="AS88" s="1028"/>
      <c r="AT88" s="1028"/>
      <c r="AU88" s="1028">
        <v>1095</v>
      </c>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380</v>
      </c>
      <c r="BR102" s="1013" t="s">
        <v>416</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v>4996</v>
      </c>
      <c r="CS102" s="1020"/>
      <c r="CT102" s="1020"/>
      <c r="CU102" s="1020"/>
      <c r="CV102" s="1021"/>
      <c r="CW102" s="1019">
        <v>561</v>
      </c>
      <c r="CX102" s="1020"/>
      <c r="CY102" s="1020"/>
      <c r="CZ102" s="1020"/>
      <c r="DA102" s="1021"/>
      <c r="DB102" s="1019">
        <v>13230</v>
      </c>
      <c r="DC102" s="1020"/>
      <c r="DD102" s="1020"/>
      <c r="DE102" s="1020"/>
      <c r="DF102" s="1021"/>
      <c r="DG102" s="1019" t="s">
        <v>591</v>
      </c>
      <c r="DH102" s="1020"/>
      <c r="DI102" s="1020"/>
      <c r="DJ102" s="1020"/>
      <c r="DK102" s="1021"/>
      <c r="DL102" s="1019" t="s">
        <v>591</v>
      </c>
      <c r="DM102" s="1020"/>
      <c r="DN102" s="1020"/>
      <c r="DO102" s="1020"/>
      <c r="DP102" s="1021"/>
      <c r="DQ102" s="1019">
        <v>3405</v>
      </c>
      <c r="DR102" s="1020"/>
      <c r="DS102" s="1020"/>
      <c r="DT102" s="1020"/>
      <c r="DU102" s="1021"/>
      <c r="DV102" s="1002"/>
      <c r="DW102" s="1003"/>
      <c r="DX102" s="1003"/>
      <c r="DY102" s="1003"/>
      <c r="DZ102" s="1004"/>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417</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418</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419</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420</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1007" t="s">
        <v>421</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422</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x14ac:dyDescent="0.15">
      <c r="A109" s="962" t="s">
        <v>423</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424</v>
      </c>
      <c r="AB109" s="963"/>
      <c r="AC109" s="963"/>
      <c r="AD109" s="963"/>
      <c r="AE109" s="964"/>
      <c r="AF109" s="965" t="s">
        <v>297</v>
      </c>
      <c r="AG109" s="963"/>
      <c r="AH109" s="963"/>
      <c r="AI109" s="963"/>
      <c r="AJ109" s="964"/>
      <c r="AK109" s="965" t="s">
        <v>296</v>
      </c>
      <c r="AL109" s="963"/>
      <c r="AM109" s="963"/>
      <c r="AN109" s="963"/>
      <c r="AO109" s="964"/>
      <c r="AP109" s="965" t="s">
        <v>425</v>
      </c>
      <c r="AQ109" s="963"/>
      <c r="AR109" s="963"/>
      <c r="AS109" s="963"/>
      <c r="AT109" s="994"/>
      <c r="AU109" s="962" t="s">
        <v>423</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424</v>
      </c>
      <c r="BR109" s="963"/>
      <c r="BS109" s="963"/>
      <c r="BT109" s="963"/>
      <c r="BU109" s="964"/>
      <c r="BV109" s="965" t="s">
        <v>297</v>
      </c>
      <c r="BW109" s="963"/>
      <c r="BX109" s="963"/>
      <c r="BY109" s="963"/>
      <c r="BZ109" s="964"/>
      <c r="CA109" s="965" t="s">
        <v>296</v>
      </c>
      <c r="CB109" s="963"/>
      <c r="CC109" s="963"/>
      <c r="CD109" s="963"/>
      <c r="CE109" s="964"/>
      <c r="CF109" s="1001" t="s">
        <v>425</v>
      </c>
      <c r="CG109" s="1001"/>
      <c r="CH109" s="1001"/>
      <c r="CI109" s="1001"/>
      <c r="CJ109" s="1001"/>
      <c r="CK109" s="965" t="s">
        <v>426</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424</v>
      </c>
      <c r="DH109" s="963"/>
      <c r="DI109" s="963"/>
      <c r="DJ109" s="963"/>
      <c r="DK109" s="964"/>
      <c r="DL109" s="965" t="s">
        <v>297</v>
      </c>
      <c r="DM109" s="963"/>
      <c r="DN109" s="963"/>
      <c r="DO109" s="963"/>
      <c r="DP109" s="964"/>
      <c r="DQ109" s="965" t="s">
        <v>296</v>
      </c>
      <c r="DR109" s="963"/>
      <c r="DS109" s="963"/>
      <c r="DT109" s="963"/>
      <c r="DU109" s="964"/>
      <c r="DV109" s="965" t="s">
        <v>425</v>
      </c>
      <c r="DW109" s="963"/>
      <c r="DX109" s="963"/>
      <c r="DY109" s="963"/>
      <c r="DZ109" s="994"/>
    </row>
    <row r="110" spans="1:131" s="226" customFormat="1" ht="26.25" customHeight="1" x14ac:dyDescent="0.15">
      <c r="A110" s="865" t="s">
        <v>427</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5731061</v>
      </c>
      <c r="AB110" s="956"/>
      <c r="AC110" s="956"/>
      <c r="AD110" s="956"/>
      <c r="AE110" s="957"/>
      <c r="AF110" s="958">
        <v>5851028</v>
      </c>
      <c r="AG110" s="956"/>
      <c r="AH110" s="956"/>
      <c r="AI110" s="956"/>
      <c r="AJ110" s="957"/>
      <c r="AK110" s="958">
        <v>6207283</v>
      </c>
      <c r="AL110" s="956"/>
      <c r="AM110" s="956"/>
      <c r="AN110" s="956"/>
      <c r="AO110" s="957"/>
      <c r="AP110" s="959">
        <v>24.5</v>
      </c>
      <c r="AQ110" s="960"/>
      <c r="AR110" s="960"/>
      <c r="AS110" s="960"/>
      <c r="AT110" s="961"/>
      <c r="AU110" s="995" t="s">
        <v>67</v>
      </c>
      <c r="AV110" s="996"/>
      <c r="AW110" s="996"/>
      <c r="AX110" s="996"/>
      <c r="AY110" s="996"/>
      <c r="AZ110" s="921" t="s">
        <v>428</v>
      </c>
      <c r="BA110" s="866"/>
      <c r="BB110" s="866"/>
      <c r="BC110" s="866"/>
      <c r="BD110" s="866"/>
      <c r="BE110" s="866"/>
      <c r="BF110" s="866"/>
      <c r="BG110" s="866"/>
      <c r="BH110" s="866"/>
      <c r="BI110" s="866"/>
      <c r="BJ110" s="866"/>
      <c r="BK110" s="866"/>
      <c r="BL110" s="866"/>
      <c r="BM110" s="866"/>
      <c r="BN110" s="866"/>
      <c r="BO110" s="866"/>
      <c r="BP110" s="867"/>
      <c r="BQ110" s="922">
        <v>55277771</v>
      </c>
      <c r="BR110" s="903"/>
      <c r="BS110" s="903"/>
      <c r="BT110" s="903"/>
      <c r="BU110" s="903"/>
      <c r="BV110" s="903">
        <v>58129013</v>
      </c>
      <c r="BW110" s="903"/>
      <c r="BX110" s="903"/>
      <c r="BY110" s="903"/>
      <c r="BZ110" s="903"/>
      <c r="CA110" s="903">
        <v>68732139</v>
      </c>
      <c r="CB110" s="903"/>
      <c r="CC110" s="903"/>
      <c r="CD110" s="903"/>
      <c r="CE110" s="903"/>
      <c r="CF110" s="927">
        <v>271</v>
      </c>
      <c r="CG110" s="928"/>
      <c r="CH110" s="928"/>
      <c r="CI110" s="928"/>
      <c r="CJ110" s="928"/>
      <c r="CK110" s="991" t="s">
        <v>429</v>
      </c>
      <c r="CL110" s="877"/>
      <c r="CM110" s="952" t="s">
        <v>430</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v>2108206</v>
      </c>
      <c r="DH110" s="903"/>
      <c r="DI110" s="903"/>
      <c r="DJ110" s="903"/>
      <c r="DK110" s="903"/>
      <c r="DL110" s="903">
        <v>1991210</v>
      </c>
      <c r="DM110" s="903"/>
      <c r="DN110" s="903"/>
      <c r="DO110" s="903"/>
      <c r="DP110" s="903"/>
      <c r="DQ110" s="903">
        <v>1874213</v>
      </c>
      <c r="DR110" s="903"/>
      <c r="DS110" s="903"/>
      <c r="DT110" s="903"/>
      <c r="DU110" s="903"/>
      <c r="DV110" s="904">
        <v>7.4</v>
      </c>
      <c r="DW110" s="904"/>
      <c r="DX110" s="904"/>
      <c r="DY110" s="904"/>
      <c r="DZ110" s="905"/>
    </row>
    <row r="111" spans="1:131" s="226" customFormat="1" ht="26.25" customHeight="1" x14ac:dyDescent="0.15">
      <c r="A111" s="832" t="s">
        <v>431</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394</v>
      </c>
      <c r="AB111" s="984"/>
      <c r="AC111" s="984"/>
      <c r="AD111" s="984"/>
      <c r="AE111" s="985"/>
      <c r="AF111" s="986" t="s">
        <v>121</v>
      </c>
      <c r="AG111" s="984"/>
      <c r="AH111" s="984"/>
      <c r="AI111" s="984"/>
      <c r="AJ111" s="985"/>
      <c r="AK111" s="986" t="s">
        <v>432</v>
      </c>
      <c r="AL111" s="984"/>
      <c r="AM111" s="984"/>
      <c r="AN111" s="984"/>
      <c r="AO111" s="985"/>
      <c r="AP111" s="987" t="s">
        <v>432</v>
      </c>
      <c r="AQ111" s="988"/>
      <c r="AR111" s="988"/>
      <c r="AS111" s="988"/>
      <c r="AT111" s="989"/>
      <c r="AU111" s="997"/>
      <c r="AV111" s="998"/>
      <c r="AW111" s="998"/>
      <c r="AX111" s="998"/>
      <c r="AY111" s="998"/>
      <c r="AZ111" s="873" t="s">
        <v>433</v>
      </c>
      <c r="BA111" s="808"/>
      <c r="BB111" s="808"/>
      <c r="BC111" s="808"/>
      <c r="BD111" s="808"/>
      <c r="BE111" s="808"/>
      <c r="BF111" s="808"/>
      <c r="BG111" s="808"/>
      <c r="BH111" s="808"/>
      <c r="BI111" s="808"/>
      <c r="BJ111" s="808"/>
      <c r="BK111" s="808"/>
      <c r="BL111" s="808"/>
      <c r="BM111" s="808"/>
      <c r="BN111" s="808"/>
      <c r="BO111" s="808"/>
      <c r="BP111" s="809"/>
      <c r="BQ111" s="874">
        <v>2217527</v>
      </c>
      <c r="BR111" s="875"/>
      <c r="BS111" s="875"/>
      <c r="BT111" s="875"/>
      <c r="BU111" s="875"/>
      <c r="BV111" s="875">
        <v>2070854</v>
      </c>
      <c r="BW111" s="875"/>
      <c r="BX111" s="875"/>
      <c r="BY111" s="875"/>
      <c r="BZ111" s="875"/>
      <c r="CA111" s="875">
        <v>1924913</v>
      </c>
      <c r="CB111" s="875"/>
      <c r="CC111" s="875"/>
      <c r="CD111" s="875"/>
      <c r="CE111" s="875"/>
      <c r="CF111" s="936">
        <v>7.6</v>
      </c>
      <c r="CG111" s="937"/>
      <c r="CH111" s="937"/>
      <c r="CI111" s="937"/>
      <c r="CJ111" s="937"/>
      <c r="CK111" s="992"/>
      <c r="CL111" s="879"/>
      <c r="CM111" s="882" t="s">
        <v>434</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v>103878</v>
      </c>
      <c r="DH111" s="875"/>
      <c r="DI111" s="875"/>
      <c r="DJ111" s="875"/>
      <c r="DK111" s="875"/>
      <c r="DL111" s="875">
        <v>77299</v>
      </c>
      <c r="DM111" s="875"/>
      <c r="DN111" s="875"/>
      <c r="DO111" s="875"/>
      <c r="DP111" s="875"/>
      <c r="DQ111" s="875">
        <v>50700</v>
      </c>
      <c r="DR111" s="875"/>
      <c r="DS111" s="875"/>
      <c r="DT111" s="875"/>
      <c r="DU111" s="875"/>
      <c r="DV111" s="852">
        <v>0.2</v>
      </c>
      <c r="DW111" s="852"/>
      <c r="DX111" s="852"/>
      <c r="DY111" s="852"/>
      <c r="DZ111" s="853"/>
    </row>
    <row r="112" spans="1:131" s="226" customFormat="1" ht="26.25" customHeight="1" x14ac:dyDescent="0.15">
      <c r="A112" s="977" t="s">
        <v>435</v>
      </c>
      <c r="B112" s="978"/>
      <c r="C112" s="808" t="s">
        <v>436</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377</v>
      </c>
      <c r="AB112" s="838"/>
      <c r="AC112" s="838"/>
      <c r="AD112" s="838"/>
      <c r="AE112" s="839"/>
      <c r="AF112" s="840" t="s">
        <v>377</v>
      </c>
      <c r="AG112" s="838"/>
      <c r="AH112" s="838"/>
      <c r="AI112" s="838"/>
      <c r="AJ112" s="839"/>
      <c r="AK112" s="840" t="s">
        <v>437</v>
      </c>
      <c r="AL112" s="838"/>
      <c r="AM112" s="838"/>
      <c r="AN112" s="838"/>
      <c r="AO112" s="839"/>
      <c r="AP112" s="885" t="s">
        <v>394</v>
      </c>
      <c r="AQ112" s="886"/>
      <c r="AR112" s="886"/>
      <c r="AS112" s="886"/>
      <c r="AT112" s="887"/>
      <c r="AU112" s="997"/>
      <c r="AV112" s="998"/>
      <c r="AW112" s="998"/>
      <c r="AX112" s="998"/>
      <c r="AY112" s="998"/>
      <c r="AZ112" s="873" t="s">
        <v>438</v>
      </c>
      <c r="BA112" s="808"/>
      <c r="BB112" s="808"/>
      <c r="BC112" s="808"/>
      <c r="BD112" s="808"/>
      <c r="BE112" s="808"/>
      <c r="BF112" s="808"/>
      <c r="BG112" s="808"/>
      <c r="BH112" s="808"/>
      <c r="BI112" s="808"/>
      <c r="BJ112" s="808"/>
      <c r="BK112" s="808"/>
      <c r="BL112" s="808"/>
      <c r="BM112" s="808"/>
      <c r="BN112" s="808"/>
      <c r="BO112" s="808"/>
      <c r="BP112" s="809"/>
      <c r="BQ112" s="874">
        <v>23225884</v>
      </c>
      <c r="BR112" s="875"/>
      <c r="BS112" s="875"/>
      <c r="BT112" s="875"/>
      <c r="BU112" s="875"/>
      <c r="BV112" s="875">
        <v>23101832</v>
      </c>
      <c r="BW112" s="875"/>
      <c r="BX112" s="875"/>
      <c r="BY112" s="875"/>
      <c r="BZ112" s="875"/>
      <c r="CA112" s="875">
        <v>22361757</v>
      </c>
      <c r="CB112" s="875"/>
      <c r="CC112" s="875"/>
      <c r="CD112" s="875"/>
      <c r="CE112" s="875"/>
      <c r="CF112" s="936">
        <v>88.2</v>
      </c>
      <c r="CG112" s="937"/>
      <c r="CH112" s="937"/>
      <c r="CI112" s="937"/>
      <c r="CJ112" s="937"/>
      <c r="CK112" s="992"/>
      <c r="CL112" s="879"/>
      <c r="CM112" s="882" t="s">
        <v>439</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394</v>
      </c>
      <c r="DH112" s="875"/>
      <c r="DI112" s="875"/>
      <c r="DJ112" s="875"/>
      <c r="DK112" s="875"/>
      <c r="DL112" s="875" t="s">
        <v>377</v>
      </c>
      <c r="DM112" s="875"/>
      <c r="DN112" s="875"/>
      <c r="DO112" s="875"/>
      <c r="DP112" s="875"/>
      <c r="DQ112" s="875" t="s">
        <v>406</v>
      </c>
      <c r="DR112" s="875"/>
      <c r="DS112" s="875"/>
      <c r="DT112" s="875"/>
      <c r="DU112" s="875"/>
      <c r="DV112" s="852" t="s">
        <v>440</v>
      </c>
      <c r="DW112" s="852"/>
      <c r="DX112" s="852"/>
      <c r="DY112" s="852"/>
      <c r="DZ112" s="853"/>
    </row>
    <row r="113" spans="1:130" s="226" customFormat="1" ht="26.25" customHeight="1" x14ac:dyDescent="0.15">
      <c r="A113" s="979"/>
      <c r="B113" s="980"/>
      <c r="C113" s="808" t="s">
        <v>441</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1746794</v>
      </c>
      <c r="AB113" s="984"/>
      <c r="AC113" s="984"/>
      <c r="AD113" s="984"/>
      <c r="AE113" s="985"/>
      <c r="AF113" s="986">
        <v>1754705</v>
      </c>
      <c r="AG113" s="984"/>
      <c r="AH113" s="984"/>
      <c r="AI113" s="984"/>
      <c r="AJ113" s="985"/>
      <c r="AK113" s="986">
        <v>1777777</v>
      </c>
      <c r="AL113" s="984"/>
      <c r="AM113" s="984"/>
      <c r="AN113" s="984"/>
      <c r="AO113" s="985"/>
      <c r="AP113" s="987">
        <v>7</v>
      </c>
      <c r="AQ113" s="988"/>
      <c r="AR113" s="988"/>
      <c r="AS113" s="988"/>
      <c r="AT113" s="989"/>
      <c r="AU113" s="997"/>
      <c r="AV113" s="998"/>
      <c r="AW113" s="998"/>
      <c r="AX113" s="998"/>
      <c r="AY113" s="998"/>
      <c r="AZ113" s="873" t="s">
        <v>442</v>
      </c>
      <c r="BA113" s="808"/>
      <c r="BB113" s="808"/>
      <c r="BC113" s="808"/>
      <c r="BD113" s="808"/>
      <c r="BE113" s="808"/>
      <c r="BF113" s="808"/>
      <c r="BG113" s="808"/>
      <c r="BH113" s="808"/>
      <c r="BI113" s="808"/>
      <c r="BJ113" s="808"/>
      <c r="BK113" s="808"/>
      <c r="BL113" s="808"/>
      <c r="BM113" s="808"/>
      <c r="BN113" s="808"/>
      <c r="BO113" s="808"/>
      <c r="BP113" s="809"/>
      <c r="BQ113" s="874">
        <v>2261182</v>
      </c>
      <c r="BR113" s="875"/>
      <c r="BS113" s="875"/>
      <c r="BT113" s="875"/>
      <c r="BU113" s="875"/>
      <c r="BV113" s="875">
        <v>1614433</v>
      </c>
      <c r="BW113" s="875"/>
      <c r="BX113" s="875"/>
      <c r="BY113" s="875"/>
      <c r="BZ113" s="875"/>
      <c r="CA113" s="875">
        <v>1094635</v>
      </c>
      <c r="CB113" s="875"/>
      <c r="CC113" s="875"/>
      <c r="CD113" s="875"/>
      <c r="CE113" s="875"/>
      <c r="CF113" s="936">
        <v>4.3</v>
      </c>
      <c r="CG113" s="937"/>
      <c r="CH113" s="937"/>
      <c r="CI113" s="937"/>
      <c r="CJ113" s="937"/>
      <c r="CK113" s="992"/>
      <c r="CL113" s="879"/>
      <c r="CM113" s="882" t="s">
        <v>443</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v>5443</v>
      </c>
      <c r="DH113" s="838"/>
      <c r="DI113" s="838"/>
      <c r="DJ113" s="838"/>
      <c r="DK113" s="839"/>
      <c r="DL113" s="840">
        <v>2345</v>
      </c>
      <c r="DM113" s="838"/>
      <c r="DN113" s="838"/>
      <c r="DO113" s="838"/>
      <c r="DP113" s="839"/>
      <c r="DQ113" s="840" t="s">
        <v>440</v>
      </c>
      <c r="DR113" s="838"/>
      <c r="DS113" s="838"/>
      <c r="DT113" s="838"/>
      <c r="DU113" s="839"/>
      <c r="DV113" s="885" t="s">
        <v>440</v>
      </c>
      <c r="DW113" s="886"/>
      <c r="DX113" s="886"/>
      <c r="DY113" s="886"/>
      <c r="DZ113" s="887"/>
    </row>
    <row r="114" spans="1:130" s="226" customFormat="1" ht="26.25" customHeight="1" x14ac:dyDescent="0.15">
      <c r="A114" s="979"/>
      <c r="B114" s="980"/>
      <c r="C114" s="808" t="s">
        <v>444</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974939</v>
      </c>
      <c r="AB114" s="838"/>
      <c r="AC114" s="838"/>
      <c r="AD114" s="838"/>
      <c r="AE114" s="839"/>
      <c r="AF114" s="840">
        <v>650920</v>
      </c>
      <c r="AG114" s="838"/>
      <c r="AH114" s="838"/>
      <c r="AI114" s="838"/>
      <c r="AJ114" s="839"/>
      <c r="AK114" s="840">
        <v>317506</v>
      </c>
      <c r="AL114" s="838"/>
      <c r="AM114" s="838"/>
      <c r="AN114" s="838"/>
      <c r="AO114" s="839"/>
      <c r="AP114" s="885">
        <v>1.3</v>
      </c>
      <c r="AQ114" s="886"/>
      <c r="AR114" s="886"/>
      <c r="AS114" s="886"/>
      <c r="AT114" s="887"/>
      <c r="AU114" s="997"/>
      <c r="AV114" s="998"/>
      <c r="AW114" s="998"/>
      <c r="AX114" s="998"/>
      <c r="AY114" s="998"/>
      <c r="AZ114" s="873" t="s">
        <v>445</v>
      </c>
      <c r="BA114" s="808"/>
      <c r="BB114" s="808"/>
      <c r="BC114" s="808"/>
      <c r="BD114" s="808"/>
      <c r="BE114" s="808"/>
      <c r="BF114" s="808"/>
      <c r="BG114" s="808"/>
      <c r="BH114" s="808"/>
      <c r="BI114" s="808"/>
      <c r="BJ114" s="808"/>
      <c r="BK114" s="808"/>
      <c r="BL114" s="808"/>
      <c r="BM114" s="808"/>
      <c r="BN114" s="808"/>
      <c r="BO114" s="808"/>
      <c r="BP114" s="809"/>
      <c r="BQ114" s="874">
        <v>6918651</v>
      </c>
      <c r="BR114" s="875"/>
      <c r="BS114" s="875"/>
      <c r="BT114" s="875"/>
      <c r="BU114" s="875"/>
      <c r="BV114" s="875">
        <v>6709417</v>
      </c>
      <c r="BW114" s="875"/>
      <c r="BX114" s="875"/>
      <c r="BY114" s="875"/>
      <c r="BZ114" s="875"/>
      <c r="CA114" s="875">
        <v>6964318</v>
      </c>
      <c r="CB114" s="875"/>
      <c r="CC114" s="875"/>
      <c r="CD114" s="875"/>
      <c r="CE114" s="875"/>
      <c r="CF114" s="936">
        <v>27.5</v>
      </c>
      <c r="CG114" s="937"/>
      <c r="CH114" s="937"/>
      <c r="CI114" s="937"/>
      <c r="CJ114" s="937"/>
      <c r="CK114" s="992"/>
      <c r="CL114" s="879"/>
      <c r="CM114" s="882" t="s">
        <v>446</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437</v>
      </c>
      <c r="DH114" s="838"/>
      <c r="DI114" s="838"/>
      <c r="DJ114" s="838"/>
      <c r="DK114" s="839"/>
      <c r="DL114" s="840" t="s">
        <v>394</v>
      </c>
      <c r="DM114" s="838"/>
      <c r="DN114" s="838"/>
      <c r="DO114" s="838"/>
      <c r="DP114" s="839"/>
      <c r="DQ114" s="840" t="s">
        <v>377</v>
      </c>
      <c r="DR114" s="838"/>
      <c r="DS114" s="838"/>
      <c r="DT114" s="838"/>
      <c r="DU114" s="839"/>
      <c r="DV114" s="885" t="s">
        <v>440</v>
      </c>
      <c r="DW114" s="886"/>
      <c r="DX114" s="886"/>
      <c r="DY114" s="886"/>
      <c r="DZ114" s="887"/>
    </row>
    <row r="115" spans="1:130" s="226" customFormat="1" ht="26.25" customHeight="1" x14ac:dyDescent="0.15">
      <c r="A115" s="979"/>
      <c r="B115" s="980"/>
      <c r="C115" s="808" t="s">
        <v>447</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v>150266</v>
      </c>
      <c r="AB115" s="984"/>
      <c r="AC115" s="984"/>
      <c r="AD115" s="984"/>
      <c r="AE115" s="985"/>
      <c r="AF115" s="986">
        <v>149140</v>
      </c>
      <c r="AG115" s="984"/>
      <c r="AH115" s="984"/>
      <c r="AI115" s="984"/>
      <c r="AJ115" s="985"/>
      <c r="AK115" s="986">
        <v>148255</v>
      </c>
      <c r="AL115" s="984"/>
      <c r="AM115" s="984"/>
      <c r="AN115" s="984"/>
      <c r="AO115" s="985"/>
      <c r="AP115" s="987">
        <v>0.6</v>
      </c>
      <c r="AQ115" s="988"/>
      <c r="AR115" s="988"/>
      <c r="AS115" s="988"/>
      <c r="AT115" s="989"/>
      <c r="AU115" s="997"/>
      <c r="AV115" s="998"/>
      <c r="AW115" s="998"/>
      <c r="AX115" s="998"/>
      <c r="AY115" s="998"/>
      <c r="AZ115" s="873" t="s">
        <v>448</v>
      </c>
      <c r="BA115" s="808"/>
      <c r="BB115" s="808"/>
      <c r="BC115" s="808"/>
      <c r="BD115" s="808"/>
      <c r="BE115" s="808"/>
      <c r="BF115" s="808"/>
      <c r="BG115" s="808"/>
      <c r="BH115" s="808"/>
      <c r="BI115" s="808"/>
      <c r="BJ115" s="808"/>
      <c r="BK115" s="808"/>
      <c r="BL115" s="808"/>
      <c r="BM115" s="808"/>
      <c r="BN115" s="808"/>
      <c r="BO115" s="808"/>
      <c r="BP115" s="809"/>
      <c r="BQ115" s="874">
        <v>4680553</v>
      </c>
      <c r="BR115" s="875"/>
      <c r="BS115" s="875"/>
      <c r="BT115" s="875"/>
      <c r="BU115" s="875"/>
      <c r="BV115" s="875">
        <v>1632448</v>
      </c>
      <c r="BW115" s="875"/>
      <c r="BX115" s="875"/>
      <c r="BY115" s="875"/>
      <c r="BZ115" s="875"/>
      <c r="CA115" s="875">
        <v>3404813</v>
      </c>
      <c r="CB115" s="875"/>
      <c r="CC115" s="875"/>
      <c r="CD115" s="875"/>
      <c r="CE115" s="875"/>
      <c r="CF115" s="936">
        <v>13.4</v>
      </c>
      <c r="CG115" s="937"/>
      <c r="CH115" s="937"/>
      <c r="CI115" s="937"/>
      <c r="CJ115" s="937"/>
      <c r="CK115" s="992"/>
      <c r="CL115" s="879"/>
      <c r="CM115" s="873" t="s">
        <v>449</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437</v>
      </c>
      <c r="DH115" s="838"/>
      <c r="DI115" s="838"/>
      <c r="DJ115" s="838"/>
      <c r="DK115" s="839"/>
      <c r="DL115" s="840" t="s">
        <v>394</v>
      </c>
      <c r="DM115" s="838"/>
      <c r="DN115" s="838"/>
      <c r="DO115" s="838"/>
      <c r="DP115" s="839"/>
      <c r="DQ115" s="840" t="s">
        <v>406</v>
      </c>
      <c r="DR115" s="838"/>
      <c r="DS115" s="838"/>
      <c r="DT115" s="838"/>
      <c r="DU115" s="839"/>
      <c r="DV115" s="885" t="s">
        <v>450</v>
      </c>
      <c r="DW115" s="886"/>
      <c r="DX115" s="886"/>
      <c r="DY115" s="886"/>
      <c r="DZ115" s="887"/>
    </row>
    <row r="116" spans="1:130" s="226" customFormat="1" ht="26.25" customHeight="1" x14ac:dyDescent="0.15">
      <c r="A116" s="981"/>
      <c r="B116" s="982"/>
      <c r="C116" s="941" t="s">
        <v>451</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t="s">
        <v>440</v>
      </c>
      <c r="AB116" s="838"/>
      <c r="AC116" s="838"/>
      <c r="AD116" s="838"/>
      <c r="AE116" s="839"/>
      <c r="AF116" s="840" t="s">
        <v>394</v>
      </c>
      <c r="AG116" s="838"/>
      <c r="AH116" s="838"/>
      <c r="AI116" s="838"/>
      <c r="AJ116" s="839"/>
      <c r="AK116" s="840" t="s">
        <v>406</v>
      </c>
      <c r="AL116" s="838"/>
      <c r="AM116" s="838"/>
      <c r="AN116" s="838"/>
      <c r="AO116" s="839"/>
      <c r="AP116" s="885" t="s">
        <v>394</v>
      </c>
      <c r="AQ116" s="886"/>
      <c r="AR116" s="886"/>
      <c r="AS116" s="886"/>
      <c r="AT116" s="887"/>
      <c r="AU116" s="997"/>
      <c r="AV116" s="998"/>
      <c r="AW116" s="998"/>
      <c r="AX116" s="998"/>
      <c r="AY116" s="998"/>
      <c r="AZ116" s="924" t="s">
        <v>452</v>
      </c>
      <c r="BA116" s="925"/>
      <c r="BB116" s="925"/>
      <c r="BC116" s="925"/>
      <c r="BD116" s="925"/>
      <c r="BE116" s="925"/>
      <c r="BF116" s="925"/>
      <c r="BG116" s="925"/>
      <c r="BH116" s="925"/>
      <c r="BI116" s="925"/>
      <c r="BJ116" s="925"/>
      <c r="BK116" s="925"/>
      <c r="BL116" s="925"/>
      <c r="BM116" s="925"/>
      <c r="BN116" s="925"/>
      <c r="BO116" s="925"/>
      <c r="BP116" s="926"/>
      <c r="BQ116" s="874" t="s">
        <v>437</v>
      </c>
      <c r="BR116" s="875"/>
      <c r="BS116" s="875"/>
      <c r="BT116" s="875"/>
      <c r="BU116" s="875"/>
      <c r="BV116" s="875" t="s">
        <v>440</v>
      </c>
      <c r="BW116" s="875"/>
      <c r="BX116" s="875"/>
      <c r="BY116" s="875"/>
      <c r="BZ116" s="875"/>
      <c r="CA116" s="875" t="s">
        <v>394</v>
      </c>
      <c r="CB116" s="875"/>
      <c r="CC116" s="875"/>
      <c r="CD116" s="875"/>
      <c r="CE116" s="875"/>
      <c r="CF116" s="936" t="s">
        <v>440</v>
      </c>
      <c r="CG116" s="937"/>
      <c r="CH116" s="937"/>
      <c r="CI116" s="937"/>
      <c r="CJ116" s="937"/>
      <c r="CK116" s="992"/>
      <c r="CL116" s="879"/>
      <c r="CM116" s="882" t="s">
        <v>453</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394</v>
      </c>
      <c r="DH116" s="838"/>
      <c r="DI116" s="838"/>
      <c r="DJ116" s="838"/>
      <c r="DK116" s="839"/>
      <c r="DL116" s="840" t="s">
        <v>450</v>
      </c>
      <c r="DM116" s="838"/>
      <c r="DN116" s="838"/>
      <c r="DO116" s="838"/>
      <c r="DP116" s="839"/>
      <c r="DQ116" s="840" t="s">
        <v>437</v>
      </c>
      <c r="DR116" s="838"/>
      <c r="DS116" s="838"/>
      <c r="DT116" s="838"/>
      <c r="DU116" s="839"/>
      <c r="DV116" s="885" t="s">
        <v>394</v>
      </c>
      <c r="DW116" s="886"/>
      <c r="DX116" s="886"/>
      <c r="DY116" s="886"/>
      <c r="DZ116" s="887"/>
    </row>
    <row r="117" spans="1:130" s="226" customFormat="1" ht="26.25" customHeight="1" x14ac:dyDescent="0.15">
      <c r="A117" s="962" t="s">
        <v>179</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454</v>
      </c>
      <c r="Z117" s="964"/>
      <c r="AA117" s="969">
        <v>8603060</v>
      </c>
      <c r="AB117" s="970"/>
      <c r="AC117" s="970"/>
      <c r="AD117" s="970"/>
      <c r="AE117" s="971"/>
      <c r="AF117" s="972">
        <v>8405793</v>
      </c>
      <c r="AG117" s="970"/>
      <c r="AH117" s="970"/>
      <c r="AI117" s="970"/>
      <c r="AJ117" s="971"/>
      <c r="AK117" s="972">
        <v>8450821</v>
      </c>
      <c r="AL117" s="970"/>
      <c r="AM117" s="970"/>
      <c r="AN117" s="970"/>
      <c r="AO117" s="971"/>
      <c r="AP117" s="973"/>
      <c r="AQ117" s="974"/>
      <c r="AR117" s="974"/>
      <c r="AS117" s="974"/>
      <c r="AT117" s="975"/>
      <c r="AU117" s="997"/>
      <c r="AV117" s="998"/>
      <c r="AW117" s="998"/>
      <c r="AX117" s="998"/>
      <c r="AY117" s="998"/>
      <c r="AZ117" s="924" t="s">
        <v>455</v>
      </c>
      <c r="BA117" s="925"/>
      <c r="BB117" s="925"/>
      <c r="BC117" s="925"/>
      <c r="BD117" s="925"/>
      <c r="BE117" s="925"/>
      <c r="BF117" s="925"/>
      <c r="BG117" s="925"/>
      <c r="BH117" s="925"/>
      <c r="BI117" s="925"/>
      <c r="BJ117" s="925"/>
      <c r="BK117" s="925"/>
      <c r="BL117" s="925"/>
      <c r="BM117" s="925"/>
      <c r="BN117" s="925"/>
      <c r="BO117" s="925"/>
      <c r="BP117" s="926"/>
      <c r="BQ117" s="874" t="s">
        <v>450</v>
      </c>
      <c r="BR117" s="875"/>
      <c r="BS117" s="875"/>
      <c r="BT117" s="875"/>
      <c r="BU117" s="875"/>
      <c r="BV117" s="875" t="s">
        <v>440</v>
      </c>
      <c r="BW117" s="875"/>
      <c r="BX117" s="875"/>
      <c r="BY117" s="875"/>
      <c r="BZ117" s="875"/>
      <c r="CA117" s="875" t="s">
        <v>437</v>
      </c>
      <c r="CB117" s="875"/>
      <c r="CC117" s="875"/>
      <c r="CD117" s="875"/>
      <c r="CE117" s="875"/>
      <c r="CF117" s="936" t="s">
        <v>440</v>
      </c>
      <c r="CG117" s="937"/>
      <c r="CH117" s="937"/>
      <c r="CI117" s="937"/>
      <c r="CJ117" s="937"/>
      <c r="CK117" s="992"/>
      <c r="CL117" s="879"/>
      <c r="CM117" s="882" t="s">
        <v>456</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440</v>
      </c>
      <c r="DH117" s="838"/>
      <c r="DI117" s="838"/>
      <c r="DJ117" s="838"/>
      <c r="DK117" s="839"/>
      <c r="DL117" s="840" t="s">
        <v>406</v>
      </c>
      <c r="DM117" s="838"/>
      <c r="DN117" s="838"/>
      <c r="DO117" s="838"/>
      <c r="DP117" s="839"/>
      <c r="DQ117" s="840" t="s">
        <v>440</v>
      </c>
      <c r="DR117" s="838"/>
      <c r="DS117" s="838"/>
      <c r="DT117" s="838"/>
      <c r="DU117" s="839"/>
      <c r="DV117" s="885" t="s">
        <v>450</v>
      </c>
      <c r="DW117" s="886"/>
      <c r="DX117" s="886"/>
      <c r="DY117" s="886"/>
      <c r="DZ117" s="887"/>
    </row>
    <row r="118" spans="1:130" s="226" customFormat="1" ht="26.25" customHeight="1" x14ac:dyDescent="0.15">
      <c r="A118" s="962" t="s">
        <v>426</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424</v>
      </c>
      <c r="AB118" s="963"/>
      <c r="AC118" s="963"/>
      <c r="AD118" s="963"/>
      <c r="AE118" s="964"/>
      <c r="AF118" s="965" t="s">
        <v>297</v>
      </c>
      <c r="AG118" s="963"/>
      <c r="AH118" s="963"/>
      <c r="AI118" s="963"/>
      <c r="AJ118" s="964"/>
      <c r="AK118" s="965" t="s">
        <v>296</v>
      </c>
      <c r="AL118" s="963"/>
      <c r="AM118" s="963"/>
      <c r="AN118" s="963"/>
      <c r="AO118" s="964"/>
      <c r="AP118" s="966" t="s">
        <v>425</v>
      </c>
      <c r="AQ118" s="967"/>
      <c r="AR118" s="967"/>
      <c r="AS118" s="967"/>
      <c r="AT118" s="968"/>
      <c r="AU118" s="997"/>
      <c r="AV118" s="998"/>
      <c r="AW118" s="998"/>
      <c r="AX118" s="998"/>
      <c r="AY118" s="998"/>
      <c r="AZ118" s="940" t="s">
        <v>457</v>
      </c>
      <c r="BA118" s="941"/>
      <c r="BB118" s="941"/>
      <c r="BC118" s="941"/>
      <c r="BD118" s="941"/>
      <c r="BE118" s="941"/>
      <c r="BF118" s="941"/>
      <c r="BG118" s="941"/>
      <c r="BH118" s="941"/>
      <c r="BI118" s="941"/>
      <c r="BJ118" s="941"/>
      <c r="BK118" s="941"/>
      <c r="BL118" s="941"/>
      <c r="BM118" s="941"/>
      <c r="BN118" s="941"/>
      <c r="BO118" s="941"/>
      <c r="BP118" s="942"/>
      <c r="BQ118" s="943" t="s">
        <v>450</v>
      </c>
      <c r="BR118" s="906"/>
      <c r="BS118" s="906"/>
      <c r="BT118" s="906"/>
      <c r="BU118" s="906"/>
      <c r="BV118" s="906" t="s">
        <v>406</v>
      </c>
      <c r="BW118" s="906"/>
      <c r="BX118" s="906"/>
      <c r="BY118" s="906"/>
      <c r="BZ118" s="906"/>
      <c r="CA118" s="906" t="s">
        <v>450</v>
      </c>
      <c r="CB118" s="906"/>
      <c r="CC118" s="906"/>
      <c r="CD118" s="906"/>
      <c r="CE118" s="906"/>
      <c r="CF118" s="936" t="s">
        <v>440</v>
      </c>
      <c r="CG118" s="937"/>
      <c r="CH118" s="937"/>
      <c r="CI118" s="937"/>
      <c r="CJ118" s="937"/>
      <c r="CK118" s="992"/>
      <c r="CL118" s="879"/>
      <c r="CM118" s="882" t="s">
        <v>458</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450</v>
      </c>
      <c r="DH118" s="838"/>
      <c r="DI118" s="838"/>
      <c r="DJ118" s="838"/>
      <c r="DK118" s="839"/>
      <c r="DL118" s="840" t="s">
        <v>450</v>
      </c>
      <c r="DM118" s="838"/>
      <c r="DN118" s="838"/>
      <c r="DO118" s="838"/>
      <c r="DP118" s="839"/>
      <c r="DQ118" s="840" t="s">
        <v>440</v>
      </c>
      <c r="DR118" s="838"/>
      <c r="DS118" s="838"/>
      <c r="DT118" s="838"/>
      <c r="DU118" s="839"/>
      <c r="DV118" s="885" t="s">
        <v>406</v>
      </c>
      <c r="DW118" s="886"/>
      <c r="DX118" s="886"/>
      <c r="DY118" s="886"/>
      <c r="DZ118" s="887"/>
    </row>
    <row r="119" spans="1:130" s="226" customFormat="1" ht="26.25" customHeight="1" x14ac:dyDescent="0.15">
      <c r="A119" s="876" t="s">
        <v>429</v>
      </c>
      <c r="B119" s="877"/>
      <c r="C119" s="952" t="s">
        <v>430</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v>116997</v>
      </c>
      <c r="AB119" s="956"/>
      <c r="AC119" s="956"/>
      <c r="AD119" s="956"/>
      <c r="AE119" s="957"/>
      <c r="AF119" s="958">
        <v>116996</v>
      </c>
      <c r="AG119" s="956"/>
      <c r="AH119" s="956"/>
      <c r="AI119" s="956"/>
      <c r="AJ119" s="957"/>
      <c r="AK119" s="958">
        <v>116996</v>
      </c>
      <c r="AL119" s="956"/>
      <c r="AM119" s="956"/>
      <c r="AN119" s="956"/>
      <c r="AO119" s="957"/>
      <c r="AP119" s="959">
        <v>0.5</v>
      </c>
      <c r="AQ119" s="960"/>
      <c r="AR119" s="960"/>
      <c r="AS119" s="960"/>
      <c r="AT119" s="961"/>
      <c r="AU119" s="999"/>
      <c r="AV119" s="1000"/>
      <c r="AW119" s="1000"/>
      <c r="AX119" s="1000"/>
      <c r="AY119" s="1000"/>
      <c r="AZ119" s="257" t="s">
        <v>179</v>
      </c>
      <c r="BA119" s="257"/>
      <c r="BB119" s="257"/>
      <c r="BC119" s="257"/>
      <c r="BD119" s="257"/>
      <c r="BE119" s="257"/>
      <c r="BF119" s="257"/>
      <c r="BG119" s="257"/>
      <c r="BH119" s="257"/>
      <c r="BI119" s="257"/>
      <c r="BJ119" s="257"/>
      <c r="BK119" s="257"/>
      <c r="BL119" s="257"/>
      <c r="BM119" s="257"/>
      <c r="BN119" s="257"/>
      <c r="BO119" s="938" t="s">
        <v>459</v>
      </c>
      <c r="BP119" s="939"/>
      <c r="BQ119" s="943">
        <v>94581568</v>
      </c>
      <c r="BR119" s="906"/>
      <c r="BS119" s="906"/>
      <c r="BT119" s="906"/>
      <c r="BU119" s="906"/>
      <c r="BV119" s="906">
        <v>93257997</v>
      </c>
      <c r="BW119" s="906"/>
      <c r="BX119" s="906"/>
      <c r="BY119" s="906"/>
      <c r="BZ119" s="906"/>
      <c r="CA119" s="906">
        <v>104482575</v>
      </c>
      <c r="CB119" s="906"/>
      <c r="CC119" s="906"/>
      <c r="CD119" s="906"/>
      <c r="CE119" s="906"/>
      <c r="CF119" s="804"/>
      <c r="CG119" s="805"/>
      <c r="CH119" s="805"/>
      <c r="CI119" s="805"/>
      <c r="CJ119" s="895"/>
      <c r="CK119" s="993"/>
      <c r="CL119" s="881"/>
      <c r="CM119" s="899" t="s">
        <v>460</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t="s">
        <v>450</v>
      </c>
      <c r="DH119" s="821"/>
      <c r="DI119" s="821"/>
      <c r="DJ119" s="821"/>
      <c r="DK119" s="822"/>
      <c r="DL119" s="823" t="s">
        <v>450</v>
      </c>
      <c r="DM119" s="821"/>
      <c r="DN119" s="821"/>
      <c r="DO119" s="821"/>
      <c r="DP119" s="822"/>
      <c r="DQ119" s="823" t="s">
        <v>450</v>
      </c>
      <c r="DR119" s="821"/>
      <c r="DS119" s="821"/>
      <c r="DT119" s="821"/>
      <c r="DU119" s="822"/>
      <c r="DV119" s="909" t="s">
        <v>450</v>
      </c>
      <c r="DW119" s="910"/>
      <c r="DX119" s="910"/>
      <c r="DY119" s="910"/>
      <c r="DZ119" s="911"/>
    </row>
    <row r="120" spans="1:130" s="226" customFormat="1" ht="26.25" customHeight="1" x14ac:dyDescent="0.15">
      <c r="A120" s="878"/>
      <c r="B120" s="879"/>
      <c r="C120" s="882" t="s">
        <v>434</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v>26559</v>
      </c>
      <c r="AB120" s="838"/>
      <c r="AC120" s="838"/>
      <c r="AD120" s="838"/>
      <c r="AE120" s="839"/>
      <c r="AF120" s="840">
        <v>26579</v>
      </c>
      <c r="AG120" s="838"/>
      <c r="AH120" s="838"/>
      <c r="AI120" s="838"/>
      <c r="AJ120" s="839"/>
      <c r="AK120" s="840">
        <v>26599</v>
      </c>
      <c r="AL120" s="838"/>
      <c r="AM120" s="838"/>
      <c r="AN120" s="838"/>
      <c r="AO120" s="839"/>
      <c r="AP120" s="885">
        <v>0.1</v>
      </c>
      <c r="AQ120" s="886"/>
      <c r="AR120" s="886"/>
      <c r="AS120" s="886"/>
      <c r="AT120" s="887"/>
      <c r="AU120" s="944" t="s">
        <v>461</v>
      </c>
      <c r="AV120" s="945"/>
      <c r="AW120" s="945"/>
      <c r="AX120" s="945"/>
      <c r="AY120" s="946"/>
      <c r="AZ120" s="921" t="s">
        <v>462</v>
      </c>
      <c r="BA120" s="866"/>
      <c r="BB120" s="866"/>
      <c r="BC120" s="866"/>
      <c r="BD120" s="866"/>
      <c r="BE120" s="866"/>
      <c r="BF120" s="866"/>
      <c r="BG120" s="866"/>
      <c r="BH120" s="866"/>
      <c r="BI120" s="866"/>
      <c r="BJ120" s="866"/>
      <c r="BK120" s="866"/>
      <c r="BL120" s="866"/>
      <c r="BM120" s="866"/>
      <c r="BN120" s="866"/>
      <c r="BO120" s="866"/>
      <c r="BP120" s="867"/>
      <c r="BQ120" s="922">
        <v>8499370</v>
      </c>
      <c r="BR120" s="903"/>
      <c r="BS120" s="903"/>
      <c r="BT120" s="903"/>
      <c r="BU120" s="903"/>
      <c r="BV120" s="903">
        <v>8729760</v>
      </c>
      <c r="BW120" s="903"/>
      <c r="BX120" s="903"/>
      <c r="BY120" s="903"/>
      <c r="BZ120" s="903"/>
      <c r="CA120" s="903">
        <v>9032191</v>
      </c>
      <c r="CB120" s="903"/>
      <c r="CC120" s="903"/>
      <c r="CD120" s="903"/>
      <c r="CE120" s="903"/>
      <c r="CF120" s="927">
        <v>35.6</v>
      </c>
      <c r="CG120" s="928"/>
      <c r="CH120" s="928"/>
      <c r="CI120" s="928"/>
      <c r="CJ120" s="928"/>
      <c r="CK120" s="929" t="s">
        <v>463</v>
      </c>
      <c r="CL120" s="913"/>
      <c r="CM120" s="913"/>
      <c r="CN120" s="913"/>
      <c r="CO120" s="914"/>
      <c r="CP120" s="933" t="s">
        <v>464</v>
      </c>
      <c r="CQ120" s="934"/>
      <c r="CR120" s="934"/>
      <c r="CS120" s="934"/>
      <c r="CT120" s="934"/>
      <c r="CU120" s="934"/>
      <c r="CV120" s="934"/>
      <c r="CW120" s="934"/>
      <c r="CX120" s="934"/>
      <c r="CY120" s="934"/>
      <c r="CZ120" s="934"/>
      <c r="DA120" s="934"/>
      <c r="DB120" s="934"/>
      <c r="DC120" s="934"/>
      <c r="DD120" s="934"/>
      <c r="DE120" s="934"/>
      <c r="DF120" s="935"/>
      <c r="DG120" s="922">
        <v>22265633</v>
      </c>
      <c r="DH120" s="903"/>
      <c r="DI120" s="903"/>
      <c r="DJ120" s="903"/>
      <c r="DK120" s="903"/>
      <c r="DL120" s="903">
        <v>22414346</v>
      </c>
      <c r="DM120" s="903"/>
      <c r="DN120" s="903"/>
      <c r="DO120" s="903"/>
      <c r="DP120" s="903"/>
      <c r="DQ120" s="903">
        <v>21564101</v>
      </c>
      <c r="DR120" s="903"/>
      <c r="DS120" s="903"/>
      <c r="DT120" s="903"/>
      <c r="DU120" s="903"/>
      <c r="DV120" s="904">
        <v>85</v>
      </c>
      <c r="DW120" s="904"/>
      <c r="DX120" s="904"/>
      <c r="DY120" s="904"/>
      <c r="DZ120" s="905"/>
    </row>
    <row r="121" spans="1:130" s="226" customFormat="1" ht="26.25" customHeight="1" x14ac:dyDescent="0.15">
      <c r="A121" s="878"/>
      <c r="B121" s="879"/>
      <c r="C121" s="924" t="s">
        <v>465</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v>5743</v>
      </c>
      <c r="AB121" s="838"/>
      <c r="AC121" s="838"/>
      <c r="AD121" s="838"/>
      <c r="AE121" s="839"/>
      <c r="AF121" s="840">
        <v>4685</v>
      </c>
      <c r="AG121" s="838"/>
      <c r="AH121" s="838"/>
      <c r="AI121" s="838"/>
      <c r="AJ121" s="839"/>
      <c r="AK121" s="840">
        <v>3868</v>
      </c>
      <c r="AL121" s="838"/>
      <c r="AM121" s="838"/>
      <c r="AN121" s="838"/>
      <c r="AO121" s="839"/>
      <c r="AP121" s="885">
        <v>0</v>
      </c>
      <c r="AQ121" s="886"/>
      <c r="AR121" s="886"/>
      <c r="AS121" s="886"/>
      <c r="AT121" s="887"/>
      <c r="AU121" s="947"/>
      <c r="AV121" s="948"/>
      <c r="AW121" s="948"/>
      <c r="AX121" s="948"/>
      <c r="AY121" s="949"/>
      <c r="AZ121" s="873" t="s">
        <v>466</v>
      </c>
      <c r="BA121" s="808"/>
      <c r="BB121" s="808"/>
      <c r="BC121" s="808"/>
      <c r="BD121" s="808"/>
      <c r="BE121" s="808"/>
      <c r="BF121" s="808"/>
      <c r="BG121" s="808"/>
      <c r="BH121" s="808"/>
      <c r="BI121" s="808"/>
      <c r="BJ121" s="808"/>
      <c r="BK121" s="808"/>
      <c r="BL121" s="808"/>
      <c r="BM121" s="808"/>
      <c r="BN121" s="808"/>
      <c r="BO121" s="808"/>
      <c r="BP121" s="809"/>
      <c r="BQ121" s="874">
        <v>11691010</v>
      </c>
      <c r="BR121" s="875"/>
      <c r="BS121" s="875"/>
      <c r="BT121" s="875"/>
      <c r="BU121" s="875"/>
      <c r="BV121" s="875">
        <v>12372533</v>
      </c>
      <c r="BW121" s="875"/>
      <c r="BX121" s="875"/>
      <c r="BY121" s="875"/>
      <c r="BZ121" s="875"/>
      <c r="CA121" s="875">
        <v>18802679</v>
      </c>
      <c r="CB121" s="875"/>
      <c r="CC121" s="875"/>
      <c r="CD121" s="875"/>
      <c r="CE121" s="875"/>
      <c r="CF121" s="936">
        <v>74.099999999999994</v>
      </c>
      <c r="CG121" s="937"/>
      <c r="CH121" s="937"/>
      <c r="CI121" s="937"/>
      <c r="CJ121" s="937"/>
      <c r="CK121" s="930"/>
      <c r="CL121" s="916"/>
      <c r="CM121" s="916"/>
      <c r="CN121" s="916"/>
      <c r="CO121" s="917"/>
      <c r="CP121" s="896" t="s">
        <v>401</v>
      </c>
      <c r="CQ121" s="897"/>
      <c r="CR121" s="897"/>
      <c r="CS121" s="897"/>
      <c r="CT121" s="897"/>
      <c r="CU121" s="897"/>
      <c r="CV121" s="897"/>
      <c r="CW121" s="897"/>
      <c r="CX121" s="897"/>
      <c r="CY121" s="897"/>
      <c r="CZ121" s="897"/>
      <c r="DA121" s="897"/>
      <c r="DB121" s="897"/>
      <c r="DC121" s="897"/>
      <c r="DD121" s="897"/>
      <c r="DE121" s="897"/>
      <c r="DF121" s="898"/>
      <c r="DG121" s="874">
        <v>813368</v>
      </c>
      <c r="DH121" s="875"/>
      <c r="DI121" s="875"/>
      <c r="DJ121" s="875"/>
      <c r="DK121" s="875"/>
      <c r="DL121" s="875">
        <v>753690</v>
      </c>
      <c r="DM121" s="875"/>
      <c r="DN121" s="875"/>
      <c r="DO121" s="875"/>
      <c r="DP121" s="875"/>
      <c r="DQ121" s="875">
        <v>685637</v>
      </c>
      <c r="DR121" s="875"/>
      <c r="DS121" s="875"/>
      <c r="DT121" s="875"/>
      <c r="DU121" s="875"/>
      <c r="DV121" s="852">
        <v>2.7</v>
      </c>
      <c r="DW121" s="852"/>
      <c r="DX121" s="852"/>
      <c r="DY121" s="852"/>
      <c r="DZ121" s="853"/>
    </row>
    <row r="122" spans="1:130" s="226" customFormat="1" ht="26.25" customHeight="1" x14ac:dyDescent="0.15">
      <c r="A122" s="878"/>
      <c r="B122" s="879"/>
      <c r="C122" s="882" t="s">
        <v>446</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450</v>
      </c>
      <c r="AB122" s="838"/>
      <c r="AC122" s="838"/>
      <c r="AD122" s="838"/>
      <c r="AE122" s="839"/>
      <c r="AF122" s="840" t="s">
        <v>450</v>
      </c>
      <c r="AG122" s="838"/>
      <c r="AH122" s="838"/>
      <c r="AI122" s="838"/>
      <c r="AJ122" s="839"/>
      <c r="AK122" s="840" t="s">
        <v>450</v>
      </c>
      <c r="AL122" s="838"/>
      <c r="AM122" s="838"/>
      <c r="AN122" s="838"/>
      <c r="AO122" s="839"/>
      <c r="AP122" s="885" t="s">
        <v>450</v>
      </c>
      <c r="AQ122" s="886"/>
      <c r="AR122" s="886"/>
      <c r="AS122" s="886"/>
      <c r="AT122" s="887"/>
      <c r="AU122" s="947"/>
      <c r="AV122" s="948"/>
      <c r="AW122" s="948"/>
      <c r="AX122" s="948"/>
      <c r="AY122" s="949"/>
      <c r="AZ122" s="940" t="s">
        <v>467</v>
      </c>
      <c r="BA122" s="941"/>
      <c r="BB122" s="941"/>
      <c r="BC122" s="941"/>
      <c r="BD122" s="941"/>
      <c r="BE122" s="941"/>
      <c r="BF122" s="941"/>
      <c r="BG122" s="941"/>
      <c r="BH122" s="941"/>
      <c r="BI122" s="941"/>
      <c r="BJ122" s="941"/>
      <c r="BK122" s="941"/>
      <c r="BL122" s="941"/>
      <c r="BM122" s="941"/>
      <c r="BN122" s="941"/>
      <c r="BO122" s="941"/>
      <c r="BP122" s="942"/>
      <c r="BQ122" s="943">
        <v>57337571</v>
      </c>
      <c r="BR122" s="906"/>
      <c r="BS122" s="906"/>
      <c r="BT122" s="906"/>
      <c r="BU122" s="906"/>
      <c r="BV122" s="906">
        <v>57797568</v>
      </c>
      <c r="BW122" s="906"/>
      <c r="BX122" s="906"/>
      <c r="BY122" s="906"/>
      <c r="BZ122" s="906"/>
      <c r="CA122" s="906">
        <v>62792491</v>
      </c>
      <c r="CB122" s="906"/>
      <c r="CC122" s="906"/>
      <c r="CD122" s="906"/>
      <c r="CE122" s="906"/>
      <c r="CF122" s="907">
        <v>247.6</v>
      </c>
      <c r="CG122" s="908"/>
      <c r="CH122" s="908"/>
      <c r="CI122" s="908"/>
      <c r="CJ122" s="908"/>
      <c r="CK122" s="930"/>
      <c r="CL122" s="916"/>
      <c r="CM122" s="916"/>
      <c r="CN122" s="916"/>
      <c r="CO122" s="917"/>
      <c r="CP122" s="896" t="s">
        <v>468</v>
      </c>
      <c r="CQ122" s="897"/>
      <c r="CR122" s="897"/>
      <c r="CS122" s="897"/>
      <c r="CT122" s="897"/>
      <c r="CU122" s="897"/>
      <c r="CV122" s="897"/>
      <c r="CW122" s="897"/>
      <c r="CX122" s="897"/>
      <c r="CY122" s="897"/>
      <c r="CZ122" s="897"/>
      <c r="DA122" s="897"/>
      <c r="DB122" s="897"/>
      <c r="DC122" s="897"/>
      <c r="DD122" s="897"/>
      <c r="DE122" s="897"/>
      <c r="DF122" s="898"/>
      <c r="DG122" s="874">
        <v>104988</v>
      </c>
      <c r="DH122" s="875"/>
      <c r="DI122" s="875"/>
      <c r="DJ122" s="875"/>
      <c r="DK122" s="875"/>
      <c r="DL122" s="875">
        <v>109328</v>
      </c>
      <c r="DM122" s="875"/>
      <c r="DN122" s="875"/>
      <c r="DO122" s="875"/>
      <c r="DP122" s="875"/>
      <c r="DQ122" s="875">
        <v>76779</v>
      </c>
      <c r="DR122" s="875"/>
      <c r="DS122" s="875"/>
      <c r="DT122" s="875"/>
      <c r="DU122" s="875"/>
      <c r="DV122" s="852">
        <v>0.3</v>
      </c>
      <c r="DW122" s="852"/>
      <c r="DX122" s="852"/>
      <c r="DY122" s="852"/>
      <c r="DZ122" s="853"/>
    </row>
    <row r="123" spans="1:130" s="226" customFormat="1" ht="26.25" customHeight="1" x14ac:dyDescent="0.15">
      <c r="A123" s="878"/>
      <c r="B123" s="879"/>
      <c r="C123" s="882" t="s">
        <v>453</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437</v>
      </c>
      <c r="AB123" s="838"/>
      <c r="AC123" s="838"/>
      <c r="AD123" s="838"/>
      <c r="AE123" s="839"/>
      <c r="AF123" s="840" t="s">
        <v>469</v>
      </c>
      <c r="AG123" s="838"/>
      <c r="AH123" s="838"/>
      <c r="AI123" s="838"/>
      <c r="AJ123" s="839"/>
      <c r="AK123" s="840" t="s">
        <v>377</v>
      </c>
      <c r="AL123" s="838"/>
      <c r="AM123" s="838"/>
      <c r="AN123" s="838"/>
      <c r="AO123" s="839"/>
      <c r="AP123" s="885" t="s">
        <v>470</v>
      </c>
      <c r="AQ123" s="886"/>
      <c r="AR123" s="886"/>
      <c r="AS123" s="886"/>
      <c r="AT123" s="887"/>
      <c r="AU123" s="950"/>
      <c r="AV123" s="951"/>
      <c r="AW123" s="951"/>
      <c r="AX123" s="951"/>
      <c r="AY123" s="951"/>
      <c r="AZ123" s="257" t="s">
        <v>179</v>
      </c>
      <c r="BA123" s="257"/>
      <c r="BB123" s="257"/>
      <c r="BC123" s="257"/>
      <c r="BD123" s="257"/>
      <c r="BE123" s="257"/>
      <c r="BF123" s="257"/>
      <c r="BG123" s="257"/>
      <c r="BH123" s="257"/>
      <c r="BI123" s="257"/>
      <c r="BJ123" s="257"/>
      <c r="BK123" s="257"/>
      <c r="BL123" s="257"/>
      <c r="BM123" s="257"/>
      <c r="BN123" s="257"/>
      <c r="BO123" s="938" t="s">
        <v>471</v>
      </c>
      <c r="BP123" s="939"/>
      <c r="BQ123" s="893">
        <v>77527951</v>
      </c>
      <c r="BR123" s="894"/>
      <c r="BS123" s="894"/>
      <c r="BT123" s="894"/>
      <c r="BU123" s="894"/>
      <c r="BV123" s="894">
        <v>78899861</v>
      </c>
      <c r="BW123" s="894"/>
      <c r="BX123" s="894"/>
      <c r="BY123" s="894"/>
      <c r="BZ123" s="894"/>
      <c r="CA123" s="894">
        <v>90627361</v>
      </c>
      <c r="CB123" s="894"/>
      <c r="CC123" s="894"/>
      <c r="CD123" s="894"/>
      <c r="CE123" s="894"/>
      <c r="CF123" s="804"/>
      <c r="CG123" s="805"/>
      <c r="CH123" s="805"/>
      <c r="CI123" s="805"/>
      <c r="CJ123" s="895"/>
      <c r="CK123" s="930"/>
      <c r="CL123" s="916"/>
      <c r="CM123" s="916"/>
      <c r="CN123" s="916"/>
      <c r="CO123" s="917"/>
      <c r="CP123" s="896" t="s">
        <v>397</v>
      </c>
      <c r="CQ123" s="897"/>
      <c r="CR123" s="897"/>
      <c r="CS123" s="897"/>
      <c r="CT123" s="897"/>
      <c r="CU123" s="897"/>
      <c r="CV123" s="897"/>
      <c r="CW123" s="897"/>
      <c r="CX123" s="897"/>
      <c r="CY123" s="897"/>
      <c r="CZ123" s="897"/>
      <c r="DA123" s="897"/>
      <c r="DB123" s="897"/>
      <c r="DC123" s="897"/>
      <c r="DD123" s="897"/>
      <c r="DE123" s="897"/>
      <c r="DF123" s="898"/>
      <c r="DG123" s="837">
        <v>41895</v>
      </c>
      <c r="DH123" s="838"/>
      <c r="DI123" s="838"/>
      <c r="DJ123" s="838"/>
      <c r="DK123" s="839"/>
      <c r="DL123" s="840">
        <v>48292</v>
      </c>
      <c r="DM123" s="838"/>
      <c r="DN123" s="838"/>
      <c r="DO123" s="838"/>
      <c r="DP123" s="839"/>
      <c r="DQ123" s="840">
        <v>35240</v>
      </c>
      <c r="DR123" s="838"/>
      <c r="DS123" s="838"/>
      <c r="DT123" s="838"/>
      <c r="DU123" s="839"/>
      <c r="DV123" s="885">
        <v>0.1</v>
      </c>
      <c r="DW123" s="886"/>
      <c r="DX123" s="886"/>
      <c r="DY123" s="886"/>
      <c r="DZ123" s="887"/>
    </row>
    <row r="124" spans="1:130" s="226" customFormat="1" ht="26.25" customHeight="1" thickBot="1" x14ac:dyDescent="0.2">
      <c r="A124" s="878"/>
      <c r="B124" s="879"/>
      <c r="C124" s="882" t="s">
        <v>456</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394</v>
      </c>
      <c r="AB124" s="838"/>
      <c r="AC124" s="838"/>
      <c r="AD124" s="838"/>
      <c r="AE124" s="839"/>
      <c r="AF124" s="840" t="s">
        <v>437</v>
      </c>
      <c r="AG124" s="838"/>
      <c r="AH124" s="838"/>
      <c r="AI124" s="838"/>
      <c r="AJ124" s="839"/>
      <c r="AK124" s="840" t="s">
        <v>437</v>
      </c>
      <c r="AL124" s="838"/>
      <c r="AM124" s="838"/>
      <c r="AN124" s="838"/>
      <c r="AO124" s="839"/>
      <c r="AP124" s="885" t="s">
        <v>394</v>
      </c>
      <c r="AQ124" s="886"/>
      <c r="AR124" s="886"/>
      <c r="AS124" s="886"/>
      <c r="AT124" s="887"/>
      <c r="AU124" s="888" t="s">
        <v>472</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v>67.2</v>
      </c>
      <c r="BR124" s="892"/>
      <c r="BS124" s="892"/>
      <c r="BT124" s="892"/>
      <c r="BU124" s="892"/>
      <c r="BV124" s="892">
        <v>56.4</v>
      </c>
      <c r="BW124" s="892"/>
      <c r="BX124" s="892"/>
      <c r="BY124" s="892"/>
      <c r="BZ124" s="892"/>
      <c r="CA124" s="892">
        <v>54.6</v>
      </c>
      <c r="CB124" s="892"/>
      <c r="CC124" s="892"/>
      <c r="CD124" s="892"/>
      <c r="CE124" s="892"/>
      <c r="CF124" s="782"/>
      <c r="CG124" s="783"/>
      <c r="CH124" s="783"/>
      <c r="CI124" s="783"/>
      <c r="CJ124" s="923"/>
      <c r="CK124" s="931"/>
      <c r="CL124" s="931"/>
      <c r="CM124" s="931"/>
      <c r="CN124" s="931"/>
      <c r="CO124" s="932"/>
      <c r="CP124" s="896" t="s">
        <v>473</v>
      </c>
      <c r="CQ124" s="897"/>
      <c r="CR124" s="897"/>
      <c r="CS124" s="897"/>
      <c r="CT124" s="897"/>
      <c r="CU124" s="897"/>
      <c r="CV124" s="897"/>
      <c r="CW124" s="897"/>
      <c r="CX124" s="897"/>
      <c r="CY124" s="897"/>
      <c r="CZ124" s="897"/>
      <c r="DA124" s="897"/>
      <c r="DB124" s="897"/>
      <c r="DC124" s="897"/>
      <c r="DD124" s="897"/>
      <c r="DE124" s="897"/>
      <c r="DF124" s="898"/>
      <c r="DG124" s="820" t="s">
        <v>377</v>
      </c>
      <c r="DH124" s="821"/>
      <c r="DI124" s="821"/>
      <c r="DJ124" s="821"/>
      <c r="DK124" s="822"/>
      <c r="DL124" s="823" t="s">
        <v>470</v>
      </c>
      <c r="DM124" s="821"/>
      <c r="DN124" s="821"/>
      <c r="DO124" s="821"/>
      <c r="DP124" s="822"/>
      <c r="DQ124" s="823" t="s">
        <v>437</v>
      </c>
      <c r="DR124" s="821"/>
      <c r="DS124" s="821"/>
      <c r="DT124" s="821"/>
      <c r="DU124" s="822"/>
      <c r="DV124" s="909" t="s">
        <v>437</v>
      </c>
      <c r="DW124" s="910"/>
      <c r="DX124" s="910"/>
      <c r="DY124" s="910"/>
      <c r="DZ124" s="911"/>
    </row>
    <row r="125" spans="1:130" s="226" customFormat="1" ht="26.25" customHeight="1" x14ac:dyDescent="0.15">
      <c r="A125" s="878"/>
      <c r="B125" s="879"/>
      <c r="C125" s="882" t="s">
        <v>458</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377</v>
      </c>
      <c r="AB125" s="838"/>
      <c r="AC125" s="838"/>
      <c r="AD125" s="838"/>
      <c r="AE125" s="839"/>
      <c r="AF125" s="840" t="s">
        <v>377</v>
      </c>
      <c r="AG125" s="838"/>
      <c r="AH125" s="838"/>
      <c r="AI125" s="838"/>
      <c r="AJ125" s="839"/>
      <c r="AK125" s="840" t="s">
        <v>469</v>
      </c>
      <c r="AL125" s="838"/>
      <c r="AM125" s="838"/>
      <c r="AN125" s="838"/>
      <c r="AO125" s="839"/>
      <c r="AP125" s="885" t="s">
        <v>470</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474</v>
      </c>
      <c r="CL125" s="913"/>
      <c r="CM125" s="913"/>
      <c r="CN125" s="913"/>
      <c r="CO125" s="914"/>
      <c r="CP125" s="921" t="s">
        <v>475</v>
      </c>
      <c r="CQ125" s="866"/>
      <c r="CR125" s="866"/>
      <c r="CS125" s="866"/>
      <c r="CT125" s="866"/>
      <c r="CU125" s="866"/>
      <c r="CV125" s="866"/>
      <c r="CW125" s="866"/>
      <c r="CX125" s="866"/>
      <c r="CY125" s="866"/>
      <c r="CZ125" s="866"/>
      <c r="DA125" s="866"/>
      <c r="DB125" s="866"/>
      <c r="DC125" s="866"/>
      <c r="DD125" s="866"/>
      <c r="DE125" s="866"/>
      <c r="DF125" s="867"/>
      <c r="DG125" s="922" t="s">
        <v>394</v>
      </c>
      <c r="DH125" s="903"/>
      <c r="DI125" s="903"/>
      <c r="DJ125" s="903"/>
      <c r="DK125" s="903"/>
      <c r="DL125" s="903" t="s">
        <v>476</v>
      </c>
      <c r="DM125" s="903"/>
      <c r="DN125" s="903"/>
      <c r="DO125" s="903"/>
      <c r="DP125" s="903"/>
      <c r="DQ125" s="903" t="s">
        <v>377</v>
      </c>
      <c r="DR125" s="903"/>
      <c r="DS125" s="903"/>
      <c r="DT125" s="903"/>
      <c r="DU125" s="903"/>
      <c r="DV125" s="904" t="s">
        <v>437</v>
      </c>
      <c r="DW125" s="904"/>
      <c r="DX125" s="904"/>
      <c r="DY125" s="904"/>
      <c r="DZ125" s="905"/>
    </row>
    <row r="126" spans="1:130" s="226" customFormat="1" ht="26.25" customHeight="1" thickBot="1" x14ac:dyDescent="0.2">
      <c r="A126" s="878"/>
      <c r="B126" s="879"/>
      <c r="C126" s="882" t="s">
        <v>460</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t="s">
        <v>437</v>
      </c>
      <c r="AB126" s="838"/>
      <c r="AC126" s="838"/>
      <c r="AD126" s="838"/>
      <c r="AE126" s="839"/>
      <c r="AF126" s="840" t="s">
        <v>377</v>
      </c>
      <c r="AG126" s="838"/>
      <c r="AH126" s="838"/>
      <c r="AI126" s="838"/>
      <c r="AJ126" s="839"/>
      <c r="AK126" s="840" t="s">
        <v>437</v>
      </c>
      <c r="AL126" s="838"/>
      <c r="AM126" s="838"/>
      <c r="AN126" s="838"/>
      <c r="AO126" s="839"/>
      <c r="AP126" s="885" t="s">
        <v>121</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477</v>
      </c>
      <c r="CQ126" s="808"/>
      <c r="CR126" s="808"/>
      <c r="CS126" s="808"/>
      <c r="CT126" s="808"/>
      <c r="CU126" s="808"/>
      <c r="CV126" s="808"/>
      <c r="CW126" s="808"/>
      <c r="CX126" s="808"/>
      <c r="CY126" s="808"/>
      <c r="CZ126" s="808"/>
      <c r="DA126" s="808"/>
      <c r="DB126" s="808"/>
      <c r="DC126" s="808"/>
      <c r="DD126" s="808"/>
      <c r="DE126" s="808"/>
      <c r="DF126" s="809"/>
      <c r="DG126" s="874">
        <v>3511988</v>
      </c>
      <c r="DH126" s="875"/>
      <c r="DI126" s="875"/>
      <c r="DJ126" s="875"/>
      <c r="DK126" s="875"/>
      <c r="DL126" s="875" t="s">
        <v>121</v>
      </c>
      <c r="DM126" s="875"/>
      <c r="DN126" s="875"/>
      <c r="DO126" s="875"/>
      <c r="DP126" s="875"/>
      <c r="DQ126" s="875" t="s">
        <v>377</v>
      </c>
      <c r="DR126" s="875"/>
      <c r="DS126" s="875"/>
      <c r="DT126" s="875"/>
      <c r="DU126" s="875"/>
      <c r="DV126" s="852" t="s">
        <v>394</v>
      </c>
      <c r="DW126" s="852"/>
      <c r="DX126" s="852"/>
      <c r="DY126" s="852"/>
      <c r="DZ126" s="853"/>
    </row>
    <row r="127" spans="1:130" s="226" customFormat="1" ht="26.25" customHeight="1" x14ac:dyDescent="0.15">
      <c r="A127" s="880"/>
      <c r="B127" s="881"/>
      <c r="C127" s="899" t="s">
        <v>478</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v>967</v>
      </c>
      <c r="AB127" s="838"/>
      <c r="AC127" s="838"/>
      <c r="AD127" s="838"/>
      <c r="AE127" s="839"/>
      <c r="AF127" s="840">
        <v>880</v>
      </c>
      <c r="AG127" s="838"/>
      <c r="AH127" s="838"/>
      <c r="AI127" s="838"/>
      <c r="AJ127" s="839"/>
      <c r="AK127" s="840">
        <v>792</v>
      </c>
      <c r="AL127" s="838"/>
      <c r="AM127" s="838"/>
      <c r="AN127" s="838"/>
      <c r="AO127" s="839"/>
      <c r="AP127" s="885">
        <v>0</v>
      </c>
      <c r="AQ127" s="886"/>
      <c r="AR127" s="886"/>
      <c r="AS127" s="886"/>
      <c r="AT127" s="887"/>
      <c r="AU127" s="262"/>
      <c r="AV127" s="262"/>
      <c r="AW127" s="262"/>
      <c r="AX127" s="902" t="s">
        <v>479</v>
      </c>
      <c r="AY127" s="870"/>
      <c r="AZ127" s="870"/>
      <c r="BA127" s="870"/>
      <c r="BB127" s="870"/>
      <c r="BC127" s="870"/>
      <c r="BD127" s="870"/>
      <c r="BE127" s="871"/>
      <c r="BF127" s="869" t="s">
        <v>480</v>
      </c>
      <c r="BG127" s="870"/>
      <c r="BH127" s="870"/>
      <c r="BI127" s="870"/>
      <c r="BJ127" s="870"/>
      <c r="BK127" s="870"/>
      <c r="BL127" s="871"/>
      <c r="BM127" s="869" t="s">
        <v>481</v>
      </c>
      <c r="BN127" s="870"/>
      <c r="BO127" s="870"/>
      <c r="BP127" s="870"/>
      <c r="BQ127" s="870"/>
      <c r="BR127" s="870"/>
      <c r="BS127" s="871"/>
      <c r="BT127" s="869" t="s">
        <v>482</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483</v>
      </c>
      <c r="CQ127" s="808"/>
      <c r="CR127" s="808"/>
      <c r="CS127" s="808"/>
      <c r="CT127" s="808"/>
      <c r="CU127" s="808"/>
      <c r="CV127" s="808"/>
      <c r="CW127" s="808"/>
      <c r="CX127" s="808"/>
      <c r="CY127" s="808"/>
      <c r="CZ127" s="808"/>
      <c r="DA127" s="808"/>
      <c r="DB127" s="808"/>
      <c r="DC127" s="808"/>
      <c r="DD127" s="808"/>
      <c r="DE127" s="808"/>
      <c r="DF127" s="809"/>
      <c r="DG127" s="874" t="s">
        <v>377</v>
      </c>
      <c r="DH127" s="875"/>
      <c r="DI127" s="875"/>
      <c r="DJ127" s="875"/>
      <c r="DK127" s="875"/>
      <c r="DL127" s="875">
        <v>1632448</v>
      </c>
      <c r="DM127" s="875"/>
      <c r="DN127" s="875"/>
      <c r="DO127" s="875"/>
      <c r="DP127" s="875"/>
      <c r="DQ127" s="875">
        <v>3404813</v>
      </c>
      <c r="DR127" s="875"/>
      <c r="DS127" s="875"/>
      <c r="DT127" s="875"/>
      <c r="DU127" s="875"/>
      <c r="DV127" s="852">
        <v>13.4</v>
      </c>
      <c r="DW127" s="852"/>
      <c r="DX127" s="852"/>
      <c r="DY127" s="852"/>
      <c r="DZ127" s="853"/>
    </row>
    <row r="128" spans="1:130" s="226" customFormat="1" ht="26.25" customHeight="1" thickBot="1" x14ac:dyDescent="0.2">
      <c r="A128" s="854" t="s">
        <v>484</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485</v>
      </c>
      <c r="X128" s="856"/>
      <c r="Y128" s="856"/>
      <c r="Z128" s="857"/>
      <c r="AA128" s="858">
        <v>1026462</v>
      </c>
      <c r="AB128" s="859"/>
      <c r="AC128" s="859"/>
      <c r="AD128" s="859"/>
      <c r="AE128" s="860"/>
      <c r="AF128" s="861">
        <v>1002929</v>
      </c>
      <c r="AG128" s="859"/>
      <c r="AH128" s="859"/>
      <c r="AI128" s="859"/>
      <c r="AJ128" s="860"/>
      <c r="AK128" s="861">
        <v>1083700</v>
      </c>
      <c r="AL128" s="859"/>
      <c r="AM128" s="859"/>
      <c r="AN128" s="859"/>
      <c r="AO128" s="860"/>
      <c r="AP128" s="862"/>
      <c r="AQ128" s="863"/>
      <c r="AR128" s="863"/>
      <c r="AS128" s="863"/>
      <c r="AT128" s="864"/>
      <c r="AU128" s="262"/>
      <c r="AV128" s="262"/>
      <c r="AW128" s="262"/>
      <c r="AX128" s="865" t="s">
        <v>486</v>
      </c>
      <c r="AY128" s="866"/>
      <c r="AZ128" s="866"/>
      <c r="BA128" s="866"/>
      <c r="BB128" s="866"/>
      <c r="BC128" s="866"/>
      <c r="BD128" s="866"/>
      <c r="BE128" s="867"/>
      <c r="BF128" s="844" t="s">
        <v>377</v>
      </c>
      <c r="BG128" s="845"/>
      <c r="BH128" s="845"/>
      <c r="BI128" s="845"/>
      <c r="BJ128" s="845"/>
      <c r="BK128" s="845"/>
      <c r="BL128" s="868"/>
      <c r="BM128" s="844">
        <v>11.8</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487</v>
      </c>
      <c r="CQ128" s="786"/>
      <c r="CR128" s="786"/>
      <c r="CS128" s="786"/>
      <c r="CT128" s="786"/>
      <c r="CU128" s="786"/>
      <c r="CV128" s="786"/>
      <c r="CW128" s="786"/>
      <c r="CX128" s="786"/>
      <c r="CY128" s="786"/>
      <c r="CZ128" s="786"/>
      <c r="DA128" s="786"/>
      <c r="DB128" s="786"/>
      <c r="DC128" s="786"/>
      <c r="DD128" s="786"/>
      <c r="DE128" s="786"/>
      <c r="DF128" s="787"/>
      <c r="DG128" s="848" t="s">
        <v>437</v>
      </c>
      <c r="DH128" s="849"/>
      <c r="DI128" s="849"/>
      <c r="DJ128" s="849"/>
      <c r="DK128" s="849"/>
      <c r="DL128" s="849" t="s">
        <v>437</v>
      </c>
      <c r="DM128" s="849"/>
      <c r="DN128" s="849"/>
      <c r="DO128" s="849"/>
      <c r="DP128" s="849"/>
      <c r="DQ128" s="849" t="s">
        <v>377</v>
      </c>
      <c r="DR128" s="849"/>
      <c r="DS128" s="849"/>
      <c r="DT128" s="849"/>
      <c r="DU128" s="849"/>
      <c r="DV128" s="850" t="s">
        <v>470</v>
      </c>
      <c r="DW128" s="850"/>
      <c r="DX128" s="850"/>
      <c r="DY128" s="850"/>
      <c r="DZ128" s="851"/>
    </row>
    <row r="129" spans="1:131" s="226" customFormat="1" ht="26.25" customHeight="1" x14ac:dyDescent="0.15">
      <c r="A129" s="832" t="s">
        <v>100</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488</v>
      </c>
      <c r="X129" s="835"/>
      <c r="Y129" s="835"/>
      <c r="Z129" s="836"/>
      <c r="AA129" s="837">
        <v>30029171</v>
      </c>
      <c r="AB129" s="838"/>
      <c r="AC129" s="838"/>
      <c r="AD129" s="838"/>
      <c r="AE129" s="839"/>
      <c r="AF129" s="840">
        <v>30258838</v>
      </c>
      <c r="AG129" s="838"/>
      <c r="AH129" s="838"/>
      <c r="AI129" s="838"/>
      <c r="AJ129" s="839"/>
      <c r="AK129" s="840">
        <v>30219981</v>
      </c>
      <c r="AL129" s="838"/>
      <c r="AM129" s="838"/>
      <c r="AN129" s="838"/>
      <c r="AO129" s="839"/>
      <c r="AP129" s="841"/>
      <c r="AQ129" s="842"/>
      <c r="AR129" s="842"/>
      <c r="AS129" s="842"/>
      <c r="AT129" s="843"/>
      <c r="AU129" s="264"/>
      <c r="AV129" s="264"/>
      <c r="AW129" s="264"/>
      <c r="AX129" s="807" t="s">
        <v>489</v>
      </c>
      <c r="AY129" s="808"/>
      <c r="AZ129" s="808"/>
      <c r="BA129" s="808"/>
      <c r="BB129" s="808"/>
      <c r="BC129" s="808"/>
      <c r="BD129" s="808"/>
      <c r="BE129" s="809"/>
      <c r="BF129" s="827" t="s">
        <v>377</v>
      </c>
      <c r="BG129" s="828"/>
      <c r="BH129" s="828"/>
      <c r="BI129" s="828"/>
      <c r="BJ129" s="828"/>
      <c r="BK129" s="828"/>
      <c r="BL129" s="829"/>
      <c r="BM129" s="827">
        <v>16.8</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832" t="s">
        <v>490</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491</v>
      </c>
      <c r="X130" s="835"/>
      <c r="Y130" s="835"/>
      <c r="Z130" s="836"/>
      <c r="AA130" s="837">
        <v>4661051</v>
      </c>
      <c r="AB130" s="838"/>
      <c r="AC130" s="838"/>
      <c r="AD130" s="838"/>
      <c r="AE130" s="839"/>
      <c r="AF130" s="840">
        <v>4803412</v>
      </c>
      <c r="AG130" s="838"/>
      <c r="AH130" s="838"/>
      <c r="AI130" s="838"/>
      <c r="AJ130" s="839"/>
      <c r="AK130" s="840">
        <v>4860782</v>
      </c>
      <c r="AL130" s="838"/>
      <c r="AM130" s="838"/>
      <c r="AN130" s="838"/>
      <c r="AO130" s="839"/>
      <c r="AP130" s="841"/>
      <c r="AQ130" s="842"/>
      <c r="AR130" s="842"/>
      <c r="AS130" s="842"/>
      <c r="AT130" s="843"/>
      <c r="AU130" s="264"/>
      <c r="AV130" s="264"/>
      <c r="AW130" s="264"/>
      <c r="AX130" s="807" t="s">
        <v>492</v>
      </c>
      <c r="AY130" s="808"/>
      <c r="AZ130" s="808"/>
      <c r="BA130" s="808"/>
      <c r="BB130" s="808"/>
      <c r="BC130" s="808"/>
      <c r="BD130" s="808"/>
      <c r="BE130" s="809"/>
      <c r="BF130" s="810">
        <v>10.5</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493</v>
      </c>
      <c r="X131" s="818"/>
      <c r="Y131" s="818"/>
      <c r="Z131" s="819"/>
      <c r="AA131" s="820">
        <v>25368120</v>
      </c>
      <c r="AB131" s="821"/>
      <c r="AC131" s="821"/>
      <c r="AD131" s="821"/>
      <c r="AE131" s="822"/>
      <c r="AF131" s="823">
        <v>25455426</v>
      </c>
      <c r="AG131" s="821"/>
      <c r="AH131" s="821"/>
      <c r="AI131" s="821"/>
      <c r="AJ131" s="822"/>
      <c r="AK131" s="823">
        <v>25359199</v>
      </c>
      <c r="AL131" s="821"/>
      <c r="AM131" s="821"/>
      <c r="AN131" s="821"/>
      <c r="AO131" s="822"/>
      <c r="AP131" s="824"/>
      <c r="AQ131" s="825"/>
      <c r="AR131" s="825"/>
      <c r="AS131" s="825"/>
      <c r="AT131" s="826"/>
      <c r="AU131" s="264"/>
      <c r="AV131" s="264"/>
      <c r="AW131" s="264"/>
      <c r="AX131" s="785" t="s">
        <v>494</v>
      </c>
      <c r="AY131" s="786"/>
      <c r="AZ131" s="786"/>
      <c r="BA131" s="786"/>
      <c r="BB131" s="786"/>
      <c r="BC131" s="786"/>
      <c r="BD131" s="786"/>
      <c r="BE131" s="787"/>
      <c r="BF131" s="788">
        <v>54.6</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794" t="s">
        <v>495</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496</v>
      </c>
      <c r="W132" s="798"/>
      <c r="X132" s="798"/>
      <c r="Y132" s="798"/>
      <c r="Z132" s="799"/>
      <c r="AA132" s="800">
        <v>11.492956510000001</v>
      </c>
      <c r="AB132" s="801"/>
      <c r="AC132" s="801"/>
      <c r="AD132" s="801"/>
      <c r="AE132" s="802"/>
      <c r="AF132" s="803">
        <v>10.211780340000001</v>
      </c>
      <c r="AG132" s="801"/>
      <c r="AH132" s="801"/>
      <c r="AI132" s="801"/>
      <c r="AJ132" s="802"/>
      <c r="AK132" s="803">
        <v>9.8833523880000005</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497</v>
      </c>
      <c r="W133" s="777"/>
      <c r="X133" s="777"/>
      <c r="Y133" s="777"/>
      <c r="Z133" s="778"/>
      <c r="AA133" s="779">
        <v>11.3</v>
      </c>
      <c r="AB133" s="780"/>
      <c r="AC133" s="780"/>
      <c r="AD133" s="780"/>
      <c r="AE133" s="781"/>
      <c r="AF133" s="779">
        <v>10.9</v>
      </c>
      <c r="AG133" s="780"/>
      <c r="AH133" s="780"/>
      <c r="AI133" s="780"/>
      <c r="AJ133" s="781"/>
      <c r="AK133" s="779">
        <v>10.5</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dSUKU1cF7w2nxT+rI10azUAJeqSK8JuPd5Vw+xKrvxkJsljWVu2gEv87T3tmlr9DIdX6WDYtzjzbyzZW88n98Q==" saltValue="pzZRPoq/Lc8NXvXrBTU9E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AR7" zoomScale="75" zoomScaleNormal="85" zoomScaleSheetLayoutView="75" workbookViewId="0">
      <selection activeCell="CU28" sqref="CU28"/>
    </sheetView>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498</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5KWI5X94iObWzp+BexbRPxBdt8jPuSzqMadk0KEl6wka5aoKP6j/uv59CHXbv6YJyZWdqsbEDBlFFABGX02rtA==" saltValue="byDBTA1///ggEUI/MUeEY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AZ52" zoomScale="96" zoomScaleNormal="96"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rD0RlIXPkHfyAwj9yrDGKlCTmpMRxG1BWXf2ktsHptm/80tbAc/id+mbB546TPJtAN/PKw093PYRlQoGFIZMXQ==" saltValue="VGfmg2kJcwArFZGW+gomd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D1" workbookViewId="0">
      <selection activeCell="AK51" sqref="AK51"/>
    </sheetView>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499</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500</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501</v>
      </c>
      <c r="AP7" s="283"/>
      <c r="AQ7" s="284" t="s">
        <v>502</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503</v>
      </c>
      <c r="AQ8" s="290" t="s">
        <v>504</v>
      </c>
      <c r="AR8" s="291" t="s">
        <v>505</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506</v>
      </c>
      <c r="AL9" s="1207"/>
      <c r="AM9" s="1207"/>
      <c r="AN9" s="1208"/>
      <c r="AO9" s="292">
        <v>9125249</v>
      </c>
      <c r="AP9" s="292">
        <v>63844</v>
      </c>
      <c r="AQ9" s="293">
        <v>56134</v>
      </c>
      <c r="AR9" s="294">
        <v>13.7</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507</v>
      </c>
      <c r="AL10" s="1207"/>
      <c r="AM10" s="1207"/>
      <c r="AN10" s="1208"/>
      <c r="AO10" s="295">
        <v>640297</v>
      </c>
      <c r="AP10" s="295">
        <v>4480</v>
      </c>
      <c r="AQ10" s="296">
        <v>5510</v>
      </c>
      <c r="AR10" s="297">
        <v>-18.7</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508</v>
      </c>
      <c r="AL11" s="1207"/>
      <c r="AM11" s="1207"/>
      <c r="AN11" s="1208"/>
      <c r="AO11" s="295">
        <v>224160</v>
      </c>
      <c r="AP11" s="295">
        <v>1568</v>
      </c>
      <c r="AQ11" s="296">
        <v>3865</v>
      </c>
      <c r="AR11" s="297">
        <v>-59.4</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509</v>
      </c>
      <c r="AL12" s="1207"/>
      <c r="AM12" s="1207"/>
      <c r="AN12" s="1208"/>
      <c r="AO12" s="295">
        <v>40184</v>
      </c>
      <c r="AP12" s="295">
        <v>281</v>
      </c>
      <c r="AQ12" s="296">
        <v>1439</v>
      </c>
      <c r="AR12" s="297">
        <v>-80.5</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510</v>
      </c>
      <c r="AL13" s="1207"/>
      <c r="AM13" s="1207"/>
      <c r="AN13" s="1208"/>
      <c r="AO13" s="295" t="s">
        <v>511</v>
      </c>
      <c r="AP13" s="295" t="s">
        <v>511</v>
      </c>
      <c r="AQ13" s="296">
        <v>19</v>
      </c>
      <c r="AR13" s="297" t="s">
        <v>511</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512</v>
      </c>
      <c r="AL14" s="1207"/>
      <c r="AM14" s="1207"/>
      <c r="AN14" s="1208"/>
      <c r="AO14" s="295">
        <v>269503</v>
      </c>
      <c r="AP14" s="295">
        <v>1886</v>
      </c>
      <c r="AQ14" s="296">
        <v>2011</v>
      </c>
      <c r="AR14" s="297">
        <v>-6.2</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513</v>
      </c>
      <c r="AL15" s="1207"/>
      <c r="AM15" s="1207"/>
      <c r="AN15" s="1208"/>
      <c r="AO15" s="295">
        <v>170059</v>
      </c>
      <c r="AP15" s="295">
        <v>1190</v>
      </c>
      <c r="AQ15" s="296">
        <v>1607</v>
      </c>
      <c r="AR15" s="297">
        <v>-25.9</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514</v>
      </c>
      <c r="AL16" s="1210"/>
      <c r="AM16" s="1210"/>
      <c r="AN16" s="1211"/>
      <c r="AO16" s="295">
        <v>-707785</v>
      </c>
      <c r="AP16" s="295">
        <v>-4952</v>
      </c>
      <c r="AQ16" s="296">
        <v>-5023</v>
      </c>
      <c r="AR16" s="297">
        <v>-1.4</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179</v>
      </c>
      <c r="AL17" s="1210"/>
      <c r="AM17" s="1210"/>
      <c r="AN17" s="1211"/>
      <c r="AO17" s="295">
        <v>9761667</v>
      </c>
      <c r="AP17" s="295">
        <v>68297</v>
      </c>
      <c r="AQ17" s="296">
        <v>65561</v>
      </c>
      <c r="AR17" s="297">
        <v>4.2</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515</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516</v>
      </c>
      <c r="AP20" s="303" t="s">
        <v>517</v>
      </c>
      <c r="AQ20" s="304" t="s">
        <v>518</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519</v>
      </c>
      <c r="AL21" s="1204"/>
      <c r="AM21" s="1204"/>
      <c r="AN21" s="1205"/>
      <c r="AO21" s="307">
        <v>7.23</v>
      </c>
      <c r="AP21" s="308">
        <v>6.51</v>
      </c>
      <c r="AQ21" s="309">
        <v>0.72</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520</v>
      </c>
      <c r="AL22" s="1204"/>
      <c r="AM22" s="1204"/>
      <c r="AN22" s="1205"/>
      <c r="AO22" s="312">
        <v>100.6</v>
      </c>
      <c r="AP22" s="313">
        <v>99.9</v>
      </c>
      <c r="AQ22" s="314">
        <v>0.7</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521</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522</v>
      </c>
      <c r="AO27" s="273"/>
      <c r="AP27" s="273"/>
      <c r="AQ27" s="273"/>
      <c r="AR27" s="273"/>
      <c r="AS27" s="273"/>
      <c r="AT27" s="273"/>
    </row>
    <row r="28" spans="1:46" ht="17.25" x14ac:dyDescent="0.15">
      <c r="A28" s="274" t="s">
        <v>523</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524</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501</v>
      </c>
      <c r="AP30" s="283"/>
      <c r="AQ30" s="284" t="s">
        <v>502</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503</v>
      </c>
      <c r="AQ31" s="290" t="s">
        <v>504</v>
      </c>
      <c r="AR31" s="291" t="s">
        <v>505</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525</v>
      </c>
      <c r="AL32" s="1195"/>
      <c r="AM32" s="1195"/>
      <c r="AN32" s="1196"/>
      <c r="AO32" s="322">
        <v>6207283</v>
      </c>
      <c r="AP32" s="322">
        <v>43429</v>
      </c>
      <c r="AQ32" s="323">
        <v>34736</v>
      </c>
      <c r="AR32" s="324">
        <v>25</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526</v>
      </c>
      <c r="AL33" s="1195"/>
      <c r="AM33" s="1195"/>
      <c r="AN33" s="1196"/>
      <c r="AO33" s="322" t="s">
        <v>511</v>
      </c>
      <c r="AP33" s="322" t="s">
        <v>511</v>
      </c>
      <c r="AQ33" s="323" t="s">
        <v>511</v>
      </c>
      <c r="AR33" s="324" t="s">
        <v>511</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527</v>
      </c>
      <c r="AL34" s="1195"/>
      <c r="AM34" s="1195"/>
      <c r="AN34" s="1196"/>
      <c r="AO34" s="322" t="s">
        <v>511</v>
      </c>
      <c r="AP34" s="322" t="s">
        <v>511</v>
      </c>
      <c r="AQ34" s="323">
        <v>3</v>
      </c>
      <c r="AR34" s="324" t="s">
        <v>511</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528</v>
      </c>
      <c r="AL35" s="1195"/>
      <c r="AM35" s="1195"/>
      <c r="AN35" s="1196"/>
      <c r="AO35" s="322">
        <v>1777777</v>
      </c>
      <c r="AP35" s="322">
        <v>12438</v>
      </c>
      <c r="AQ35" s="323">
        <v>12174</v>
      </c>
      <c r="AR35" s="324">
        <v>2.2000000000000002</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529</v>
      </c>
      <c r="AL36" s="1195"/>
      <c r="AM36" s="1195"/>
      <c r="AN36" s="1196"/>
      <c r="AO36" s="322">
        <v>317506</v>
      </c>
      <c r="AP36" s="322">
        <v>2221</v>
      </c>
      <c r="AQ36" s="323">
        <v>1732</v>
      </c>
      <c r="AR36" s="324">
        <v>28.2</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530</v>
      </c>
      <c r="AL37" s="1195"/>
      <c r="AM37" s="1195"/>
      <c r="AN37" s="1196"/>
      <c r="AO37" s="322">
        <v>148255</v>
      </c>
      <c r="AP37" s="322">
        <v>1037</v>
      </c>
      <c r="AQ37" s="323">
        <v>505</v>
      </c>
      <c r="AR37" s="324">
        <v>105.3</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531</v>
      </c>
      <c r="AL38" s="1198"/>
      <c r="AM38" s="1198"/>
      <c r="AN38" s="1199"/>
      <c r="AO38" s="325" t="s">
        <v>511</v>
      </c>
      <c r="AP38" s="325" t="s">
        <v>511</v>
      </c>
      <c r="AQ38" s="326">
        <v>0</v>
      </c>
      <c r="AR38" s="314" t="s">
        <v>511</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532</v>
      </c>
      <c r="AL39" s="1198"/>
      <c r="AM39" s="1198"/>
      <c r="AN39" s="1199"/>
      <c r="AO39" s="322">
        <v>-1083700</v>
      </c>
      <c r="AP39" s="322">
        <v>-7582</v>
      </c>
      <c r="AQ39" s="323">
        <v>-7643</v>
      </c>
      <c r="AR39" s="324">
        <v>-0.8</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533</v>
      </c>
      <c r="AL40" s="1195"/>
      <c r="AM40" s="1195"/>
      <c r="AN40" s="1196"/>
      <c r="AO40" s="322">
        <v>-4860782</v>
      </c>
      <c r="AP40" s="322">
        <v>-34008</v>
      </c>
      <c r="AQ40" s="323">
        <v>-31811</v>
      </c>
      <c r="AR40" s="324">
        <v>6.9</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291</v>
      </c>
      <c r="AL41" s="1201"/>
      <c r="AM41" s="1201"/>
      <c r="AN41" s="1202"/>
      <c r="AO41" s="322">
        <v>2506339</v>
      </c>
      <c r="AP41" s="322">
        <v>17535</v>
      </c>
      <c r="AQ41" s="323">
        <v>9697</v>
      </c>
      <c r="AR41" s="324">
        <v>80.8</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534</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535</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536</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501</v>
      </c>
      <c r="AN49" s="1189" t="s">
        <v>537</v>
      </c>
      <c r="AO49" s="1190"/>
      <c r="AP49" s="1190"/>
      <c r="AQ49" s="1190"/>
      <c r="AR49" s="1191"/>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538</v>
      </c>
      <c r="AO50" s="339" t="s">
        <v>539</v>
      </c>
      <c r="AP50" s="340" t="s">
        <v>540</v>
      </c>
      <c r="AQ50" s="341" t="s">
        <v>541</v>
      </c>
      <c r="AR50" s="342" t="s">
        <v>542</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543</v>
      </c>
      <c r="AL51" s="335"/>
      <c r="AM51" s="343">
        <v>3929133</v>
      </c>
      <c r="AN51" s="344">
        <v>27522</v>
      </c>
      <c r="AO51" s="345">
        <v>18.899999999999999</v>
      </c>
      <c r="AP51" s="346">
        <v>50840</v>
      </c>
      <c r="AQ51" s="347">
        <v>16.899999999999999</v>
      </c>
      <c r="AR51" s="348">
        <v>2</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544</v>
      </c>
      <c r="AM52" s="351">
        <v>1522490</v>
      </c>
      <c r="AN52" s="352">
        <v>10665</v>
      </c>
      <c r="AO52" s="353">
        <v>13.2</v>
      </c>
      <c r="AP52" s="354">
        <v>25367</v>
      </c>
      <c r="AQ52" s="355">
        <v>9.1</v>
      </c>
      <c r="AR52" s="356">
        <v>4.0999999999999996</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545</v>
      </c>
      <c r="AL53" s="335"/>
      <c r="AM53" s="343">
        <v>3994004</v>
      </c>
      <c r="AN53" s="344">
        <v>27968</v>
      </c>
      <c r="AO53" s="345">
        <v>1.6</v>
      </c>
      <c r="AP53" s="346">
        <v>53605</v>
      </c>
      <c r="AQ53" s="347">
        <v>5.4</v>
      </c>
      <c r="AR53" s="348">
        <v>-3.8</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544</v>
      </c>
      <c r="AM54" s="351">
        <v>1194715</v>
      </c>
      <c r="AN54" s="352">
        <v>8366</v>
      </c>
      <c r="AO54" s="353">
        <v>-21.6</v>
      </c>
      <c r="AP54" s="354">
        <v>28343</v>
      </c>
      <c r="AQ54" s="355">
        <v>11.7</v>
      </c>
      <c r="AR54" s="356">
        <v>-33.299999999999997</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546</v>
      </c>
      <c r="AL55" s="335"/>
      <c r="AM55" s="343">
        <v>5379172</v>
      </c>
      <c r="AN55" s="344">
        <v>37577</v>
      </c>
      <c r="AO55" s="345">
        <v>34.4</v>
      </c>
      <c r="AP55" s="346">
        <v>46440</v>
      </c>
      <c r="AQ55" s="347">
        <v>-13.4</v>
      </c>
      <c r="AR55" s="348">
        <v>47.8</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544</v>
      </c>
      <c r="AM56" s="351">
        <v>3407887</v>
      </c>
      <c r="AN56" s="352">
        <v>23807</v>
      </c>
      <c r="AO56" s="353">
        <v>184.6</v>
      </c>
      <c r="AP56" s="354">
        <v>27658</v>
      </c>
      <c r="AQ56" s="355">
        <v>-2.4</v>
      </c>
      <c r="AR56" s="356">
        <v>187</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547</v>
      </c>
      <c r="AL57" s="335"/>
      <c r="AM57" s="343">
        <v>4303570</v>
      </c>
      <c r="AN57" s="344">
        <v>30078</v>
      </c>
      <c r="AO57" s="345">
        <v>-20</v>
      </c>
      <c r="AP57" s="346">
        <v>63257</v>
      </c>
      <c r="AQ57" s="347">
        <v>36.200000000000003</v>
      </c>
      <c r="AR57" s="348">
        <v>-56.2</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544</v>
      </c>
      <c r="AM58" s="351">
        <v>2124777</v>
      </c>
      <c r="AN58" s="352">
        <v>14850</v>
      </c>
      <c r="AO58" s="353">
        <v>-37.6</v>
      </c>
      <c r="AP58" s="354">
        <v>27259</v>
      </c>
      <c r="AQ58" s="355">
        <v>-1.4</v>
      </c>
      <c r="AR58" s="356">
        <v>-36.200000000000003</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548</v>
      </c>
      <c r="AL59" s="335"/>
      <c r="AM59" s="343">
        <v>4062617</v>
      </c>
      <c r="AN59" s="344">
        <v>28424</v>
      </c>
      <c r="AO59" s="345">
        <v>-5.5</v>
      </c>
      <c r="AP59" s="346">
        <v>52308</v>
      </c>
      <c r="AQ59" s="347">
        <v>-17.3</v>
      </c>
      <c r="AR59" s="348">
        <v>11.8</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544</v>
      </c>
      <c r="AM60" s="351">
        <v>1335749</v>
      </c>
      <c r="AN60" s="352">
        <v>9345</v>
      </c>
      <c r="AO60" s="353">
        <v>-37.1</v>
      </c>
      <c r="AP60" s="354">
        <v>28695</v>
      </c>
      <c r="AQ60" s="355">
        <v>5.3</v>
      </c>
      <c r="AR60" s="356">
        <v>-42.4</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549</v>
      </c>
      <c r="AL61" s="357"/>
      <c r="AM61" s="358">
        <v>4333699</v>
      </c>
      <c r="AN61" s="359">
        <v>30314</v>
      </c>
      <c r="AO61" s="360">
        <v>5.9</v>
      </c>
      <c r="AP61" s="361">
        <v>53290</v>
      </c>
      <c r="AQ61" s="362">
        <v>5.6</v>
      </c>
      <c r="AR61" s="348">
        <v>0.3</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544</v>
      </c>
      <c r="AM62" s="351">
        <v>1917124</v>
      </c>
      <c r="AN62" s="352">
        <v>13407</v>
      </c>
      <c r="AO62" s="353">
        <v>20.3</v>
      </c>
      <c r="AP62" s="354">
        <v>27464</v>
      </c>
      <c r="AQ62" s="355">
        <v>4.5</v>
      </c>
      <c r="AR62" s="356">
        <v>15.8</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2/9P0R5O88K6n/PeqQlNFx4ln/PrErV7M1DIwaREeO1gb587BP84UwQq+NXftLg76wFrrFy46ltllB2Q3fKqWw==" saltValue="2jWLlr7iOC6UsUOy3EoD9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BI82" zoomScaleNormal="100"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551</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IP5NwtZmJwtXPKPk4+mc2MfbibafXMPKjLcR3j6tf1EVmald91nPo/fFLJOKwyjNKBIqmU6EMpLq8oGjzJOuUw==" saltValue="JYtyCiKsXm/MTZNAIVjyr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BI101" zoomScaleNormal="100"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498</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E2v29pJzHtIWguaBElAjqFoPgrClND3lI9ehphOYZCB0fo1vUFSvqa6s59RxHw1nX7CQM0Pj+8nSFxgg1kcexg==" saltValue="SxoclCiz2RRN9oNXF1/rt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F1" zoomScaleSheetLayoutView="100" workbookViewId="0">
      <selection activeCell="J47" sqref="J47"/>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552</v>
      </c>
      <c r="G46" s="8" t="s">
        <v>553</v>
      </c>
      <c r="H46" s="8" t="s">
        <v>554</v>
      </c>
      <c r="I46" s="8" t="s">
        <v>555</v>
      </c>
      <c r="J46" s="9" t="s">
        <v>556</v>
      </c>
    </row>
    <row r="47" spans="2:10" ht="57.75" customHeight="1" x14ac:dyDescent="0.15">
      <c r="B47" s="10"/>
      <c r="C47" s="1212" t="s">
        <v>3</v>
      </c>
      <c r="D47" s="1212"/>
      <c r="E47" s="1213"/>
      <c r="F47" s="11">
        <v>12.42</v>
      </c>
      <c r="G47" s="12">
        <v>11.25</v>
      </c>
      <c r="H47" s="12">
        <v>12.94</v>
      </c>
      <c r="I47" s="12">
        <v>11.33</v>
      </c>
      <c r="J47" s="13">
        <v>11.39</v>
      </c>
    </row>
    <row r="48" spans="2:10" ht="57.75" customHeight="1" x14ac:dyDescent="0.15">
      <c r="B48" s="14"/>
      <c r="C48" s="1214" t="s">
        <v>4</v>
      </c>
      <c r="D48" s="1214"/>
      <c r="E48" s="1215"/>
      <c r="F48" s="15">
        <v>3.65</v>
      </c>
      <c r="G48" s="16">
        <v>3.47</v>
      </c>
      <c r="H48" s="16">
        <v>5.16</v>
      </c>
      <c r="I48" s="16">
        <v>5.68</v>
      </c>
      <c r="J48" s="17">
        <v>5.32</v>
      </c>
    </row>
    <row r="49" spans="2:10" ht="57.75" customHeight="1" thickBot="1" x14ac:dyDescent="0.2">
      <c r="B49" s="18"/>
      <c r="C49" s="1216" t="s">
        <v>5</v>
      </c>
      <c r="D49" s="1216"/>
      <c r="E49" s="1217"/>
      <c r="F49" s="19">
        <v>0.75</v>
      </c>
      <c r="G49" s="20" t="s">
        <v>557</v>
      </c>
      <c r="H49" s="20">
        <v>3.46</v>
      </c>
      <c r="I49" s="20" t="s">
        <v>558</v>
      </c>
      <c r="J49" s="21" t="s">
        <v>559</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PzCnVK4Kc43yCjiIUqDEPwD0A/KfxTna5MUqFUD2cVnSIFnIOozDgMV0kOCl1J7TYsogVCg7I1ylCG8cFqPwCA==" saltValue="fvc0UZK70Y46mIo8RH2/q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2019-03-15T01:40:19Z</cp:lastPrinted>
  <dcterms:created xsi:type="dcterms:W3CDTF">2019-02-14T03:26:24Z</dcterms:created>
  <dcterms:modified xsi:type="dcterms:W3CDTF">2019-11-21T01:59:37Z</dcterms:modified>
  <cp:category/>
</cp:coreProperties>
</file>