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〇07 名張市\原課\"/>
    </mc:Choice>
  </mc:AlternateContent>
  <workbookProtection workbookAlgorithmName="SHA-512" workbookHashValue="959mnDQUARt49zNK+m7BXCWC7eWcwnxPJnYAAPVH15T1Ra4jreFro8F3VlxWCJ42O7ds8wHbVuJaiP0LAupHmA==" workbookSaltValue="hiibYkxP1yVhDmPMN8OvB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<sst xmlns="http://schemas.openxmlformats.org/spreadsheetml/2006/main" count="240" uniqueCount="126">
  <si>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</si>
  <si>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</si>
  <si>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</si>
  <si>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</si>
  <si>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</si>
  <si>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</si>
  <si>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</si>
  <si>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</si>
  <si>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</si>
  <si>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</si>
  <si>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</si>
  <si>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</si>
  <si>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</si>
  <si>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</si>
  <si>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</si>
  <si>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</si>
  <si>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</si>
  <si>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</si>
  <si>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</si>
  <si>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</si>
  <si>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</si>
  <si>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</si>
  <si>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</si>
  <si>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</si>
  <si>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</si>
  <si>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</si>
  <si>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</si>
  <si>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</si>
  <si>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</si>
  <si>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</si>
  <si>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</si>
  <si>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</si>
  <si>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</si>
  <si>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</si>
  <si>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</si>
  <si>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</si>
  <si>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</si>
  <si>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</si>
  <si>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</si>
  <si>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</si>
  <si>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</si>
  <si>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</si>
  <si>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</si>
  <si>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</si>
  <si>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</si>
  <si>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</si>
  <si>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</si>
  <si>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</si>
  <si>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</si>
  <si>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</si>
  <si>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</si>
  <si>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</si>
  <si>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</si>
  <si>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</si>
  <si>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</si>
  <si>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</si>
  <si>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</si>
  <si>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</si>
  <si>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</si>
  <si>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</si>
  <si>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</si>
  <si>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</si>
  <si>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</si>
  <si>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</si>
  <si>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</si>
  <si>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</si>
  <si>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</si>
  <si>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</si>
  <si>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</si>
  <si>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</si>
  <si>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</si>
  <si>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</si>
  <si>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</si>
  <si>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</si>
  <si>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</si>
  <si>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</si>
  <si>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</si>
  <si>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</si>
  <si>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</si>
  <si>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</si>
  <si>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</si>
  <si>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</si>
  <si>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</si>
  <si>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</si>
  <si>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</si>
  <si>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</si>
  <si>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</si>
  <si>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</si>
  <si>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</si>
  <si>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</si>
  <si>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</si>
  <si>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</si>
  <si>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</si>
  <si>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</si>
  <si>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</si>
  <si>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</si>
  <si>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</si>
  <si>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</si>
  <si>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</si>
  <si>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</si>
  <si>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</si>
  <si>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</si>
  <si>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</si>
  <si>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</si>
  <si>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</si>
  <si>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</si>
  <si>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</si>
  <si>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</si>
  <si>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</si>
  <si>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</si>
  <si>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</si>
  <si>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</si>
  <si>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</si>
  <si>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</si>
  <si>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</si>
  <si>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</si>
  <si>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</si>
  <si>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</si>
  <si>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</si>
  <si>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</si>
  <si>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</si>
  <si>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</si>
  <si>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</si>
  <si>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について、H29年度は新規加入金の収入や一般会計繰入金により全体での大幅な減収となることは避けられた。しかし、新規加入金は不確定な収入であり、また、将来にわたって安定的に事業を継続していくためには他会計繰入金に過度に依存せず、自立・安定した経営基盤を築く必要があることから、使用料での収入増加が求められる。また、支出においては汚水処理費用や企業債の償還費用が年々増加しているため、経営状況の健全化へ向けて、維持管理費用削減の検討並びに公共下水道も含めた使用料単価の検討が必要である。
 ④企業債残高対事業規模比率については、H30年度に最終整備地区であった比奈知地区の整備が完了したものの、現在は機器更新事業を開始しており企業債を借入れることからほとんど企業債残高は減少しないが、企業債の償還のほとんどを繰入金で賄っているため、類似団体と比べると小規模となっている。またH26年度については、基金の充当割合が増大したため、極端に数値が大きくなっている。
 ⑤経費回収率については、H29年度に回収率が増加した要因として、汚水処理場機器の更新を投資事業事業として行うことにより汚水処理費を削減できたことがあげられる。また、それに伴い⑥の汚水処理原価も低下している。しかしながらH30年度に比奈知地区が供用開始となったことから、今後汚水処理費用の増加が見込まれるため、接続率の向上への取り組みが必要である。
 ⑦施設利用率について、当市では類似団体に比べ利用率が低くなっており、引き続き接続率向上の取り組みの他、合理的な処理区の統廃合の検討が必要である。
 ⑧水洗化率については、H28年度に水洗化率の算定方法を見直したことにより、処理区域の変更がないにもかかわらず大幅に減少しているが、接続率向上の取り組みによりH29年度は若干増加している。健全な経営へ向けて引き続き接続率の向上に取り組みたい。
</t>
    <rPh sb="29" eb="31">
      <t>イッパン</t>
    </rPh>
    <rPh sb="31" eb="33">
      <t>カイケイ</t>
    </rPh>
    <rPh sb="33" eb="35">
      <t>クリイレ</t>
    </rPh>
    <rPh sb="35" eb="36">
      <t>キン</t>
    </rPh>
    <rPh sb="83" eb="85">
      <t>ショウライ</t>
    </rPh>
    <rPh sb="90" eb="93">
      <t>アンテイテキ</t>
    </rPh>
    <rPh sb="94" eb="96">
      <t>ジギョウ</t>
    </rPh>
    <rPh sb="97" eb="99">
      <t>ケイゾク</t>
    </rPh>
    <rPh sb="107" eb="108">
      <t>タ</t>
    </rPh>
    <rPh sb="108" eb="110">
      <t>カイケイ</t>
    </rPh>
    <rPh sb="110" eb="112">
      <t>クリイレ</t>
    </rPh>
    <rPh sb="112" eb="113">
      <t>キン</t>
    </rPh>
    <rPh sb="114" eb="116">
      <t>カド</t>
    </rPh>
    <rPh sb="117" eb="119">
      <t>イゾン</t>
    </rPh>
    <rPh sb="122" eb="124">
      <t>ジリツ</t>
    </rPh>
    <rPh sb="125" eb="127">
      <t>アンテイ</t>
    </rPh>
    <rPh sb="129" eb="131">
      <t>ケイエイ</t>
    </rPh>
    <rPh sb="131" eb="133">
      <t>キバン</t>
    </rPh>
    <rPh sb="134" eb="135">
      <t>キズ</t>
    </rPh>
    <rPh sb="136" eb="138">
      <t>ヒツヨウ</t>
    </rPh>
    <rPh sb="274" eb="276">
      <t>ネンド</t>
    </rPh>
    <rPh sb="277" eb="279">
      <t>サイシュウ</t>
    </rPh>
    <rPh sb="279" eb="281">
      <t>セイビ</t>
    </rPh>
    <rPh sb="281" eb="283">
      <t>チク</t>
    </rPh>
    <rPh sb="293" eb="295">
      <t>セイビ</t>
    </rPh>
    <rPh sb="296" eb="298">
      <t>カンリョウ</t>
    </rPh>
    <rPh sb="304" eb="306">
      <t>ゲンザイ</t>
    </rPh>
    <rPh sb="307" eb="309">
      <t>キキ</t>
    </rPh>
    <rPh sb="309" eb="311">
      <t>コウシン</t>
    </rPh>
    <rPh sb="311" eb="313">
      <t>ジギョウ</t>
    </rPh>
    <rPh sb="314" eb="316">
      <t>カイシ</t>
    </rPh>
    <rPh sb="413" eb="415">
      <t>ゾウダイ</t>
    </rPh>
    <rPh sb="452" eb="454">
      <t>ネンド</t>
    </rPh>
    <rPh sb="455" eb="457">
      <t>カイシュウ</t>
    </rPh>
    <rPh sb="457" eb="458">
      <t>リツ</t>
    </rPh>
    <rPh sb="459" eb="461">
      <t>ゾウカ</t>
    </rPh>
    <rPh sb="463" eb="465">
      <t>ヨウイン</t>
    </rPh>
    <rPh sb="469" eb="471">
      <t>オスイ</t>
    </rPh>
    <rPh sb="471" eb="474">
      <t>ショリジョウ</t>
    </rPh>
    <rPh sb="474" eb="476">
      <t>キキ</t>
    </rPh>
    <rPh sb="477" eb="479">
      <t>コウシン</t>
    </rPh>
    <rPh sb="480" eb="482">
      <t>トウシ</t>
    </rPh>
    <rPh sb="482" eb="484">
      <t>ジギョウ</t>
    </rPh>
    <rPh sb="484" eb="486">
      <t>ジギョウ</t>
    </rPh>
    <rPh sb="489" eb="490">
      <t>オコナ</t>
    </rPh>
    <rPh sb="496" eb="498">
      <t>オスイ</t>
    </rPh>
    <rPh sb="498" eb="500">
      <t>ショリ</t>
    </rPh>
    <rPh sb="500" eb="501">
      <t>ヒ</t>
    </rPh>
    <rPh sb="502" eb="504">
      <t>サクゲン</t>
    </rPh>
    <rPh sb="522" eb="523">
      <t>トモナ</t>
    </rPh>
    <rPh sb="526" eb="528">
      <t>オスイ</t>
    </rPh>
    <rPh sb="528" eb="530">
      <t>ショリ</t>
    </rPh>
    <rPh sb="530" eb="532">
      <t>ゲンカ</t>
    </rPh>
    <rPh sb="533" eb="535">
      <t>テイカ</t>
    </rPh>
    <rPh sb="549" eb="551">
      <t>ネンド</t>
    </rPh>
    <rPh sb="552" eb="553">
      <t>ヒ</t>
    </rPh>
    <rPh sb="553" eb="554">
      <t>ナ</t>
    </rPh>
    <rPh sb="554" eb="555">
      <t>チ</t>
    </rPh>
    <rPh sb="555" eb="557">
      <t>チク</t>
    </rPh>
    <rPh sb="558" eb="560">
      <t>キョウヨウ</t>
    </rPh>
    <rPh sb="560" eb="562">
      <t>カイシ</t>
    </rPh>
    <rPh sb="571" eb="573">
      <t>コンゴ</t>
    </rPh>
    <rPh sb="580" eb="582">
      <t>ゾウカ</t>
    </rPh>
    <rPh sb="663" eb="666">
      <t>ゴウリテキ</t>
    </rPh>
    <rPh sb="667" eb="669">
      <t>ショリ</t>
    </rPh>
    <rPh sb="669" eb="670">
      <t>ク</t>
    </rPh>
    <rPh sb="689" eb="690">
      <t>カ</t>
    </rPh>
    <rPh sb="723" eb="725">
      <t>ショリ</t>
    </rPh>
    <rPh sb="725" eb="727">
      <t>クイキ</t>
    </rPh>
    <rPh sb="728" eb="730">
      <t>ヘンコウ</t>
    </rPh>
    <rPh sb="740" eb="742">
      <t>オオハバ</t>
    </rPh>
    <rPh sb="743" eb="745">
      <t>ゲンショウ</t>
    </rPh>
    <rPh sb="751" eb="753">
      <t>セツゾク</t>
    </rPh>
    <rPh sb="753" eb="754">
      <t>リツ</t>
    </rPh>
    <rPh sb="754" eb="756">
      <t>コウジョウ</t>
    </rPh>
    <rPh sb="757" eb="758">
      <t>ト</t>
    </rPh>
    <rPh sb="759" eb="760">
      <t>ク</t>
    </rPh>
    <rPh sb="767" eb="769">
      <t>ネンド</t>
    </rPh>
    <rPh sb="770" eb="772">
      <t>ジャッカン</t>
    </rPh>
    <rPh sb="772" eb="774">
      <t>ゾウカ</t>
    </rPh>
    <phoneticPr fontId="15"/>
  </si>
  <si>
    <t xml:space="preserve"> 当市の農業集落排水事業では、最も古い地区での供用開始が平成3年となっており、管渠については耐用年数にまで経過していないことから、更新は行っていないが、耐用年数の短い処理施設の機器の更新・修繕を行っている。そのためH29年度に機能強化(対策)計画を策定、今後は計画に基づき老朽化対策に取組んでいく。</t>
    <rPh sb="110" eb="112">
      <t>ネンド</t>
    </rPh>
    <rPh sb="113" eb="115">
      <t>キノウ</t>
    </rPh>
    <rPh sb="115" eb="117">
      <t>キョウカ</t>
    </rPh>
    <rPh sb="118" eb="120">
      <t>タイサク</t>
    </rPh>
    <rPh sb="121" eb="123">
      <t>ケイカク</t>
    </rPh>
    <rPh sb="124" eb="126">
      <t>サクテイ</t>
    </rPh>
    <rPh sb="127" eb="129">
      <t>コンゴ</t>
    </rPh>
    <rPh sb="130" eb="132">
      <t>ケイカク</t>
    </rPh>
    <rPh sb="133" eb="134">
      <t>モト</t>
    </rPh>
    <rPh sb="136" eb="139">
      <t>ロウキュウカ</t>
    </rPh>
    <rPh sb="139" eb="141">
      <t>タイサク</t>
    </rPh>
    <rPh sb="142" eb="144">
      <t>トリク</t>
    </rPh>
    <phoneticPr fontId="15"/>
  </si>
  <si>
    <t>　名張市下水道整備マスタープランにおいて、農業集落排水事業11処理区の整備を位置づけており、現在全11処理区において供用を行なっている。すべての処理区において、引き続き接続率の向上に取り組むと共に、今後、公共下水道事業と共に公営企業会計化を行い、収益的収支比率・経費回収率の増加に向けて、下水道事業として一体的に使用料の適正化について検討を行う必要がある。</t>
    <rPh sb="48" eb="49">
      <t>ゼン</t>
    </rPh>
    <rPh sb="99" eb="101">
      <t>コンゴ</t>
    </rPh>
    <rPh sb="102" eb="104">
      <t>コウキョウ</t>
    </rPh>
    <rPh sb="104" eb="107">
      <t>ゲスイドウ</t>
    </rPh>
    <rPh sb="107" eb="109">
      <t>ジギョウ</t>
    </rPh>
    <rPh sb="110" eb="111">
      <t>トモ</t>
    </rPh>
    <rPh sb="112" eb="114">
      <t>コウエイ</t>
    </rPh>
    <rPh sb="114" eb="116">
      <t>キギョウ</t>
    </rPh>
    <rPh sb="116" eb="118">
      <t>カイケイ</t>
    </rPh>
    <rPh sb="118" eb="119">
      <t>カ</t>
    </rPh>
    <rPh sb="120" eb="121">
      <t>オコナ</t>
    </rPh>
    <rPh sb="144" eb="147">
      <t>ゲスイドウ</t>
    </rPh>
    <rPh sb="147" eb="149">
      <t>ジギョウ</t>
    </rPh>
    <rPh sb="152" eb="155">
      <t>イッタイテキ</t>
    </rPh>
    <rPh sb="156" eb="159">
      <t>シヨウリョウ</t>
    </rPh>
    <rPh sb="160" eb="163">
      <t>テキセイカ</t>
    </rPh>
    <rPh sb="167" eb="169">
      <t>ケントウ</t>
    </rPh>
    <rPh sb="170" eb="171">
      <t>オコナ</t>
    </rPh>
    <rPh sb="172" eb="174">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</si>
</sst>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06-4556-8258-8BFB4316EED8}"/>
            </c:ext>
          </c:extLst>
        </c:ser>
        <c:dLbls>
          <c:showLegendKey val="0"/>
          <c:showVal val="0"/>
          <c:showCatName val="0"/>
          <c:showSerName val="0"/>
          <c:showPercent val="0"/>
          <c:showBubbleSize val="0"/>
        </c:dLbls>
        <c:gapWidth val="150"/>
        <c:axId val="280689984"/>
        <c:axId val="28141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D906-4556-8258-8BFB4316EED8}"/>
            </c:ext>
          </c:extLst>
        </c:ser>
        <c:dLbls>
          <c:showLegendKey val="0"/>
          <c:showVal val="0"/>
          <c:showCatName val="0"/>
          <c:showSerName val="0"/>
          <c:showPercent val="0"/>
          <c:showBubbleSize val="0"/>
        </c:dLbls>
        <c:marker val="1"/>
        <c:smooth val="0"/>
        <c:axId val="280689984"/>
        <c:axId val="281414584"/>
      </c:lineChart>
      <c:dateAx>
        <c:axId val="280689984"/>
        <c:scaling>
          <c:orientation val="minMax"/>
        </c:scaling>
        <c:delete val="1"/>
        <c:axPos val="b"/>
        <c:numFmt formatCode="ge" sourceLinked="1"/>
        <c:majorTickMark val="none"/>
        <c:minorTickMark val="none"/>
        <c:tickLblPos val="none"/>
        <c:crossAx val="281414584"/>
        <c:crosses val="autoZero"/>
        <c:auto val="1"/>
        <c:lblOffset val="100"/>
        <c:baseTimeUnit val="years"/>
      </c:dateAx>
      <c:valAx>
        <c:axId val="28141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6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52.46</c:v>
                </c:pt>
                <c:pt idx="1">
                  <c:v>48.72</c:v>
                </c:pt>
                <c:pt idx="2">
                  <c:v>50.19</c:v>
                </c:pt>
                <c:pt idx="3">
                  <c:v>49.39</c:v>
                </c:pt>
                <c:pt idx="4">
                  <c:v>48.34</c:v>
                </c:pt>
              </c:numCache>
            </c:numRef>
          </c:val>
          <c:extLst>
            <c:ext xmlns:c16="http://schemas.microsoft.com/office/drawing/2014/chart" uri="{C3380CC4-5D6E-409C-BE32-E72D297353CC}">
              <c16:uniqueId val="{00000000-F427-41E2-A805-8DD0DA3C205A}"/>
            </c:ext>
          </c:extLst>
        </c:ser>
        <c:dLbls>
          <c:showLegendKey val="0"/>
          <c:showVal val="0"/>
          <c:showCatName val="0"/>
          <c:showSerName val="0"/>
          <c:showPercent val="0"/>
          <c:showBubbleSize val="0"/>
        </c:dLbls>
        <c:gapWidth val="150"/>
        <c:axId val="392313008"/>
        <c:axId val="39230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F427-41E2-A805-8DD0DA3C205A}"/>
            </c:ext>
          </c:extLst>
        </c:ser>
        <c:dLbls>
          <c:showLegendKey val="0"/>
          <c:showVal val="0"/>
          <c:showCatName val="0"/>
          <c:showSerName val="0"/>
          <c:showPercent val="0"/>
          <c:showBubbleSize val="0"/>
        </c:dLbls>
        <c:marker val="1"/>
        <c:smooth val="0"/>
        <c:axId val="392313008"/>
        <c:axId val="392309088"/>
      </c:lineChart>
      <c:dateAx>
        <c:axId val="392313008"/>
        <c:scaling>
          <c:orientation val="minMax"/>
        </c:scaling>
        <c:delete val="1"/>
        <c:axPos val="b"/>
        <c:numFmt formatCode="ge" sourceLinked="1"/>
        <c:majorTickMark val="none"/>
        <c:minorTickMark val="none"/>
        <c:tickLblPos val="none"/>
        <c:crossAx val="392309088"/>
        <c:crosses val="autoZero"/>
        <c:auto val="1"/>
        <c:lblOffset val="100"/>
        <c:baseTimeUnit val="years"/>
      </c:dateAx>
      <c:valAx>
        <c:axId val="3923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1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97.81</c:v>
                </c:pt>
                <c:pt idx="1">
                  <c:v>84.91</c:v>
                </c:pt>
                <c:pt idx="2">
                  <c:v>85.38</c:v>
                </c:pt>
                <c:pt idx="3">
                  <c:v>69.47</c:v>
                </c:pt>
                <c:pt idx="4">
                  <c:v>70.41</c:v>
                </c:pt>
              </c:numCache>
            </c:numRef>
          </c:val>
          <c:extLst>
            <c:ext xmlns:c16="http://schemas.microsoft.com/office/drawing/2014/chart" uri="{C3380CC4-5D6E-409C-BE32-E72D297353CC}">
              <c16:uniqueId val="{00000000-ECC4-4FDF-AE98-A82248A46928}"/>
            </c:ext>
          </c:extLst>
        </c:ser>
        <c:dLbls>
          <c:showLegendKey val="0"/>
          <c:showVal val="0"/>
          <c:showCatName val="0"/>
          <c:showSerName val="0"/>
          <c:showPercent val="0"/>
          <c:showBubbleSize val="0"/>
        </c:dLbls>
        <c:gapWidth val="150"/>
        <c:axId val="392308304"/>
        <c:axId val="39231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ECC4-4FDF-AE98-A82248A46928}"/>
            </c:ext>
          </c:extLst>
        </c:ser>
        <c:dLbls>
          <c:showLegendKey val="0"/>
          <c:showVal val="0"/>
          <c:showCatName val="0"/>
          <c:showSerName val="0"/>
          <c:showPercent val="0"/>
          <c:showBubbleSize val="0"/>
        </c:dLbls>
        <c:marker val="1"/>
        <c:smooth val="0"/>
        <c:axId val="392308304"/>
        <c:axId val="392311048"/>
      </c:lineChart>
      <c:dateAx>
        <c:axId val="392308304"/>
        <c:scaling>
          <c:orientation val="minMax"/>
        </c:scaling>
        <c:delete val="1"/>
        <c:axPos val="b"/>
        <c:numFmt formatCode="ge" sourceLinked="1"/>
        <c:majorTickMark val="none"/>
        <c:minorTickMark val="none"/>
        <c:tickLblPos val="none"/>
        <c:crossAx val="392311048"/>
        <c:crosses val="autoZero"/>
        <c:auto val="1"/>
        <c:lblOffset val="100"/>
        <c:baseTimeUnit val="years"/>
      </c:dateAx>
      <c:valAx>
        <c:axId val="39231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0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85.87</c:v>
                </c:pt>
                <c:pt idx="1">
                  <c:v>80.540000000000006</c:v>
                </c:pt>
                <c:pt idx="2">
                  <c:v>84.1</c:v>
                </c:pt>
                <c:pt idx="3">
                  <c:v>85.29</c:v>
                </c:pt>
                <c:pt idx="4">
                  <c:v>84.77</c:v>
                </c:pt>
              </c:numCache>
            </c:numRef>
          </c:val>
          <c:extLst>
            <c:ext xmlns:c16="http://schemas.microsoft.com/office/drawing/2014/chart" uri="{C3380CC4-5D6E-409C-BE32-E72D297353CC}">
              <c16:uniqueId val="{00000000-EB7C-4261-B62A-F536C38D8324}"/>
            </c:ext>
          </c:extLst>
        </c:ser>
        <c:dLbls>
          <c:showLegendKey val="0"/>
          <c:showVal val="0"/>
          <c:showCatName val="0"/>
          <c:showSerName val="0"/>
          <c:showPercent val="0"/>
          <c:showBubbleSize val="0"/>
        </c:dLbls>
        <c:gapWidth val="150"/>
        <c:axId val="281413800"/>
        <c:axId val="28141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7C-4261-B62A-F536C38D8324}"/>
            </c:ext>
          </c:extLst>
        </c:ser>
        <c:dLbls>
          <c:showLegendKey val="0"/>
          <c:showVal val="0"/>
          <c:showCatName val="0"/>
          <c:showSerName val="0"/>
          <c:showPercent val="0"/>
          <c:showBubbleSize val="0"/>
        </c:dLbls>
        <c:marker val="1"/>
        <c:smooth val="0"/>
        <c:axId val="281413800"/>
        <c:axId val="281414192"/>
      </c:lineChart>
      <c:dateAx>
        <c:axId val="281413800"/>
        <c:scaling>
          <c:orientation val="minMax"/>
        </c:scaling>
        <c:delete val="1"/>
        <c:axPos val="b"/>
        <c:numFmt formatCode="ge" sourceLinked="1"/>
        <c:majorTickMark val="none"/>
        <c:minorTickMark val="none"/>
        <c:tickLblPos val="none"/>
        <c:crossAx val="281414192"/>
        <c:crosses val="autoZero"/>
        <c:auto val="1"/>
        <c:lblOffset val="100"/>
        <c:baseTimeUnit val="years"/>
      </c:dateAx>
      <c:valAx>
        <c:axId val="28141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41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24-431E-B49D-FF1CB8A8F4E8}"/>
            </c:ext>
          </c:extLst>
        </c:ser>
        <c:dLbls>
          <c:showLegendKey val="0"/>
          <c:showVal val="0"/>
          <c:showCatName val="0"/>
          <c:showSerName val="0"/>
          <c:showPercent val="0"/>
          <c:showBubbleSize val="0"/>
        </c:dLbls>
        <c:gapWidth val="150"/>
        <c:axId val="324339944"/>
        <c:axId val="32434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4-431E-B49D-FF1CB8A8F4E8}"/>
            </c:ext>
          </c:extLst>
        </c:ser>
        <c:dLbls>
          <c:showLegendKey val="0"/>
          <c:showVal val="0"/>
          <c:showCatName val="0"/>
          <c:showSerName val="0"/>
          <c:showPercent val="0"/>
          <c:showBubbleSize val="0"/>
        </c:dLbls>
        <c:marker val="1"/>
        <c:smooth val="0"/>
        <c:axId val="324339944"/>
        <c:axId val="324340728"/>
      </c:lineChart>
      <c:dateAx>
        <c:axId val="324339944"/>
        <c:scaling>
          <c:orientation val="minMax"/>
        </c:scaling>
        <c:delete val="1"/>
        <c:axPos val="b"/>
        <c:numFmt formatCode="ge" sourceLinked="1"/>
        <c:majorTickMark val="none"/>
        <c:minorTickMark val="none"/>
        <c:tickLblPos val="none"/>
        <c:crossAx val="324340728"/>
        <c:crosses val="autoZero"/>
        <c:auto val="1"/>
        <c:lblOffset val="100"/>
        <c:baseTimeUnit val="years"/>
      </c:dateAx>
      <c:valAx>
        <c:axId val="32434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33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0A-48C2-BE90-BA8F760B4257}"/>
            </c:ext>
          </c:extLst>
        </c:ser>
        <c:dLbls>
          <c:showLegendKey val="0"/>
          <c:showVal val="0"/>
          <c:showCatName val="0"/>
          <c:showSerName val="0"/>
          <c:showPercent val="0"/>
          <c:showBubbleSize val="0"/>
        </c:dLbls>
        <c:gapWidth val="150"/>
        <c:axId val="326113288"/>
        <c:axId val="3261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A-48C2-BE90-BA8F760B4257}"/>
            </c:ext>
          </c:extLst>
        </c:ser>
        <c:dLbls>
          <c:showLegendKey val="0"/>
          <c:showVal val="0"/>
          <c:showCatName val="0"/>
          <c:showSerName val="0"/>
          <c:showPercent val="0"/>
          <c:showBubbleSize val="0"/>
        </c:dLbls>
        <c:marker val="1"/>
        <c:smooth val="0"/>
        <c:axId val="326113288"/>
        <c:axId val="326112896"/>
      </c:lineChart>
      <c:dateAx>
        <c:axId val="326113288"/>
        <c:scaling>
          <c:orientation val="minMax"/>
        </c:scaling>
        <c:delete val="1"/>
        <c:axPos val="b"/>
        <c:numFmt formatCode="ge" sourceLinked="1"/>
        <c:majorTickMark val="none"/>
        <c:minorTickMark val="none"/>
        <c:tickLblPos val="none"/>
        <c:crossAx val="326112896"/>
        <c:crosses val="autoZero"/>
        <c:auto val="1"/>
        <c:lblOffset val="100"/>
        <c:baseTimeUnit val="years"/>
      </c:dateAx>
      <c:valAx>
        <c:axId val="3261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11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ED-4963-8140-07E5147CE176}"/>
            </c:ext>
          </c:extLst>
        </c:ser>
        <c:dLbls>
          <c:showLegendKey val="0"/>
          <c:showVal val="0"/>
          <c:showCatName val="0"/>
          <c:showSerName val="0"/>
          <c:showPercent val="0"/>
          <c:showBubbleSize val="0"/>
        </c:dLbls>
        <c:gapWidth val="150"/>
        <c:axId val="326112504"/>
        <c:axId val="27974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ED-4963-8140-07E5147CE176}"/>
            </c:ext>
          </c:extLst>
        </c:ser>
        <c:dLbls>
          <c:showLegendKey val="0"/>
          <c:showVal val="0"/>
          <c:showCatName val="0"/>
          <c:showSerName val="0"/>
          <c:showPercent val="0"/>
          <c:showBubbleSize val="0"/>
        </c:dLbls>
        <c:marker val="1"/>
        <c:smooth val="0"/>
        <c:axId val="326112504"/>
        <c:axId val="279748984"/>
      </c:lineChart>
      <c:dateAx>
        <c:axId val="326112504"/>
        <c:scaling>
          <c:orientation val="minMax"/>
        </c:scaling>
        <c:delete val="1"/>
        <c:axPos val="b"/>
        <c:numFmt formatCode="ge" sourceLinked="1"/>
        <c:majorTickMark val="none"/>
        <c:minorTickMark val="none"/>
        <c:tickLblPos val="none"/>
        <c:crossAx val="279748984"/>
        <c:crosses val="autoZero"/>
        <c:auto val="1"/>
        <c:lblOffset val="100"/>
        <c:baseTimeUnit val="years"/>
      </c:dateAx>
      <c:valAx>
        <c:axId val="27974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11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F2-4593-99C6-5296CB0AFCCE}"/>
            </c:ext>
          </c:extLst>
        </c:ser>
        <c:dLbls>
          <c:showLegendKey val="0"/>
          <c:showVal val="0"/>
          <c:showCatName val="0"/>
          <c:showSerName val="0"/>
          <c:showPercent val="0"/>
          <c:showBubbleSize val="0"/>
        </c:dLbls>
        <c:gapWidth val="150"/>
        <c:axId val="279747416"/>
        <c:axId val="27974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F2-4593-99C6-5296CB0AFCCE}"/>
            </c:ext>
          </c:extLst>
        </c:ser>
        <c:dLbls>
          <c:showLegendKey val="0"/>
          <c:showVal val="0"/>
          <c:showCatName val="0"/>
          <c:showSerName val="0"/>
          <c:showPercent val="0"/>
          <c:showBubbleSize val="0"/>
        </c:dLbls>
        <c:marker val="1"/>
        <c:smooth val="0"/>
        <c:axId val="279747416"/>
        <c:axId val="279745456"/>
      </c:lineChart>
      <c:dateAx>
        <c:axId val="279747416"/>
        <c:scaling>
          <c:orientation val="minMax"/>
        </c:scaling>
        <c:delete val="1"/>
        <c:axPos val="b"/>
        <c:numFmt formatCode="ge" sourceLinked="1"/>
        <c:majorTickMark val="none"/>
        <c:minorTickMark val="none"/>
        <c:tickLblPos val="none"/>
        <c:crossAx val="279745456"/>
        <c:crosses val="autoZero"/>
        <c:auto val="1"/>
        <c:lblOffset val="100"/>
        <c:baseTimeUnit val="years"/>
      </c:dateAx>
      <c:valAx>
        <c:axId val="27974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4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342.11</c:v>
                </c:pt>
                <c:pt idx="1">
                  <c:v>790.05</c:v>
                </c:pt>
                <c:pt idx="2">
                  <c:v>458.93</c:v>
                </c:pt>
                <c:pt idx="3">
                  <c:v>142.22999999999999</c:v>
                </c:pt>
                <c:pt idx="4">
                  <c:v>2.12</c:v>
                </c:pt>
              </c:numCache>
            </c:numRef>
          </c:val>
          <c:extLst>
            <c:ext xmlns:c16="http://schemas.microsoft.com/office/drawing/2014/chart" uri="{C3380CC4-5D6E-409C-BE32-E72D297353CC}">
              <c16:uniqueId val="{00000000-5B12-4F3E-9B54-1FD0A770651C}"/>
            </c:ext>
          </c:extLst>
        </c:ser>
        <c:dLbls>
          <c:showLegendKey val="0"/>
          <c:showVal val="0"/>
          <c:showCatName val="0"/>
          <c:showSerName val="0"/>
          <c:showPercent val="0"/>
          <c:showBubbleSize val="0"/>
        </c:dLbls>
        <c:gapWidth val="150"/>
        <c:axId val="279746632"/>
        <c:axId val="2797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5B12-4F3E-9B54-1FD0A770651C}"/>
            </c:ext>
          </c:extLst>
        </c:ser>
        <c:dLbls>
          <c:showLegendKey val="0"/>
          <c:showVal val="0"/>
          <c:showCatName val="0"/>
          <c:showSerName val="0"/>
          <c:showPercent val="0"/>
          <c:showBubbleSize val="0"/>
        </c:dLbls>
        <c:marker val="1"/>
        <c:smooth val="0"/>
        <c:axId val="279746632"/>
        <c:axId val="279747808"/>
      </c:lineChart>
      <c:dateAx>
        <c:axId val="279746632"/>
        <c:scaling>
          <c:orientation val="minMax"/>
        </c:scaling>
        <c:delete val="1"/>
        <c:axPos val="b"/>
        <c:numFmt formatCode="ge" sourceLinked="1"/>
        <c:majorTickMark val="none"/>
        <c:minorTickMark val="none"/>
        <c:tickLblPos val="none"/>
        <c:crossAx val="279747808"/>
        <c:crosses val="autoZero"/>
        <c:auto val="1"/>
        <c:lblOffset val="100"/>
        <c:baseTimeUnit val="years"/>
      </c:dateAx>
      <c:valAx>
        <c:axId val="2797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4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69.27</c:v>
                </c:pt>
                <c:pt idx="1">
                  <c:v>57.91</c:v>
                </c:pt>
                <c:pt idx="2">
                  <c:v>62.27</c:v>
                </c:pt>
                <c:pt idx="3">
                  <c:v>74.25</c:v>
                </c:pt>
                <c:pt idx="4">
                  <c:v>78.12</c:v>
                </c:pt>
              </c:numCache>
            </c:numRef>
          </c:val>
          <c:extLst>
            <c:ext xmlns:c16="http://schemas.microsoft.com/office/drawing/2014/chart" uri="{C3380CC4-5D6E-409C-BE32-E72D297353CC}">
              <c16:uniqueId val="{00000000-FE87-4383-A18A-E9A6D5005658}"/>
            </c:ext>
          </c:extLst>
        </c:ser>
        <c:dLbls>
          <c:showLegendKey val="0"/>
          <c:showVal val="0"/>
          <c:showCatName val="0"/>
          <c:showSerName val="0"/>
          <c:showPercent val="0"/>
          <c:showBubbleSize val="0"/>
        </c:dLbls>
        <c:gapWidth val="150"/>
        <c:axId val="392309480"/>
        <c:axId val="39230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FE87-4383-A18A-E9A6D5005658}"/>
            </c:ext>
          </c:extLst>
        </c:ser>
        <c:dLbls>
          <c:showLegendKey val="0"/>
          <c:showVal val="0"/>
          <c:showCatName val="0"/>
          <c:showSerName val="0"/>
          <c:showPercent val="0"/>
          <c:showBubbleSize val="0"/>
        </c:dLbls>
        <c:marker val="1"/>
        <c:smooth val="0"/>
        <c:axId val="392309480"/>
        <c:axId val="392309872"/>
      </c:lineChart>
      <c:dateAx>
        <c:axId val="392309480"/>
        <c:scaling>
          <c:orientation val="minMax"/>
        </c:scaling>
        <c:delete val="1"/>
        <c:axPos val="b"/>
        <c:numFmt formatCode="ge" sourceLinked="1"/>
        <c:majorTickMark val="none"/>
        <c:minorTickMark val="none"/>
        <c:tickLblPos val="none"/>
        <c:crossAx val="392309872"/>
        <c:crosses val="autoZero"/>
        <c:auto val="1"/>
        <c:lblOffset val="100"/>
        <c:baseTimeUnit val="years"/>
      </c:dateAx>
      <c:valAx>
        <c:axId val="39230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0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263.47000000000003</c:v>
                </c:pt>
                <c:pt idx="1">
                  <c:v>318.25</c:v>
                </c:pt>
                <c:pt idx="2">
                  <c:v>297.02</c:v>
                </c:pt>
                <c:pt idx="3">
                  <c:v>249.56</c:v>
                </c:pt>
                <c:pt idx="4">
                  <c:v>237.63</c:v>
                </c:pt>
              </c:numCache>
            </c:numRef>
          </c:val>
          <c:extLst>
            <c:ext xmlns:c16="http://schemas.microsoft.com/office/drawing/2014/chart" uri="{C3380CC4-5D6E-409C-BE32-E72D297353CC}">
              <c16:uniqueId val="{00000000-9182-4477-AB01-D39988FDD7E1}"/>
            </c:ext>
          </c:extLst>
        </c:ser>
        <c:dLbls>
          <c:showLegendKey val="0"/>
          <c:showVal val="0"/>
          <c:showCatName val="0"/>
          <c:showSerName val="0"/>
          <c:showPercent val="0"/>
          <c:showBubbleSize val="0"/>
        </c:dLbls>
        <c:gapWidth val="150"/>
        <c:axId val="392312616"/>
        <c:axId val="39230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9182-4477-AB01-D39988FDD7E1}"/>
            </c:ext>
          </c:extLst>
        </c:ser>
        <c:dLbls>
          <c:showLegendKey val="0"/>
          <c:showVal val="0"/>
          <c:showCatName val="0"/>
          <c:showSerName val="0"/>
          <c:showPercent val="0"/>
          <c:showBubbleSize val="0"/>
        </c:dLbls>
        <c:marker val="1"/>
        <c:smooth val="0"/>
        <c:axId val="392312616"/>
        <c:axId val="392307912"/>
      </c:lineChart>
      <c:dateAx>
        <c:axId val="392312616"/>
        <c:scaling>
          <c:orientation val="minMax"/>
        </c:scaling>
        <c:delete val="1"/>
        <c:axPos val="b"/>
        <c:numFmt formatCode="ge" sourceLinked="1"/>
        <c:majorTickMark val="none"/>
        <c:minorTickMark val="none"/>
        <c:tickLblPos val="none"/>
        <c:crossAx val="392307912"/>
        <c:crosses val="autoZero"/>
        <c:auto val="1"/>
        <c:lblOffset val="100"/>
        <c:baseTimeUnit val="years"/>
      </c:dateAx>
      <c:valAx>
        <c:axId val="39230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1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7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名張市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79278</v>
      </c>
      <c r="AM8" s="49"/>
      <c r="AN8" s="49"/>
      <c r="AO8" s="49"/>
      <c r="AP8" s="49"/>
      <c r="AQ8" s="49"/>
      <c r="AR8" s="49"/>
      <c r="AS8" s="49"/>
      <c r="AT8" s="44">
        <f>データ!T6</f>
        <v>129.77000000000001</v>
      </c>
      <c r="AU8" s="44"/>
      <c r="AV8" s="44"/>
      <c r="AW8" s="44"/>
      <c r="AX8" s="44"/>
      <c r="AY8" s="44"/>
      <c r="AZ8" s="44"/>
      <c r="BA8" s="44"/>
      <c r="BB8" s="44">
        <f>データ!U6</f>
        <v>610.91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11.03</v>
      </c>
      <c r="Q10" s="44"/>
      <c r="R10" s="44"/>
      <c r="S10" s="44"/>
      <c r="T10" s="44"/>
      <c r="U10" s="44"/>
      <c r="V10" s="44"/>
      <c r="W10" s="44">
        <f>データ!Q6</f>
        <v>100</v>
      </c>
      <c r="X10" s="44"/>
      <c r="Y10" s="44"/>
      <c r="Z10" s="44"/>
      <c r="AA10" s="44"/>
      <c r="AB10" s="44"/>
      <c r="AC10" s="44"/>
      <c r="AD10" s="49">
        <f>データ!R6</f>
        <v>3283</v>
      </c>
      <c r="AE10" s="49"/>
      <c r="AF10" s="49"/>
      <c r="AG10" s="49"/>
      <c r="AH10" s="49"/>
      <c r="AI10" s="49"/>
      <c r="AJ10" s="49"/>
      <c r="AK10" s="2"/>
      <c r="AL10" s="49">
        <f>データ!V6</f>
        <v>8701</v>
      </c>
      <c r="AM10" s="49"/>
      <c r="AN10" s="49"/>
      <c r="AO10" s="49"/>
      <c r="AP10" s="49"/>
      <c r="AQ10" s="49"/>
      <c r="AR10" s="49"/>
      <c r="AS10" s="49"/>
      <c r="AT10" s="44">
        <f>データ!W6</f>
        <v>4.87</v>
      </c>
      <c r="AU10" s="44"/>
      <c r="AV10" s="44"/>
      <c r="AW10" s="44"/>
      <c r="AX10" s="44"/>
      <c r="AY10" s="44"/>
      <c r="AZ10" s="44"/>
      <c r="BA10" s="44"/>
      <c r="BB10" s="44">
        <f>データ!X6</f>
        <v>1786.65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123</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9"/>
      <c r="BM60" s="70"/>
      <c r="BN60" s="70"/>
      <c r="BO60" s="70"/>
      <c r="BP60" s="70"/>
      <c r="BQ60" s="70"/>
      <c r="BR60" s="70"/>
      <c r="BS60" s="70"/>
      <c r="BT60" s="70"/>
      <c r="BU60" s="70"/>
      <c r="BV60" s="70"/>
      <c r="BW60" s="70"/>
      <c r="BX60" s="70"/>
      <c r="BY60" s="70"/>
      <c r="BZ60" s="71"/>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YbDP1Xuz+tLoJZ/TGY6q8iKj3XbnQ8GqLbxrf1iOzz17CKaNbP5mUTiEL2Q9FYq8fshwErX79BrH9eOLojSsLA==" saltValue="w8eRMJ7sAt1dnE0HEaGxX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242080</v>
      </c>
      <c r="D6" s="32">
        <f t="shared" si="3"/>
        <v>47</v>
      </c>
      <c r="E6" s="32">
        <f t="shared" si="3"/>
        <v>17</v>
      </c>
      <c r="F6" s="32">
        <f t="shared" si="3"/>
        <v>5</v>
      </c>
      <c r="G6" s="32">
        <f t="shared" si="3"/>
        <v>0</v>
      </c>
      <c r="H6" s="32" t="str">
        <f t="shared" si="3"/>
        <v>三重県　名張市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11.03</v>
      </c>
      <c r="Q6" s="33">
        <f t="shared" si="3"/>
        <v>100</v>
      </c>
      <c r="R6" s="33">
        <f t="shared" si="3"/>
        <v>3283</v>
      </c>
      <c r="S6" s="33">
        <f t="shared" si="3"/>
        <v>79278</v>
      </c>
      <c r="T6" s="33">
        <f t="shared" si="3"/>
        <v>129.77000000000001</v>
      </c>
      <c r="U6" s="33">
        <f t="shared" si="3"/>
        <v>610.91</v>
      </c>
      <c r="V6" s="33">
        <f t="shared" si="3"/>
        <v>8701</v>
      </c>
      <c r="W6" s="33">
        <f t="shared" si="3"/>
        <v>4.87</v>
      </c>
      <c r="X6" s="33">
        <f t="shared" si="3"/>
        <v>1786.65</v>
      </c>
      <c r="Y6" s="34">
        <f>IF(Y7="",NA(),Y7)</f>
        <v>85.87</v>
      </c>
      <c r="Z6" s="34">
        <f t="shared" ref="Z6:AH6" si="4">IF(Z7="",NA(),Z7)</f>
        <v>80.540000000000006</v>
      </c>
      <c r="AA6" s="34">
        <f t="shared" si="4"/>
        <v>84.1</v>
      </c>
      <c r="AB6" s="34">
        <f t="shared" si="4"/>
        <v>85.29</v>
      </c>
      <c r="AC6" s="34">
        <f t="shared" si="4"/>
        <v>84.77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342.11</v>
      </c>
      <c r="BG6" s="34">
        <f t="shared" ref="BG6:BO6" si="7">IF(BG7="",NA(),BG7)</f>
        <v>790.05</v>
      </c>
      <c r="BH6" s="34">
        <f t="shared" si="7"/>
        <v>458.93</v>
      </c>
      <c r="BI6" s="34">
        <f t="shared" si="7"/>
        <v>142.22999999999999</v>
      </c>
      <c r="BJ6" s="34">
        <f t="shared" si="7"/>
        <v>2.12</v>
      </c>
      <c r="BK6" s="34">
        <f t="shared" si="7"/>
        <v>1126.77</v>
      </c>
      <c r="BL6" s="34">
        <f t="shared" si="7"/>
        <v>1044.8</v>
      </c>
      <c r="BM6" s="34">
        <f t="shared" si="7"/>
        <v>1081.8</v>
      </c>
      <c r="BN6" s="34">
        <f t="shared" si="7"/>
        <v>974.93</v>
      </c>
      <c r="BO6" s="34">
        <f t="shared" si="7"/>
        <v>855.8</v>
      </c>
      <c r="BP6" s="33" t="str">
        <f>IF(BP7="","",IF(BP7="-","【-】","【"&amp;SUBSTITUTE(TEXT(BP7,"#,##0.00"),"-","△")&amp;"】"))</f>
        <v>【814.89】</v>
      </c>
      <c r="BQ6" s="34">
        <f>IF(BQ7="",NA(),BQ7)</f>
        <v>69.27</v>
      </c>
      <c r="BR6" s="34">
        <f t="shared" ref="BR6:BZ6" si="8">IF(BR7="",NA(),BR7)</f>
        <v>57.91</v>
      </c>
      <c r="BS6" s="34">
        <f t="shared" si="8"/>
        <v>62.27</v>
      </c>
      <c r="BT6" s="34">
        <f t="shared" si="8"/>
        <v>74.25</v>
      </c>
      <c r="BU6" s="34">
        <f t="shared" si="8"/>
        <v>78.12</v>
      </c>
      <c r="BV6" s="34">
        <f t="shared" si="8"/>
        <v>50.9</v>
      </c>
      <c r="BW6" s="34">
        <f t="shared" si="8"/>
        <v>50.82</v>
      </c>
      <c r="BX6" s="34">
        <f t="shared" si="8"/>
        <v>52.19</v>
      </c>
      <c r="BY6" s="34">
        <f t="shared" si="8"/>
        <v>55.32</v>
      </c>
      <c r="BZ6" s="34">
        <f t="shared" si="8"/>
        <v>59.8</v>
      </c>
      <c r="CA6" s="33" t="str">
        <f>IF(CA7="","",IF(CA7="-","【-】","【"&amp;SUBSTITUTE(TEXT(CA7,"#,##0.00"),"-","△")&amp;"】"))</f>
        <v>【60.64】</v>
      </c>
      <c r="CB6" s="34">
        <f>IF(CB7="",NA(),CB7)</f>
        <v>263.47000000000003</v>
      </c>
      <c r="CC6" s="34">
        <f t="shared" ref="CC6:CK6" si="9">IF(CC7="",NA(),CC7)</f>
        <v>318.25</v>
      </c>
      <c r="CD6" s="34">
        <f t="shared" si="9"/>
        <v>297.02</v>
      </c>
      <c r="CE6" s="34">
        <f t="shared" si="9"/>
        <v>249.56</v>
      </c>
      <c r="CF6" s="34">
        <f t="shared" si="9"/>
        <v>237.63</v>
      </c>
      <c r="CG6" s="34">
        <f t="shared" si="9"/>
        <v>293.27</v>
      </c>
      <c r="CH6" s="34">
        <f t="shared" si="9"/>
        <v>300.52</v>
      </c>
      <c r="CI6" s="34">
        <f t="shared" si="9"/>
        <v>296.14</v>
      </c>
      <c r="CJ6" s="34">
        <f t="shared" si="9"/>
        <v>283.17</v>
      </c>
      <c r="CK6" s="34">
        <f t="shared" si="9"/>
        <v>263.76</v>
      </c>
      <c r="CL6" s="33" t="str">
        <f>IF(CL7="","",IF(CL7="-","【-】","【"&amp;SUBSTITUTE(TEXT(CL7,"#,##0.00"),"-","△")&amp;"】"))</f>
        <v>【255.52】</v>
      </c>
      <c r="CM6" s="34">
        <f>IF(CM7="",NA(),CM7)</f>
        <v>52.46</v>
      </c>
      <c r="CN6" s="34">
        <f t="shared" ref="CN6:CV6" si="10">IF(CN7="",NA(),CN7)</f>
        <v>48.72</v>
      </c>
      <c r="CO6" s="34">
        <f t="shared" si="10"/>
        <v>50.19</v>
      </c>
      <c r="CP6" s="34">
        <f t="shared" si="10"/>
        <v>49.39</v>
      </c>
      <c r="CQ6" s="34">
        <f t="shared" si="10"/>
        <v>48.34</v>
      </c>
      <c r="CR6" s="34">
        <f t="shared" si="10"/>
        <v>53.78</v>
      </c>
      <c r="CS6" s="34">
        <f t="shared" si="10"/>
        <v>53.24</v>
      </c>
      <c r="CT6" s="34">
        <f t="shared" si="10"/>
        <v>52.31</v>
      </c>
      <c r="CU6" s="34">
        <f t="shared" si="10"/>
        <v>60.65</v>
      </c>
      <c r="CV6" s="34">
        <f t="shared" si="10"/>
        <v>51.75</v>
      </c>
      <c r="CW6" s="33" t="str">
        <f>IF(CW7="","",IF(CW7="-","【-】","【"&amp;SUBSTITUTE(TEXT(CW7,"#,##0.00"),"-","△")&amp;"】"))</f>
        <v>【52.49】</v>
      </c>
      <c r="CX6" s="34">
        <f>IF(CX7="",NA(),CX7)</f>
        <v>97.81</v>
      </c>
      <c r="CY6" s="34">
        <f t="shared" ref="CY6:DG6" si="11">IF(CY7="",NA(),CY7)</f>
        <v>84.91</v>
      </c>
      <c r="CZ6" s="34">
        <f t="shared" si="11"/>
        <v>85.38</v>
      </c>
      <c r="DA6" s="34">
        <f t="shared" si="11"/>
        <v>69.47</v>
      </c>
      <c r="DB6" s="34">
        <f t="shared" si="11"/>
        <v>70.41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242080</v>
      </c>
      <c r="D7" s="36">
        <v>47</v>
      </c>
      <c r="E7" s="36">
        <v>17</v>
      </c>
      <c r="F7" s="36">
        <v>5</v>
      </c>
      <c r="G7" s="36">
        <v>0</v>
      </c>
      <c r="H7" s="36" t="s">
        <v>110</v>
      </c>
      <c r="I7" s="36" t="s">
        <v>111</v>
      </c>
      <c r="J7" s="36" t="s">
        <v>112</v>
      </c>
      <c r="K7" s="36" t="s">
        <v>113</v>
      </c>
      <c r="L7" s="36" t="s">
        <v>114</v>
      </c>
      <c r="M7" s="36" t="s">
        <v>115</v>
      </c>
      <c r="N7" s="37" t="s">
        <v>116</v>
      </c>
      <c r="O7" s="37" t="s">
        <v>117</v>
      </c>
      <c r="P7" s="37">
        <v>11.03</v>
      </c>
      <c r="Q7" s="37">
        <v>100</v>
      </c>
      <c r="R7" s="37">
        <v>3283</v>
      </c>
      <c r="S7" s="37">
        <v>79278</v>
      </c>
      <c r="T7" s="37">
        <v>129.77000000000001</v>
      </c>
      <c r="U7" s="37">
        <v>610.91</v>
      </c>
      <c r="V7" s="37">
        <v>8701</v>
      </c>
      <c r="W7" s="37">
        <v>4.87</v>
      </c>
      <c r="X7" s="37">
        <v>1786.65</v>
      </c>
      <c r="Y7" s="37">
        <v>85.87</v>
      </c>
      <c r="Z7" s="37">
        <v>80.540000000000006</v>
      </c>
      <c r="AA7" s="37">
        <v>84.1</v>
      </c>
      <c r="AB7" s="37">
        <v>85.29</v>
      </c>
      <c r="AC7" s="37">
        <v>84.77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342.11</v>
      </c>
      <c r="BG7" s="37">
        <v>790.05</v>
      </c>
      <c r="BH7" s="37">
        <v>458.93</v>
      </c>
      <c r="BI7" s="37">
        <v>142.22999999999999</v>
      </c>
      <c r="BJ7" s="37">
        <v>2.12</v>
      </c>
      <c r="BK7" s="37">
        <v>1126.77</v>
      </c>
      <c r="BL7" s="37">
        <v>1044.8</v>
      </c>
      <c r="BM7" s="37">
        <v>1081.8</v>
      </c>
      <c r="BN7" s="37">
        <v>974.93</v>
      </c>
      <c r="BO7" s="37">
        <v>855.8</v>
      </c>
      <c r="BP7" s="37">
        <v>814.89</v>
      </c>
      <c r="BQ7" s="37">
        <v>69.27</v>
      </c>
      <c r="BR7" s="37">
        <v>57.91</v>
      </c>
      <c r="BS7" s="37">
        <v>62.27</v>
      </c>
      <c r="BT7" s="37">
        <v>74.25</v>
      </c>
      <c r="BU7" s="37">
        <v>78.12</v>
      </c>
      <c r="BV7" s="37">
        <v>50.9</v>
      </c>
      <c r="BW7" s="37">
        <v>50.82</v>
      </c>
      <c r="BX7" s="37">
        <v>52.19</v>
      </c>
      <c r="BY7" s="37">
        <v>55.32</v>
      </c>
      <c r="BZ7" s="37">
        <v>59.8</v>
      </c>
      <c r="CA7" s="37">
        <v>60.64</v>
      </c>
      <c r="CB7" s="37">
        <v>263.47000000000003</v>
      </c>
      <c r="CC7" s="37">
        <v>318.25</v>
      </c>
      <c r="CD7" s="37">
        <v>297.02</v>
      </c>
      <c r="CE7" s="37">
        <v>249.56</v>
      </c>
      <c r="CF7" s="37">
        <v>237.63</v>
      </c>
      <c r="CG7" s="37">
        <v>293.27</v>
      </c>
      <c r="CH7" s="37">
        <v>300.52</v>
      </c>
      <c r="CI7" s="37">
        <v>296.14</v>
      </c>
      <c r="CJ7" s="37">
        <v>283.17</v>
      </c>
      <c r="CK7" s="37">
        <v>263.76</v>
      </c>
      <c r="CL7" s="37">
        <v>255.52</v>
      </c>
      <c r="CM7" s="37">
        <v>52.46</v>
      </c>
      <c r="CN7" s="37">
        <v>48.72</v>
      </c>
      <c r="CO7" s="37">
        <v>50.19</v>
      </c>
      <c r="CP7" s="37">
        <v>49.39</v>
      </c>
      <c r="CQ7" s="37">
        <v>48.34</v>
      </c>
      <c r="CR7" s="37">
        <v>53.78</v>
      </c>
      <c r="CS7" s="37">
        <v>53.24</v>
      </c>
      <c r="CT7" s="37">
        <v>52.31</v>
      </c>
      <c r="CU7" s="37">
        <v>60.65</v>
      </c>
      <c r="CV7" s="37">
        <v>51.75</v>
      </c>
      <c r="CW7" s="37">
        <v>52.49</v>
      </c>
      <c r="CX7" s="37">
        <v>97.81</v>
      </c>
      <c r="CY7" s="37">
        <v>84.91</v>
      </c>
      <c r="CZ7" s="37">
        <v>85.38</v>
      </c>
      <c r="DA7" s="37">
        <v>69.47</v>
      </c>
      <c r="DB7" s="37">
        <v>70.41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2019-01-29T06:38:51Z</cp:lastPrinted>
  <dcterms:created xsi:type="dcterms:W3CDTF">2018-12-03T09:26:19Z</dcterms:created>
  <dcterms:modified xsi:type="dcterms:W3CDTF">2019-03-01T08:10:12Z</dcterms:modified>
  <cp:category/>
</cp:coreProperties>
</file>