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INst4GJxEmd0991oQIaF0Xlf/u1rdyojNi+hwWvrXPr1aVyq3SQXo7qWGrPRwBr43o1IBNd9ZCEQbFWKjFV3g==" workbookSaltValue="B3En8N0cQq4LDw0EHpZVN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<sst xmlns="http://schemas.openxmlformats.org/spreadsheetml/2006/main" count="240" uniqueCount="127">
  <si>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</si>
  <si>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</si>
  <si>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</si>
  <si>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</si>
  <si>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</si>
  <si>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</si>
  <si>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</si>
  <si>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</si>
  <si>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</si>
  <si>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</si>
  <si>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</si>
  <si>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</si>
  <si>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</si>
  <si>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</si>
  <si>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</si>
  <si>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</si>
  <si>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</si>
  <si>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</si>
  <si>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</si>
  <si>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</si>
  <si>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</si>
  <si>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</si>
  <si>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</si>
  <si>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</si>
  <si>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</si>
  <si>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</si>
  <si>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</si>
  <si>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</si>
  <si>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</si>
  <si>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</si>
  <si>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</si>
  <si>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</si>
  <si>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</si>
  <si>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</si>
  <si>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</si>
  <si>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</si>
  <si>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</si>
  <si>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</si>
  <si>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</si>
  <si>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</si>
  <si>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</si>
  <si>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</si>
  <si>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</si>
  <si>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</si>
  <si>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</si>
  <si>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</si>
  <si>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</si>
  <si>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</si>
  <si>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</si>
  <si>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</si>
  <si>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</si>
  <si>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</si>
  <si>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</si>
  <si>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</si>
  <si>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</si>
  <si>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</si>
  <si>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</si>
  <si>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</si>
  <si>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</si>
  <si>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</si>
  <si>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</si>
  <si>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</si>
  <si>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</si>
  <si>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</si>
  <si>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</si>
  <si>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</si>
  <si>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</si>
  <si>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</si>
  <si>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</si>
  <si>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</si>
  <si>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</si>
  <si>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</si>
  <si>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</si>
  <si>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</si>
  <si>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</si>
  <si>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</si>
  <si>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</si>
  <si>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</si>
  <si>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</si>
  <si>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</si>
  <si>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</si>
  <si>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</si>
  <si>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</si>
  <si>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</si>
  <si>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</si>
  <si>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</si>
  <si>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</si>
  <si>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</si>
  <si>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</si>
  <si>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</si>
  <si>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</si>
  <si>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</si>
  <si>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</si>
  <si>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</si>
  <si>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</si>
  <si>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</si>
  <si>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</si>
  <si>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</si>
  <si>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</si>
  <si>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</si>
  <si>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</si>
  <si>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</si>
  <si>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</si>
  <si>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</si>
  <si>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</si>
  <si>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</si>
  <si>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</si>
  <si>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</si>
  <si>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</si>
  <si>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</si>
  <si>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</si>
  <si>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</si>
  <si>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</si>
  <si>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</si>
  <si>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</si>
  <si>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</si>
  <si>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</si>
  <si>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</si>
  <si>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</si>
  <si>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</si>
  <si>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</si>
  <si>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</si>
  <si>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</si>
  <si>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</si>
  <si>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町内には6つの処理場があり、供用開始から20年を経過した地域もあります。今後、機能強化対策事業として緊急度の高い施設から順次改修し、施設の長寿命化を図ります。</t>
    <rPh sb="0" eb="1">
      <t>チョウ</t>
    </rPh>
    <rPh sb="1" eb="2">
      <t>ナイ</t>
    </rPh>
    <rPh sb="7" eb="10">
      <t>ショリジョウ</t>
    </rPh>
    <rPh sb="14" eb="16">
      <t>キョウヨウ</t>
    </rPh>
    <rPh sb="16" eb="18">
      <t>カイシ</t>
    </rPh>
    <rPh sb="22" eb="23">
      <t>ネン</t>
    </rPh>
    <rPh sb="24" eb="26">
      <t>ケイカ</t>
    </rPh>
    <rPh sb="28" eb="30">
      <t>チイキ</t>
    </rPh>
    <rPh sb="36" eb="38">
      <t>コンゴ</t>
    </rPh>
    <rPh sb="39" eb="41">
      <t>キノウ</t>
    </rPh>
    <rPh sb="41" eb="43">
      <t>キョウカ</t>
    </rPh>
    <rPh sb="43" eb="45">
      <t>タイサク</t>
    </rPh>
    <rPh sb="45" eb="47">
      <t>ジギョウ</t>
    </rPh>
    <rPh sb="56" eb="58">
      <t>シセツ</t>
    </rPh>
    <rPh sb="60" eb="62">
      <t>ジュンジ</t>
    </rPh>
    <rPh sb="62" eb="64">
      <t>カイシュウ</t>
    </rPh>
    <rPh sb="66" eb="68">
      <t>シセツ</t>
    </rPh>
    <rPh sb="69" eb="70">
      <t>チョウ</t>
    </rPh>
    <rPh sb="70" eb="73">
      <t>ジュミョウカ</t>
    </rPh>
    <rPh sb="74" eb="75">
      <t>ハカ</t>
    </rPh>
    <phoneticPr fontId="4"/>
  </si>
  <si>
    <t>現在は施設の維持管理業務が中心となっていますが、一般会計からの繰入金に頼らざるを得ない厳しい経営状況となっています。
老朽化した施設の計画的な更新を進めていく必要があることから、経営の計画性・透明性の向上を図るため、H32年度から地方公営企業法の適用を予定しています。</t>
    <rPh sb="0" eb="2">
      <t>ゲンザイ</t>
    </rPh>
    <rPh sb="3" eb="5">
      <t>シセツ</t>
    </rPh>
    <rPh sb="6" eb="8">
      <t>イジ</t>
    </rPh>
    <rPh sb="8" eb="10">
      <t>カンリ</t>
    </rPh>
    <rPh sb="10" eb="12">
      <t>ギョウム</t>
    </rPh>
    <rPh sb="13" eb="15">
      <t>チュウシン</t>
    </rPh>
    <rPh sb="24" eb="26">
      <t>イッパン</t>
    </rPh>
    <rPh sb="26" eb="28">
      <t>カイケイ</t>
    </rPh>
    <rPh sb="31" eb="33">
      <t>クリイレ</t>
    </rPh>
    <rPh sb="33" eb="34">
      <t>キン</t>
    </rPh>
    <rPh sb="35" eb="36">
      <t>タヨ</t>
    </rPh>
    <rPh sb="40" eb="41">
      <t>エ</t>
    </rPh>
    <rPh sb="43" eb="44">
      <t>キビ</t>
    </rPh>
    <rPh sb="46" eb="48">
      <t>ケイエイ</t>
    </rPh>
    <rPh sb="48" eb="50">
      <t>ジョウキョウ</t>
    </rPh>
    <rPh sb="59" eb="62">
      <t>ロウキュウカ</t>
    </rPh>
    <rPh sb="64" eb="66">
      <t>シセツ</t>
    </rPh>
    <rPh sb="67" eb="70">
      <t>ケイカクテキ</t>
    </rPh>
    <rPh sb="71" eb="73">
      <t>コウシン</t>
    </rPh>
    <rPh sb="74" eb="75">
      <t>スス</t>
    </rPh>
    <rPh sb="79" eb="81">
      <t>ヒツヨウ</t>
    </rPh>
    <rPh sb="89" eb="91">
      <t>ケイエイ</t>
    </rPh>
    <rPh sb="92" eb="95">
      <t>ケイカクセイ</t>
    </rPh>
    <rPh sb="96" eb="99">
      <t>トウメイセイ</t>
    </rPh>
    <rPh sb="100" eb="102">
      <t>コウジョウ</t>
    </rPh>
    <rPh sb="103" eb="104">
      <t>ハカ</t>
    </rPh>
    <rPh sb="111" eb="113">
      <t>ネンド</t>
    </rPh>
    <rPh sb="115" eb="117">
      <t>チホウ</t>
    </rPh>
    <rPh sb="117" eb="119">
      <t>コウエイ</t>
    </rPh>
    <rPh sb="119" eb="121">
      <t>キギョウ</t>
    </rPh>
    <rPh sb="121" eb="122">
      <t>ホウ</t>
    </rPh>
    <rPh sb="123" eb="125">
      <t>テキヨウ</t>
    </rPh>
    <rPh sb="126" eb="128">
      <t>ヨテイ</t>
    </rPh>
    <phoneticPr fontId="4"/>
  </si>
  <si>
    <t>収益的収支比率が100％を下回っており、厳しい経営状況が続いています。
経費回収率は平成29年4月1日に実施した料金改定により若干上昇しましたが、類似団体と比較すると依然として低い水準にあります。
汚水処理原価も類似団と比べて非常に高いことから、維持管理体制の効率化等の経営改善を図っていく必要があります。</t>
    <rPh sb="0" eb="3">
      <t>シュウエキテキ</t>
    </rPh>
    <rPh sb="3" eb="5">
      <t>シュウシ</t>
    </rPh>
    <rPh sb="5" eb="7">
      <t>ヒリツ</t>
    </rPh>
    <rPh sb="13" eb="15">
      <t>シタマワ</t>
    </rPh>
    <rPh sb="20" eb="21">
      <t>キビ</t>
    </rPh>
    <rPh sb="23" eb="25">
      <t>ケイエイ</t>
    </rPh>
    <rPh sb="25" eb="27">
      <t>ジョウキョウ</t>
    </rPh>
    <rPh sb="28" eb="29">
      <t>ツヅ</t>
    </rPh>
    <rPh sb="36" eb="38">
      <t>ケイヒ</t>
    </rPh>
    <rPh sb="38" eb="40">
      <t>カイシュウ</t>
    </rPh>
    <rPh sb="40" eb="41">
      <t>リツ</t>
    </rPh>
    <rPh sb="42" eb="44">
      <t>ヘイセイ</t>
    </rPh>
    <rPh sb="46" eb="47">
      <t>ネン</t>
    </rPh>
    <rPh sb="48" eb="49">
      <t>ガツ</t>
    </rPh>
    <rPh sb="50" eb="51">
      <t>ニチ</t>
    </rPh>
    <rPh sb="52" eb="54">
      <t>ジッシ</t>
    </rPh>
    <rPh sb="56" eb="58">
      <t>リョウキン</t>
    </rPh>
    <rPh sb="58" eb="60">
      <t>カイテイ</t>
    </rPh>
    <rPh sb="63" eb="65">
      <t>ジャッカン</t>
    </rPh>
    <rPh sb="65" eb="67">
      <t>ジョウショウ</t>
    </rPh>
    <rPh sb="73" eb="75">
      <t>ルイジ</t>
    </rPh>
    <rPh sb="75" eb="77">
      <t>ダンタイ</t>
    </rPh>
    <rPh sb="78" eb="80">
      <t>ヒカク</t>
    </rPh>
    <rPh sb="83" eb="85">
      <t>イゼン</t>
    </rPh>
    <rPh sb="88" eb="89">
      <t>ヒク</t>
    </rPh>
    <rPh sb="90" eb="92">
      <t>スイジュン</t>
    </rPh>
    <rPh sb="99" eb="101">
      <t>オスイ</t>
    </rPh>
    <rPh sb="101" eb="103">
      <t>ショリ</t>
    </rPh>
    <rPh sb="103" eb="105">
      <t>ゲンカ</t>
    </rPh>
    <rPh sb="106" eb="108">
      <t>ルイジ</t>
    </rPh>
    <rPh sb="123" eb="125">
      <t>イジ</t>
    </rPh>
    <rPh sb="125" eb="127">
      <t>カンリ</t>
    </rPh>
    <rPh sb="127" eb="129">
      <t>タイセイ</t>
    </rPh>
    <rPh sb="130" eb="133">
      <t>コウリツカ</t>
    </rPh>
    <rPh sb="133" eb="134">
      <t>トウ</t>
    </rPh>
    <rPh sb="135" eb="137">
      <t>ケイエイ</t>
    </rPh>
    <rPh sb="137" eb="139">
      <t>カイゼン</t>
    </rPh>
    <rPh sb="140" eb="141">
      <t>ハカ</t>
    </rPh>
    <rPh sb="145" eb="1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</si>
</sst>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9D-48FC-A4A6-32430EDC860E}"/>
            </c:ext>
          </c:extLst>
        </c:ser>
        <c:dLbls>
          <c:showLegendKey val="0"/>
          <c:showVal val="0"/>
          <c:showCatName val="0"/>
          <c:showSerName val="0"/>
          <c:showPercent val="0"/>
          <c:showBubbleSize val="0"/>
        </c:dLbls>
        <c:gapWidth val="150"/>
        <c:axId val="92147072"/>
        <c:axId val="9216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FC9D-48FC-A4A6-32430EDC860E}"/>
            </c:ext>
          </c:extLst>
        </c:ser>
        <c:dLbls>
          <c:showLegendKey val="0"/>
          <c:showVal val="0"/>
          <c:showCatName val="0"/>
          <c:showSerName val="0"/>
          <c:showPercent val="0"/>
          <c:showBubbleSize val="0"/>
        </c:dLbls>
        <c:marker val="1"/>
        <c:smooth val="0"/>
        <c:axId val="92147072"/>
        <c:axId val="92166016"/>
      </c:lineChart>
      <c:dateAx>
        <c:axId val="92147072"/>
        <c:scaling>
          <c:orientation val="minMax"/>
        </c:scaling>
        <c:delete val="1"/>
        <c:axPos val="b"/>
        <c:numFmt formatCode="ge" sourceLinked="1"/>
        <c:majorTickMark val="none"/>
        <c:minorTickMark val="none"/>
        <c:tickLblPos val="none"/>
        <c:crossAx val="92166016"/>
        <c:crosses val="autoZero"/>
        <c:auto val="1"/>
        <c:lblOffset val="100"/>
        <c:baseTimeUnit val="years"/>
      </c:dateAx>
      <c:valAx>
        <c:axId val="921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78.73</c:v>
                </c:pt>
                <c:pt idx="1">
                  <c:v>78.73</c:v>
                </c:pt>
                <c:pt idx="2">
                  <c:v>78.73</c:v>
                </c:pt>
                <c:pt idx="3">
                  <c:v>78.73</c:v>
                </c:pt>
                <c:pt idx="4">
                  <c:v>70.13</c:v>
                </c:pt>
              </c:numCache>
            </c:numRef>
          </c:val>
          <c:extLst xmlns:c16r2="http://schemas.microsoft.com/office/drawing/2015/06/chart">
            <c:ext xmlns:c16="http://schemas.microsoft.com/office/drawing/2014/chart" uri="{C3380CC4-5D6E-409C-BE32-E72D297353CC}">
              <c16:uniqueId val="{00000000-FFD0-4898-9D4A-4058021496AA}"/>
            </c:ext>
          </c:extLst>
        </c:ser>
        <c:dLbls>
          <c:showLegendKey val="0"/>
          <c:showVal val="0"/>
          <c:showCatName val="0"/>
          <c:showSerName val="0"/>
          <c:showPercent val="0"/>
          <c:showBubbleSize val="0"/>
        </c:dLbls>
        <c:gapWidth val="150"/>
        <c:axId val="108044288"/>
        <c:axId val="10804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FFD0-4898-9D4A-4058021496AA}"/>
            </c:ext>
          </c:extLst>
        </c:ser>
        <c:dLbls>
          <c:showLegendKey val="0"/>
          <c:showVal val="0"/>
          <c:showCatName val="0"/>
          <c:showSerName val="0"/>
          <c:showPercent val="0"/>
          <c:showBubbleSize val="0"/>
        </c:dLbls>
        <c:marker val="1"/>
        <c:smooth val="0"/>
        <c:axId val="108044288"/>
        <c:axId val="108046208"/>
      </c:lineChart>
      <c:dateAx>
        <c:axId val="108044288"/>
        <c:scaling>
          <c:orientation val="minMax"/>
        </c:scaling>
        <c:delete val="1"/>
        <c:axPos val="b"/>
        <c:numFmt formatCode="ge" sourceLinked="1"/>
        <c:majorTickMark val="none"/>
        <c:minorTickMark val="none"/>
        <c:tickLblPos val="none"/>
        <c:crossAx val="108046208"/>
        <c:crosses val="autoZero"/>
        <c:auto val="1"/>
        <c:lblOffset val="100"/>
        <c:baseTimeUnit val="years"/>
      </c:dateAx>
      <c:valAx>
        <c:axId val="1080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c:v>
                </c:pt>
                <c:pt idx="1">
                  <c:v>91.56</c:v>
                </c:pt>
                <c:pt idx="2">
                  <c:v>93.23</c:v>
                </c:pt>
                <c:pt idx="3">
                  <c:v>91.11</c:v>
                </c:pt>
                <c:pt idx="4">
                  <c:v>94.01</c:v>
                </c:pt>
              </c:numCache>
            </c:numRef>
          </c:val>
          <c:extLst xmlns:c16r2="http://schemas.microsoft.com/office/drawing/2015/06/chart">
            <c:ext xmlns:c16="http://schemas.microsoft.com/office/drawing/2014/chart" uri="{C3380CC4-5D6E-409C-BE32-E72D297353CC}">
              <c16:uniqueId val="{00000000-963B-44C5-B64E-B77658CF666B}"/>
            </c:ext>
          </c:extLst>
        </c:ser>
        <c:dLbls>
          <c:showLegendKey val="0"/>
          <c:showVal val="0"/>
          <c:showCatName val="0"/>
          <c:showSerName val="0"/>
          <c:showPercent val="0"/>
          <c:showBubbleSize val="0"/>
        </c:dLbls>
        <c:gapWidth val="150"/>
        <c:axId val="108097920"/>
        <c:axId val="10809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963B-44C5-B64E-B77658CF666B}"/>
            </c:ext>
          </c:extLst>
        </c:ser>
        <c:dLbls>
          <c:showLegendKey val="0"/>
          <c:showVal val="0"/>
          <c:showCatName val="0"/>
          <c:showSerName val="0"/>
          <c:showPercent val="0"/>
          <c:showBubbleSize val="0"/>
        </c:dLbls>
        <c:marker val="1"/>
        <c:smooth val="0"/>
        <c:axId val="108097920"/>
        <c:axId val="108099840"/>
      </c:lineChart>
      <c:dateAx>
        <c:axId val="108097920"/>
        <c:scaling>
          <c:orientation val="minMax"/>
        </c:scaling>
        <c:delete val="1"/>
        <c:axPos val="b"/>
        <c:numFmt formatCode="ge" sourceLinked="1"/>
        <c:majorTickMark val="none"/>
        <c:minorTickMark val="none"/>
        <c:tickLblPos val="none"/>
        <c:crossAx val="108099840"/>
        <c:crosses val="autoZero"/>
        <c:auto val="1"/>
        <c:lblOffset val="100"/>
        <c:baseTimeUnit val="years"/>
      </c:dateAx>
      <c:valAx>
        <c:axId val="1080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88.07</c:v>
                </c:pt>
                <c:pt idx="1">
                  <c:v>82.91</c:v>
                </c:pt>
                <c:pt idx="2">
                  <c:v>83.51</c:v>
                </c:pt>
                <c:pt idx="3">
                  <c:v>87.35</c:v>
                </c:pt>
                <c:pt idx="4">
                  <c:v>81.099999999999994</c:v>
                </c:pt>
              </c:numCache>
            </c:numRef>
          </c:val>
          <c:extLst xmlns:c16r2="http://schemas.microsoft.com/office/drawing/2015/06/chart">
            <c:ext xmlns:c16="http://schemas.microsoft.com/office/drawing/2014/chart" uri="{C3380CC4-5D6E-409C-BE32-E72D297353CC}">
              <c16:uniqueId val="{00000000-8696-4DA8-9EB7-7FA7DBF82B09}"/>
            </c:ext>
          </c:extLst>
        </c:ser>
        <c:dLbls>
          <c:showLegendKey val="0"/>
          <c:showVal val="0"/>
          <c:showCatName val="0"/>
          <c:showSerName val="0"/>
          <c:showPercent val="0"/>
          <c:showBubbleSize val="0"/>
        </c:dLbls>
        <c:gapWidth val="150"/>
        <c:axId val="92874240"/>
        <c:axId val="9288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96-4DA8-9EB7-7FA7DBF82B09}"/>
            </c:ext>
          </c:extLst>
        </c:ser>
        <c:dLbls>
          <c:showLegendKey val="0"/>
          <c:showVal val="0"/>
          <c:showCatName val="0"/>
          <c:showSerName val="0"/>
          <c:showPercent val="0"/>
          <c:showBubbleSize val="0"/>
        </c:dLbls>
        <c:marker val="1"/>
        <c:smooth val="0"/>
        <c:axId val="92874240"/>
        <c:axId val="92886144"/>
      </c:lineChart>
      <c:dateAx>
        <c:axId val="92874240"/>
        <c:scaling>
          <c:orientation val="minMax"/>
        </c:scaling>
        <c:delete val="1"/>
        <c:axPos val="b"/>
        <c:numFmt formatCode="ge" sourceLinked="1"/>
        <c:majorTickMark val="none"/>
        <c:minorTickMark val="none"/>
        <c:tickLblPos val="none"/>
        <c:crossAx val="92886144"/>
        <c:crosses val="autoZero"/>
        <c:auto val="1"/>
        <c:lblOffset val="100"/>
        <c:baseTimeUnit val="years"/>
      </c:dateAx>
      <c:valAx>
        <c:axId val="928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DF-4F40-B479-C50736BB648C}"/>
            </c:ext>
          </c:extLst>
        </c:ser>
        <c:dLbls>
          <c:showLegendKey val="0"/>
          <c:showVal val="0"/>
          <c:showCatName val="0"/>
          <c:showSerName val="0"/>
          <c:showPercent val="0"/>
          <c:showBubbleSize val="0"/>
        </c:dLbls>
        <c:gapWidth val="150"/>
        <c:axId val="101361152"/>
        <c:axId val="1017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DF-4F40-B479-C50736BB648C}"/>
            </c:ext>
          </c:extLst>
        </c:ser>
        <c:dLbls>
          <c:showLegendKey val="0"/>
          <c:showVal val="0"/>
          <c:showCatName val="0"/>
          <c:showSerName val="0"/>
          <c:showPercent val="0"/>
          <c:showBubbleSize val="0"/>
        </c:dLbls>
        <c:marker val="1"/>
        <c:smooth val="0"/>
        <c:axId val="101361152"/>
        <c:axId val="101725696"/>
      </c:lineChart>
      <c:dateAx>
        <c:axId val="101361152"/>
        <c:scaling>
          <c:orientation val="minMax"/>
        </c:scaling>
        <c:delete val="1"/>
        <c:axPos val="b"/>
        <c:numFmt formatCode="ge" sourceLinked="1"/>
        <c:majorTickMark val="none"/>
        <c:minorTickMark val="none"/>
        <c:tickLblPos val="none"/>
        <c:crossAx val="101725696"/>
        <c:crosses val="autoZero"/>
        <c:auto val="1"/>
        <c:lblOffset val="100"/>
        <c:baseTimeUnit val="years"/>
      </c:dateAx>
      <c:valAx>
        <c:axId val="1017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5D-4B13-BEAE-C4ACCCECF92F}"/>
            </c:ext>
          </c:extLst>
        </c:ser>
        <c:dLbls>
          <c:showLegendKey val="0"/>
          <c:showVal val="0"/>
          <c:showCatName val="0"/>
          <c:showSerName val="0"/>
          <c:showPercent val="0"/>
          <c:showBubbleSize val="0"/>
        </c:dLbls>
        <c:gapWidth val="150"/>
        <c:axId val="104612992"/>
        <c:axId val="1048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5D-4B13-BEAE-C4ACCCECF92F}"/>
            </c:ext>
          </c:extLst>
        </c:ser>
        <c:dLbls>
          <c:showLegendKey val="0"/>
          <c:showVal val="0"/>
          <c:showCatName val="0"/>
          <c:showSerName val="0"/>
          <c:showPercent val="0"/>
          <c:showBubbleSize val="0"/>
        </c:dLbls>
        <c:marker val="1"/>
        <c:smooth val="0"/>
        <c:axId val="104612992"/>
        <c:axId val="104847616"/>
      </c:lineChart>
      <c:dateAx>
        <c:axId val="104612992"/>
        <c:scaling>
          <c:orientation val="minMax"/>
        </c:scaling>
        <c:delete val="1"/>
        <c:axPos val="b"/>
        <c:numFmt formatCode="ge" sourceLinked="1"/>
        <c:majorTickMark val="none"/>
        <c:minorTickMark val="none"/>
        <c:tickLblPos val="none"/>
        <c:crossAx val="104847616"/>
        <c:crosses val="autoZero"/>
        <c:auto val="1"/>
        <c:lblOffset val="100"/>
        <c:baseTimeUnit val="years"/>
      </c:dateAx>
      <c:valAx>
        <c:axId val="1048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F3-4B31-9784-C6754EA0F246}"/>
            </c:ext>
          </c:extLst>
        </c:ser>
        <c:dLbls>
          <c:showLegendKey val="0"/>
          <c:showVal val="0"/>
          <c:showCatName val="0"/>
          <c:showSerName val="0"/>
          <c:showPercent val="0"/>
          <c:showBubbleSize val="0"/>
        </c:dLbls>
        <c:gapWidth val="150"/>
        <c:axId val="106051840"/>
        <c:axId val="1075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F3-4B31-9784-C6754EA0F246}"/>
            </c:ext>
          </c:extLst>
        </c:ser>
        <c:dLbls>
          <c:showLegendKey val="0"/>
          <c:showVal val="0"/>
          <c:showCatName val="0"/>
          <c:showSerName val="0"/>
          <c:showPercent val="0"/>
          <c:showBubbleSize val="0"/>
        </c:dLbls>
        <c:marker val="1"/>
        <c:smooth val="0"/>
        <c:axId val="106051840"/>
        <c:axId val="107582976"/>
      </c:lineChart>
      <c:dateAx>
        <c:axId val="106051840"/>
        <c:scaling>
          <c:orientation val="minMax"/>
        </c:scaling>
        <c:delete val="1"/>
        <c:axPos val="b"/>
        <c:numFmt formatCode="ge" sourceLinked="1"/>
        <c:majorTickMark val="none"/>
        <c:minorTickMark val="none"/>
        <c:tickLblPos val="none"/>
        <c:crossAx val="107582976"/>
        <c:crosses val="autoZero"/>
        <c:auto val="1"/>
        <c:lblOffset val="100"/>
        <c:baseTimeUnit val="years"/>
      </c:dateAx>
      <c:valAx>
        <c:axId val="1075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10-4B25-9626-0C16161D6D06}"/>
            </c:ext>
          </c:extLst>
        </c:ser>
        <c:dLbls>
          <c:showLegendKey val="0"/>
          <c:showVal val="0"/>
          <c:showCatName val="0"/>
          <c:showSerName val="0"/>
          <c:showPercent val="0"/>
          <c:showBubbleSize val="0"/>
        </c:dLbls>
        <c:gapWidth val="150"/>
        <c:axId val="103695872"/>
        <c:axId val="10369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10-4B25-9626-0C16161D6D06}"/>
            </c:ext>
          </c:extLst>
        </c:ser>
        <c:dLbls>
          <c:showLegendKey val="0"/>
          <c:showVal val="0"/>
          <c:showCatName val="0"/>
          <c:showSerName val="0"/>
          <c:showPercent val="0"/>
          <c:showBubbleSize val="0"/>
        </c:dLbls>
        <c:marker val="1"/>
        <c:smooth val="0"/>
        <c:axId val="103695872"/>
        <c:axId val="103697792"/>
      </c:lineChart>
      <c:dateAx>
        <c:axId val="103695872"/>
        <c:scaling>
          <c:orientation val="minMax"/>
        </c:scaling>
        <c:delete val="1"/>
        <c:axPos val="b"/>
        <c:numFmt formatCode="ge" sourceLinked="1"/>
        <c:majorTickMark val="none"/>
        <c:minorTickMark val="none"/>
        <c:tickLblPos val="none"/>
        <c:crossAx val="103697792"/>
        <c:crosses val="autoZero"/>
        <c:auto val="1"/>
        <c:lblOffset val="100"/>
        <c:baseTimeUnit val="years"/>
      </c:dateAx>
      <c:valAx>
        <c:axId val="1036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9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BC-4D41-8A77-E1F016BD55D7}"/>
            </c:ext>
          </c:extLst>
        </c:ser>
        <c:dLbls>
          <c:showLegendKey val="0"/>
          <c:showVal val="0"/>
          <c:showCatName val="0"/>
          <c:showSerName val="0"/>
          <c:showPercent val="0"/>
          <c:showBubbleSize val="0"/>
        </c:dLbls>
        <c:gapWidth val="150"/>
        <c:axId val="104191872"/>
        <c:axId val="10459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DFBC-4D41-8A77-E1F016BD55D7}"/>
            </c:ext>
          </c:extLst>
        </c:ser>
        <c:dLbls>
          <c:showLegendKey val="0"/>
          <c:showVal val="0"/>
          <c:showCatName val="0"/>
          <c:showSerName val="0"/>
          <c:showPercent val="0"/>
          <c:showBubbleSize val="0"/>
        </c:dLbls>
        <c:marker val="1"/>
        <c:smooth val="0"/>
        <c:axId val="104191872"/>
        <c:axId val="104591360"/>
      </c:lineChart>
      <c:dateAx>
        <c:axId val="104191872"/>
        <c:scaling>
          <c:orientation val="minMax"/>
        </c:scaling>
        <c:delete val="1"/>
        <c:axPos val="b"/>
        <c:numFmt formatCode="ge" sourceLinked="1"/>
        <c:majorTickMark val="none"/>
        <c:minorTickMark val="none"/>
        <c:tickLblPos val="none"/>
        <c:crossAx val="104591360"/>
        <c:crosses val="autoZero"/>
        <c:auto val="1"/>
        <c:lblOffset val="100"/>
        <c:baseTimeUnit val="years"/>
      </c:dateAx>
      <c:valAx>
        <c:axId val="1045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28.97</c:v>
                </c:pt>
                <c:pt idx="1">
                  <c:v>27.07</c:v>
                </c:pt>
                <c:pt idx="2">
                  <c:v>29.67</c:v>
                </c:pt>
                <c:pt idx="3">
                  <c:v>30.05</c:v>
                </c:pt>
                <c:pt idx="4">
                  <c:v>32.47</c:v>
                </c:pt>
              </c:numCache>
            </c:numRef>
          </c:val>
          <c:extLst xmlns:c16r2="http://schemas.microsoft.com/office/drawing/2015/06/chart">
            <c:ext xmlns:c16="http://schemas.microsoft.com/office/drawing/2014/chart" uri="{C3380CC4-5D6E-409C-BE32-E72D297353CC}">
              <c16:uniqueId val="{00000000-BBB3-4296-9C96-57DAFF2607E0}"/>
            </c:ext>
          </c:extLst>
        </c:ser>
        <c:dLbls>
          <c:showLegendKey val="0"/>
          <c:showVal val="0"/>
          <c:showCatName val="0"/>
          <c:showSerName val="0"/>
          <c:showPercent val="0"/>
          <c:showBubbleSize val="0"/>
        </c:dLbls>
        <c:gapWidth val="150"/>
        <c:axId val="106113280"/>
        <c:axId val="10611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BBB3-4296-9C96-57DAFF2607E0}"/>
            </c:ext>
          </c:extLst>
        </c:ser>
        <c:dLbls>
          <c:showLegendKey val="0"/>
          <c:showVal val="0"/>
          <c:showCatName val="0"/>
          <c:showSerName val="0"/>
          <c:showPercent val="0"/>
          <c:showBubbleSize val="0"/>
        </c:dLbls>
        <c:marker val="1"/>
        <c:smooth val="0"/>
        <c:axId val="106113280"/>
        <c:axId val="106115456"/>
      </c:lineChart>
      <c:dateAx>
        <c:axId val="106113280"/>
        <c:scaling>
          <c:orientation val="minMax"/>
        </c:scaling>
        <c:delete val="1"/>
        <c:axPos val="b"/>
        <c:numFmt formatCode="ge" sourceLinked="1"/>
        <c:majorTickMark val="none"/>
        <c:minorTickMark val="none"/>
        <c:tickLblPos val="none"/>
        <c:crossAx val="106115456"/>
        <c:crosses val="autoZero"/>
        <c:auto val="1"/>
        <c:lblOffset val="100"/>
        <c:baseTimeUnit val="years"/>
      </c:dateAx>
      <c:valAx>
        <c:axId val="1061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454.63</c:v>
                </c:pt>
                <c:pt idx="1">
                  <c:v>494.26</c:v>
                </c:pt>
                <c:pt idx="2">
                  <c:v>456.59</c:v>
                </c:pt>
                <c:pt idx="3">
                  <c:v>452.33</c:v>
                </c:pt>
                <c:pt idx="4">
                  <c:v>451.94</c:v>
                </c:pt>
              </c:numCache>
            </c:numRef>
          </c:val>
          <c:extLst xmlns:c16r2="http://schemas.microsoft.com/office/drawing/2015/06/chart">
            <c:ext xmlns:c16="http://schemas.microsoft.com/office/drawing/2014/chart" uri="{C3380CC4-5D6E-409C-BE32-E72D297353CC}">
              <c16:uniqueId val="{00000000-3889-47ED-8F71-7750F4A51F3A}"/>
            </c:ext>
          </c:extLst>
        </c:ser>
        <c:dLbls>
          <c:showLegendKey val="0"/>
          <c:showVal val="0"/>
          <c:showCatName val="0"/>
          <c:showSerName val="0"/>
          <c:showPercent val="0"/>
          <c:showBubbleSize val="0"/>
        </c:dLbls>
        <c:gapWidth val="150"/>
        <c:axId val="107866752"/>
        <c:axId val="1079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3889-47ED-8F71-7750F4A51F3A}"/>
            </c:ext>
          </c:extLst>
        </c:ser>
        <c:dLbls>
          <c:showLegendKey val="0"/>
          <c:showVal val="0"/>
          <c:showCatName val="0"/>
          <c:showSerName val="0"/>
          <c:showPercent val="0"/>
          <c:showBubbleSize val="0"/>
        </c:dLbls>
        <c:marker val="1"/>
        <c:smooth val="0"/>
        <c:axId val="107866752"/>
        <c:axId val="107901696"/>
      </c:lineChart>
      <c:dateAx>
        <c:axId val="107866752"/>
        <c:scaling>
          <c:orientation val="minMax"/>
        </c:scaling>
        <c:delete val="1"/>
        <c:axPos val="b"/>
        <c:numFmt formatCode="ge" sourceLinked="1"/>
        <c:majorTickMark val="none"/>
        <c:minorTickMark val="none"/>
        <c:tickLblPos val="none"/>
        <c:crossAx val="107901696"/>
        <c:crosses val="autoZero"/>
        <c:auto val="1"/>
        <c:lblOffset val="100"/>
        <c:baseTimeUnit val="years"/>
      </c:dateAx>
      <c:valAx>
        <c:axId val="1079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7" zoomScale="90" zoomScaleNormal="90" workbookViewId="0">
      <selection activeCell="AW12" sqref="AW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多気町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14821</v>
      </c>
      <c r="AM8" s="49"/>
      <c r="AN8" s="49"/>
      <c r="AO8" s="49"/>
      <c r="AP8" s="49"/>
      <c r="AQ8" s="49"/>
      <c r="AR8" s="49"/>
      <c r="AS8" s="49"/>
      <c r="AT8" s="44">
        <f>データ!T6</f>
        <v>103.06</v>
      </c>
      <c r="AU8" s="44"/>
      <c r="AV8" s="44"/>
      <c r="AW8" s="44"/>
      <c r="AX8" s="44"/>
      <c r="AY8" s="44"/>
      <c r="AZ8" s="44"/>
      <c r="BA8" s="44"/>
      <c r="BB8" s="44">
        <f>データ!U6</f>
        <v>143.81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18.37</v>
      </c>
      <c r="Q10" s="44"/>
      <c r="R10" s="44"/>
      <c r="S10" s="44"/>
      <c r="T10" s="44"/>
      <c r="U10" s="44"/>
      <c r="V10" s="44"/>
      <c r="W10" s="44">
        <f>データ!Q6</f>
        <v>100</v>
      </c>
      <c r="X10" s="44"/>
      <c r="Y10" s="44"/>
      <c r="Z10" s="44"/>
      <c r="AA10" s="44"/>
      <c r="AB10" s="44"/>
      <c r="AC10" s="44"/>
      <c r="AD10" s="49">
        <f>データ!R6</f>
        <v>2700</v>
      </c>
      <c r="AE10" s="49"/>
      <c r="AF10" s="49"/>
      <c r="AG10" s="49"/>
      <c r="AH10" s="49"/>
      <c r="AI10" s="49"/>
      <c r="AJ10" s="49"/>
      <c r="AK10" s="2"/>
      <c r="AL10" s="49">
        <f>データ!V6</f>
        <v>2706</v>
      </c>
      <c r="AM10" s="49"/>
      <c r="AN10" s="49"/>
      <c r="AO10" s="49"/>
      <c r="AP10" s="49"/>
      <c r="AQ10" s="49"/>
      <c r="AR10" s="49"/>
      <c r="AS10" s="49"/>
      <c r="AT10" s="44">
        <f>データ!W6</f>
        <v>1.52</v>
      </c>
      <c r="AU10" s="44"/>
      <c r="AV10" s="44"/>
      <c r="AW10" s="44"/>
      <c r="AX10" s="44"/>
      <c r="AY10" s="44"/>
      <c r="AZ10" s="44"/>
      <c r="BA10" s="44"/>
      <c r="BB10" s="44">
        <f>データ!X6</f>
        <v>1780.26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bYdOP6DJqwEwQM7YwJGFHfFxhA8l4hm6CjczTqr3Z0Zt73W+ZJlRqVT+Z8VB1nwPTOcWGsh4glBcu7QYTUo7IA==" saltValue="p38xRjDeKfWcVAOAXlpnZ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244414</v>
      </c>
      <c r="D6" s="32">
        <f t="shared" si="3"/>
        <v>47</v>
      </c>
      <c r="E6" s="32">
        <f t="shared" si="3"/>
        <v>17</v>
      </c>
      <c r="F6" s="32">
        <f t="shared" si="3"/>
        <v>5</v>
      </c>
      <c r="G6" s="32">
        <f t="shared" si="3"/>
        <v>0</v>
      </c>
      <c r="H6" s="32" t="str">
        <f t="shared" si="3"/>
        <v>三重県　多気町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18.37</v>
      </c>
      <c r="Q6" s="33">
        <f t="shared" si="3"/>
        <v>100</v>
      </c>
      <c r="R6" s="33">
        <f t="shared" si="3"/>
        <v>2700</v>
      </c>
      <c r="S6" s="33">
        <f t="shared" si="3"/>
        <v>14821</v>
      </c>
      <c r="T6" s="33">
        <f t="shared" si="3"/>
        <v>103.06</v>
      </c>
      <c r="U6" s="33">
        <f t="shared" si="3"/>
        <v>143.81</v>
      </c>
      <c r="V6" s="33">
        <f t="shared" si="3"/>
        <v>2706</v>
      </c>
      <c r="W6" s="33">
        <f t="shared" si="3"/>
        <v>1.52</v>
      </c>
      <c r="X6" s="33">
        <f t="shared" si="3"/>
        <v>1780.26</v>
      </c>
      <c r="Y6" s="34">
        <f>IF(Y7="",NA(),Y7)</f>
        <v>88.07</v>
      </c>
      <c r="Z6" s="34">
        <f t="shared" ref="Z6:AH6" si="4">IF(Z7="",NA(),Z7)</f>
        <v>82.91</v>
      </c>
      <c r="AA6" s="34">
        <f t="shared" si="4"/>
        <v>83.51</v>
      </c>
      <c r="AB6" s="34">
        <f t="shared" si="4"/>
        <v>87.35</v>
      </c>
      <c r="AC6" s="34">
        <f t="shared" si="4"/>
        <v>81.099999999999994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28.97</v>
      </c>
      <c r="BR6" s="34">
        <f t="shared" ref="BR6:BZ6" si="8">IF(BR7="",NA(),BR7)</f>
        <v>27.07</v>
      </c>
      <c r="BS6" s="34">
        <f t="shared" si="8"/>
        <v>29.67</v>
      </c>
      <c r="BT6" s="34">
        <f t="shared" si="8"/>
        <v>30.05</v>
      </c>
      <c r="BU6" s="34">
        <f t="shared" si="8"/>
        <v>32.47</v>
      </c>
      <c r="BV6" s="34">
        <f t="shared" si="8"/>
        <v>50.9</v>
      </c>
      <c r="BW6" s="34">
        <f t="shared" si="8"/>
        <v>50.82</v>
      </c>
      <c r="BX6" s="34">
        <f t="shared" si="8"/>
        <v>52.19</v>
      </c>
      <c r="BY6" s="34">
        <f t="shared" si="8"/>
        <v>55.32</v>
      </c>
      <c r="BZ6" s="34">
        <f t="shared" si="8"/>
        <v>59.8</v>
      </c>
      <c r="CA6" s="33" t="str">
        <f>IF(CA7="","",IF(CA7="-","【-】","【"&amp;SUBSTITUTE(TEXT(CA7,"#,##0.00"),"-","△")&amp;"】"))</f>
        <v>【60.64】</v>
      </c>
      <c r="CB6" s="34">
        <f>IF(CB7="",NA(),CB7)</f>
        <v>454.63</v>
      </c>
      <c r="CC6" s="34">
        <f t="shared" ref="CC6:CK6" si="9">IF(CC7="",NA(),CC7)</f>
        <v>494.26</v>
      </c>
      <c r="CD6" s="34">
        <f t="shared" si="9"/>
        <v>456.59</v>
      </c>
      <c r="CE6" s="34">
        <f t="shared" si="9"/>
        <v>452.33</v>
      </c>
      <c r="CF6" s="34">
        <f t="shared" si="9"/>
        <v>451.94</v>
      </c>
      <c r="CG6" s="34">
        <f t="shared" si="9"/>
        <v>293.27</v>
      </c>
      <c r="CH6" s="34">
        <f t="shared" si="9"/>
        <v>300.52</v>
      </c>
      <c r="CI6" s="34">
        <f t="shared" si="9"/>
        <v>296.14</v>
      </c>
      <c r="CJ6" s="34">
        <f t="shared" si="9"/>
        <v>283.17</v>
      </c>
      <c r="CK6" s="34">
        <f t="shared" si="9"/>
        <v>263.76</v>
      </c>
      <c r="CL6" s="33" t="str">
        <f>IF(CL7="","",IF(CL7="-","【-】","【"&amp;SUBSTITUTE(TEXT(CL7,"#,##0.00"),"-","△")&amp;"】"))</f>
        <v>【255.52】</v>
      </c>
      <c r="CM6" s="34">
        <f>IF(CM7="",NA(),CM7)</f>
        <v>78.73</v>
      </c>
      <c r="CN6" s="34">
        <f t="shared" ref="CN6:CV6" si="10">IF(CN7="",NA(),CN7)</f>
        <v>78.73</v>
      </c>
      <c r="CO6" s="34">
        <f t="shared" si="10"/>
        <v>78.73</v>
      </c>
      <c r="CP6" s="34">
        <f t="shared" si="10"/>
        <v>78.73</v>
      </c>
      <c r="CQ6" s="34">
        <f t="shared" si="10"/>
        <v>70.13</v>
      </c>
      <c r="CR6" s="34">
        <f t="shared" si="10"/>
        <v>53.78</v>
      </c>
      <c r="CS6" s="34">
        <f t="shared" si="10"/>
        <v>53.24</v>
      </c>
      <c r="CT6" s="34">
        <f t="shared" si="10"/>
        <v>52.31</v>
      </c>
      <c r="CU6" s="34">
        <f t="shared" si="10"/>
        <v>60.65</v>
      </c>
      <c r="CV6" s="34">
        <f t="shared" si="10"/>
        <v>51.75</v>
      </c>
      <c r="CW6" s="33" t="str">
        <f>IF(CW7="","",IF(CW7="-","【-】","【"&amp;SUBSTITUTE(TEXT(CW7,"#,##0.00"),"-","△")&amp;"】"))</f>
        <v>【52.49】</v>
      </c>
      <c r="CX6" s="34">
        <f>IF(CX7="",NA(),CX7)</f>
        <v>94</v>
      </c>
      <c r="CY6" s="34">
        <f t="shared" ref="CY6:DG6" si="11">IF(CY7="",NA(),CY7)</f>
        <v>91.56</v>
      </c>
      <c r="CZ6" s="34">
        <f t="shared" si="11"/>
        <v>93.23</v>
      </c>
      <c r="DA6" s="34">
        <f t="shared" si="11"/>
        <v>91.11</v>
      </c>
      <c r="DB6" s="34">
        <f t="shared" si="11"/>
        <v>94.01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244414</v>
      </c>
      <c r="D7" s="36">
        <v>47</v>
      </c>
      <c r="E7" s="36">
        <v>17</v>
      </c>
      <c r="F7" s="36">
        <v>5</v>
      </c>
      <c r="G7" s="36">
        <v>0</v>
      </c>
      <c r="H7" s="36" t="s">
        <v>111</v>
      </c>
      <c r="I7" s="36" t="s">
        <v>112</v>
      </c>
      <c r="J7" s="36" t="s">
        <v>113</v>
      </c>
      <c r="K7" s="36" t="s">
        <v>114</v>
      </c>
      <c r="L7" s="36" t="s">
        <v>115</v>
      </c>
      <c r="M7" s="36" t="s">
        <v>116</v>
      </c>
      <c r="N7" s="37" t="s">
        <v>117</v>
      </c>
      <c r="O7" s="37" t="s">
        <v>118</v>
      </c>
      <c r="P7" s="37">
        <v>18.37</v>
      </c>
      <c r="Q7" s="37">
        <v>100</v>
      </c>
      <c r="R7" s="37">
        <v>2700</v>
      </c>
      <c r="S7" s="37">
        <v>14821</v>
      </c>
      <c r="T7" s="37">
        <v>103.06</v>
      </c>
      <c r="U7" s="37">
        <v>143.81</v>
      </c>
      <c r="V7" s="37">
        <v>2706</v>
      </c>
      <c r="W7" s="37">
        <v>1.52</v>
      </c>
      <c r="X7" s="37">
        <v>1780.26</v>
      </c>
      <c r="Y7" s="37">
        <v>88.07</v>
      </c>
      <c r="Z7" s="37">
        <v>82.91</v>
      </c>
      <c r="AA7" s="37">
        <v>83.51</v>
      </c>
      <c r="AB7" s="37">
        <v>87.35</v>
      </c>
      <c r="AC7" s="37">
        <v>81.099999999999994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28.97</v>
      </c>
      <c r="BR7" s="37">
        <v>27.07</v>
      </c>
      <c r="BS7" s="37">
        <v>29.67</v>
      </c>
      <c r="BT7" s="37">
        <v>30.05</v>
      </c>
      <c r="BU7" s="37">
        <v>32.47</v>
      </c>
      <c r="BV7" s="37">
        <v>50.9</v>
      </c>
      <c r="BW7" s="37">
        <v>50.82</v>
      </c>
      <c r="BX7" s="37">
        <v>52.19</v>
      </c>
      <c r="BY7" s="37">
        <v>55.32</v>
      </c>
      <c r="BZ7" s="37">
        <v>59.8</v>
      </c>
      <c r="CA7" s="37">
        <v>60.64</v>
      </c>
      <c r="CB7" s="37">
        <v>454.63</v>
      </c>
      <c r="CC7" s="37">
        <v>494.26</v>
      </c>
      <c r="CD7" s="37">
        <v>456.59</v>
      </c>
      <c r="CE7" s="37">
        <v>452.33</v>
      </c>
      <c r="CF7" s="37">
        <v>451.94</v>
      </c>
      <c r="CG7" s="37">
        <v>293.27</v>
      </c>
      <c r="CH7" s="37">
        <v>300.52</v>
      </c>
      <c r="CI7" s="37">
        <v>296.14</v>
      </c>
      <c r="CJ7" s="37">
        <v>283.17</v>
      </c>
      <c r="CK7" s="37">
        <v>263.76</v>
      </c>
      <c r="CL7" s="37">
        <v>255.52</v>
      </c>
      <c r="CM7" s="37">
        <v>78.73</v>
      </c>
      <c r="CN7" s="37">
        <v>78.73</v>
      </c>
      <c r="CO7" s="37">
        <v>78.73</v>
      </c>
      <c r="CP7" s="37">
        <v>78.73</v>
      </c>
      <c r="CQ7" s="37">
        <v>70.13</v>
      </c>
      <c r="CR7" s="37">
        <v>53.78</v>
      </c>
      <c r="CS7" s="37">
        <v>53.24</v>
      </c>
      <c r="CT7" s="37">
        <v>52.31</v>
      </c>
      <c r="CU7" s="37">
        <v>60.65</v>
      </c>
      <c r="CV7" s="37">
        <v>51.75</v>
      </c>
      <c r="CW7" s="37">
        <v>52.49</v>
      </c>
      <c r="CX7" s="37">
        <v>94</v>
      </c>
      <c r="CY7" s="37">
        <v>91.56</v>
      </c>
      <c r="CZ7" s="37">
        <v>93.23</v>
      </c>
      <c r="DA7" s="37">
        <v>91.11</v>
      </c>
      <c r="DB7" s="37">
        <v>94.01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2018-12-03T09:26:25Z</dcterms:created>
  <dcterms:modified xsi:type="dcterms:W3CDTF">2019-01-24T01:15:15Z</dcterms:modified>
  <cp:category/>
</cp:coreProperties>
</file>