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8WwTQHyPs8Kqq/K/GAq3+2rdzWCFI4wM798Sl4hxzbfdTd7xY3fPZLYpOq/bBHd+lp8myZxUMKjEvVGha+26Q==" workbookSaltValue="/kh6d0uuLvRZmxmN+iEctA==" workbookSpinCount="100000" lockStructure="1"/>
  <bookViews>
    <workbookView xWindow="12855" yWindow="-15" windowWidth="6495" windowHeight="342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<sst xmlns="http://schemas.openxmlformats.org/spreadsheetml/2006/main" count="301" uniqueCount="123">
  <si>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</si>
  <si>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</si>
  <si>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</si>
  <si>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</si>
  <si>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</si>
  <si>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</si>
  <si>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</si>
  <si>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</si>
  <si>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</si>
  <si>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</si>
  <si>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</si>
  <si>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</si>
  <si>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</si>
  <si>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</si>
  <si>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</si>
  <si>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</si>
  <si>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</si>
  <si>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</si>
  <si>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</si>
  <si>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</si>
  <si>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</si>
  <si>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</si>
  <si>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</si>
  <si>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</si>
  <si>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</si>
  <si>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</si>
  <si>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</si>
  <si>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</si>
  <si>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</si>
  <si>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</si>
  <si>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</si>
  <si>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</si>
  <si>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</si>
  <si>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</si>
  <si>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</si>
  <si>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</si>
  <si>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</si>
  <si>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</si>
  <si>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</si>
  <si>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</si>
  <si>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</si>
  <si>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</si>
  <si>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</si>
  <si>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</si>
  <si>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</si>
  <si>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</si>
  <si>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</si>
  <si>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</si>
  <si>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</si>
  <si>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</si>
  <si>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</si>
  <si>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</si>
  <si>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</si>
  <si>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</si>
  <si>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</si>
  <si>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</si>
  <si>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</si>
  <si>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</si>
  <si>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</si>
  <si>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</si>
  <si>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</si>
  <si>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</si>
  <si>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</si>
  <si>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</si>
  <si>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</si>
  <si>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</si>
  <si>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</si>
  <si>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</si>
  <si>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</si>
  <si>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</si>
  <si>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</si>
  <si>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</si>
  <si>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</si>
  <si>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</si>
  <si>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</si>
  <si>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</si>
  <si>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</si>
  <si>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</si>
  <si>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</si>
  <si>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</si>
  <si>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</si>
  <si>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</si>
  <si>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</si>
  <si>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</si>
  <si>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</si>
  <si>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</si>
  <si>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</si>
  <si>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</si>
  <si>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</si>
  <si>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</si>
  <si>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</si>
  <si>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</si>
  <si>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</si>
  <si>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</si>
  <si>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</si>
  <si>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</si>
  <si>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</si>
  <si>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</si>
  <si>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</si>
  <si>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</si>
  <si>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</si>
  <si>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</si>
  <si>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</si>
  <si>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</si>
  <si>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</si>
  <si>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</si>
  <si>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</si>
  <si>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</si>
  <si>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</si>
  <si>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</si>
  <si>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</si>
  <si>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</si>
  <si>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</si>
  <si>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</si>
  <si>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</si>
  <si>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</si>
  <si>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</si>
  <si>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</si>
  <si>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</si>
  <si>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</si>
  <si>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施設は町内4地区に処理場を有している。管渠老朽化率及び管渠改善率からも耐用年数を経過した管渠や更新などの改善が必要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りほか、企業会計において除却資産は費用処理を伴うため、収益の圧縮にもつながる。農業集落排水施設は単独で施設を管理するよりも、公共下水道に接続した方が経済性有利であり、農業集落排水区域を公共下水道全体計画に位置付け、将来の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5" eb="67">
      <t>カンキョ</t>
    </rPh>
    <rPh sb="68" eb="69">
      <t>ユウ</t>
    </rPh>
    <rPh sb="72" eb="74">
      <t>カンキョ</t>
    </rPh>
    <rPh sb="79" eb="81">
      <t>ロウキュウ</t>
    </rPh>
    <rPh sb="81" eb="83">
      <t>ドアイ</t>
    </rPh>
    <rPh sb="84" eb="85">
      <t>オオ</t>
    </rPh>
    <rPh sb="92" eb="94">
      <t>ショリ</t>
    </rPh>
    <rPh sb="94" eb="95">
      <t>ジョウ</t>
    </rPh>
    <rPh sb="96" eb="98">
      <t>デンキ</t>
    </rPh>
    <rPh sb="98" eb="100">
      <t>セツビ</t>
    </rPh>
    <rPh sb="100" eb="101">
      <t>オヨ</t>
    </rPh>
    <rPh sb="102" eb="104">
      <t>キカイ</t>
    </rPh>
    <rPh sb="104" eb="106">
      <t>セツビ</t>
    </rPh>
    <rPh sb="107" eb="109">
      <t>セツビ</t>
    </rPh>
    <rPh sb="115" eb="117">
      <t>タイヨウ</t>
    </rPh>
    <rPh sb="117" eb="119">
      <t>ネンスウ</t>
    </rPh>
    <rPh sb="120" eb="122">
      <t>ケイカ</t>
    </rPh>
    <rPh sb="130" eb="132">
      <t>リュウイキ</t>
    </rPh>
    <rPh sb="132" eb="134">
      <t>カンレン</t>
    </rPh>
    <rPh sb="134" eb="136">
      <t>コウキョウ</t>
    </rPh>
    <rPh sb="136" eb="139">
      <t>ゲスイドウ</t>
    </rPh>
    <rPh sb="140" eb="141">
      <t>クラ</t>
    </rPh>
    <rPh sb="143" eb="145">
      <t>ユウケイ</t>
    </rPh>
    <rPh sb="145" eb="147">
      <t>コテイ</t>
    </rPh>
    <rPh sb="147" eb="149">
      <t>シサン</t>
    </rPh>
    <rPh sb="149" eb="151">
      <t>ゲンカ</t>
    </rPh>
    <rPh sb="151" eb="153">
      <t>ショウキャク</t>
    </rPh>
    <rPh sb="153" eb="154">
      <t>リツ</t>
    </rPh>
    <rPh sb="155" eb="158">
      <t>ソウタイテキ</t>
    </rPh>
    <rPh sb="159" eb="160">
      <t>オオ</t>
    </rPh>
    <rPh sb="168" eb="170">
      <t>ケイネン</t>
    </rPh>
    <rPh sb="170" eb="172">
      <t>レッカ</t>
    </rPh>
    <rPh sb="175" eb="177">
      <t>コショウ</t>
    </rPh>
    <rPh sb="180" eb="182">
      <t>シュウゼン</t>
    </rPh>
    <rPh sb="182" eb="183">
      <t>ヒ</t>
    </rPh>
    <rPh sb="184" eb="186">
      <t>ゾウコウ</t>
    </rPh>
    <rPh sb="188" eb="190">
      <t>ケイコウ</t>
    </rPh>
    <rPh sb="196" eb="198">
      <t>キギョウ</t>
    </rPh>
    <rPh sb="198" eb="200">
      <t>カイケイ</t>
    </rPh>
    <rPh sb="204" eb="206">
      <t>ジョキャク</t>
    </rPh>
    <rPh sb="206" eb="208">
      <t>シサン</t>
    </rPh>
    <rPh sb="209" eb="211">
      <t>ヒヨウ</t>
    </rPh>
    <rPh sb="211" eb="213">
      <t>ショリ</t>
    </rPh>
    <rPh sb="214" eb="215">
      <t>トモナ</t>
    </rPh>
    <rPh sb="219" eb="221">
      <t>シュウエキ</t>
    </rPh>
    <rPh sb="222" eb="224">
      <t>アッシュク</t>
    </rPh>
    <rPh sb="231" eb="233">
      <t>ノウギョウ</t>
    </rPh>
    <rPh sb="233" eb="235">
      <t>シュウラク</t>
    </rPh>
    <rPh sb="235" eb="237">
      <t>ハイスイ</t>
    </rPh>
    <rPh sb="237" eb="239">
      <t>シセツ</t>
    </rPh>
    <rPh sb="240" eb="242">
      <t>タンドク</t>
    </rPh>
    <rPh sb="254" eb="256">
      <t>コウキョウ</t>
    </rPh>
    <rPh sb="256" eb="257">
      <t>シタ</t>
    </rPh>
    <rPh sb="257" eb="259">
      <t>スイドウ</t>
    </rPh>
    <rPh sb="260" eb="262">
      <t>セツゾク</t>
    </rPh>
    <rPh sb="264" eb="265">
      <t>ホウ</t>
    </rPh>
    <rPh sb="266" eb="269">
      <t>ケイザイセイ</t>
    </rPh>
    <rPh sb="269" eb="271">
      <t>ユウリ</t>
    </rPh>
    <rPh sb="275" eb="277">
      <t>ノウギョウ</t>
    </rPh>
    <rPh sb="277" eb="279">
      <t>シュウラク</t>
    </rPh>
    <rPh sb="279" eb="281">
      <t>ハイスイ</t>
    </rPh>
    <rPh sb="281" eb="283">
      <t>クイキ</t>
    </rPh>
    <rPh sb="284" eb="286">
      <t>コウキョウ</t>
    </rPh>
    <rPh sb="286" eb="289">
      <t>ゲスイドウ</t>
    </rPh>
    <rPh sb="289" eb="291">
      <t>ゼンタイ</t>
    </rPh>
    <rPh sb="291" eb="293">
      <t>ケイカク</t>
    </rPh>
    <rPh sb="294" eb="297">
      <t>イチヅ</t>
    </rPh>
    <rPh sb="299" eb="301">
      <t>ショウライ</t>
    </rPh>
    <rPh sb="302" eb="304">
      <t>コウキョウ</t>
    </rPh>
    <rPh sb="304" eb="307">
      <t>ゲスイドウ</t>
    </rPh>
    <rPh sb="307" eb="309">
      <t>トウゴウ</t>
    </rPh>
    <rPh sb="310" eb="313">
      <t>イチヅ</t>
    </rPh>
    <rPh sb="318" eb="320">
      <t>カンキョ</t>
    </rPh>
    <rPh sb="329" eb="331">
      <t>リュウカ</t>
    </rPh>
    <rPh sb="331" eb="333">
      <t>スイソ</t>
    </rPh>
    <rPh sb="336" eb="338">
      <t>フショク</t>
    </rPh>
    <rPh sb="339" eb="341">
      <t>シャリョウ</t>
    </rPh>
    <rPh sb="341" eb="343">
      <t>カジュウ</t>
    </rPh>
    <rPh sb="346" eb="348">
      <t>ソンモウ</t>
    </rPh>
    <rPh sb="352" eb="354">
      <t>ケイカク</t>
    </rPh>
    <rPh sb="354" eb="355">
      <t>テキ</t>
    </rPh>
    <rPh sb="356" eb="358">
      <t>テンケン</t>
    </rPh>
    <rPh sb="359" eb="360">
      <t>オコナ</t>
    </rPh>
    <rPh sb="361" eb="363">
      <t>ヒツヨウ</t>
    </rPh>
    <phoneticPr fontId="17"/>
  </si>
  <si>
    <t>平成28年度に企業会計に移行して２回目の経営分析で、前年度との比較分析を行っている。
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17" eb="19">
      <t>カイメ</t>
    </rPh>
    <rPh sb="43" eb="45">
      <t>ノウギョウ</t>
    </rPh>
    <rPh sb="45" eb="47">
      <t>シュウラク</t>
    </rPh>
    <rPh sb="47" eb="49">
      <t>ハイスイ</t>
    </rPh>
    <rPh sb="49" eb="51">
      <t>ジギョウ</t>
    </rPh>
    <rPh sb="52" eb="54">
      <t>シヒョウ</t>
    </rPh>
    <rPh sb="55" eb="57">
      <t>サクネン</t>
    </rPh>
    <rPh sb="57" eb="58">
      <t>ド</t>
    </rPh>
    <rPh sb="60" eb="61">
      <t>ヨ</t>
    </rPh>
    <rPh sb="70" eb="71">
      <t>ヒ</t>
    </rPh>
    <rPh sb="72" eb="73">
      <t>ツヅ</t>
    </rPh>
    <rPh sb="74" eb="75">
      <t>キビ</t>
    </rPh>
    <rPh sb="77" eb="79">
      <t>カンキョウ</t>
    </rPh>
    <rPh sb="83" eb="85">
      <t>オスイ</t>
    </rPh>
    <rPh sb="85" eb="87">
      <t>ショリ</t>
    </rPh>
    <rPh sb="87" eb="88">
      <t>ヒ</t>
    </rPh>
    <rPh sb="91" eb="93">
      <t>シホン</t>
    </rPh>
    <rPh sb="93" eb="94">
      <t>ヒ</t>
    </rPh>
    <rPh sb="95" eb="97">
      <t>キジュン</t>
    </rPh>
    <rPh sb="97" eb="98">
      <t>ナイ</t>
    </rPh>
    <rPh sb="99" eb="101">
      <t>ブンリュウ</t>
    </rPh>
    <rPh sb="101" eb="102">
      <t>シキ</t>
    </rPh>
    <rPh sb="102" eb="103">
      <t>ゲ</t>
    </rPh>
    <rPh sb="103" eb="104">
      <t>スイ</t>
    </rPh>
    <rPh sb="104" eb="105">
      <t>ミチ</t>
    </rPh>
    <rPh sb="105" eb="106">
      <t>トウ</t>
    </rPh>
    <rPh sb="107" eb="108">
      <t>ヨウ</t>
    </rPh>
    <rPh sb="110" eb="112">
      <t>ケイヒ</t>
    </rPh>
    <rPh sb="115" eb="116">
      <t>オサ</t>
    </rPh>
    <rPh sb="125" eb="126">
      <t>イチ</t>
    </rPh>
    <rPh sb="126" eb="127">
      <t>ブ</t>
    </rPh>
    <rPh sb="127" eb="129">
      <t>アカジ</t>
    </rPh>
    <rPh sb="129" eb="130">
      <t>ホ</t>
    </rPh>
    <rPh sb="132" eb="133">
      <t>テキ</t>
    </rPh>
    <rPh sb="144" eb="146">
      <t>リュウイ</t>
    </rPh>
    <rPh sb="156" eb="158">
      <t>コウキョウ</t>
    </rPh>
    <rPh sb="158" eb="161">
      <t>ゲスイドウ</t>
    </rPh>
    <rPh sb="161" eb="162">
      <t>オヨ</t>
    </rPh>
    <rPh sb="163" eb="165">
      <t>トクテイ</t>
    </rPh>
    <rPh sb="165" eb="167">
      <t>カンキョウ</t>
    </rPh>
    <rPh sb="167" eb="169">
      <t>ホゼン</t>
    </rPh>
    <rPh sb="169" eb="171">
      <t>コウキョウ</t>
    </rPh>
    <rPh sb="171" eb="174">
      <t>ゲスイドウ</t>
    </rPh>
    <rPh sb="179" eb="182">
      <t>シヨウリョウ</t>
    </rPh>
    <rPh sb="183" eb="185">
      <t>イジ</t>
    </rPh>
    <rPh sb="185" eb="187">
      <t>カンリ</t>
    </rPh>
    <rPh sb="187" eb="188">
      <t>ヒ</t>
    </rPh>
    <rPh sb="189" eb="191">
      <t>ゼンガク</t>
    </rPh>
    <rPh sb="192" eb="193">
      <t>マカナ</t>
    </rPh>
    <rPh sb="199" eb="201">
      <t>ノウギョウ</t>
    </rPh>
    <rPh sb="201" eb="203">
      <t>シュウラク</t>
    </rPh>
    <rPh sb="203" eb="205">
      <t>ハイスイ</t>
    </rPh>
    <rPh sb="205" eb="207">
      <t>ジギョウ</t>
    </rPh>
    <rPh sb="209" eb="212">
      <t>シヨウリョウ</t>
    </rPh>
    <rPh sb="213" eb="215">
      <t>イジ</t>
    </rPh>
    <rPh sb="215" eb="217">
      <t>カンリ</t>
    </rPh>
    <rPh sb="217" eb="218">
      <t>ヒ</t>
    </rPh>
    <rPh sb="219" eb="221">
      <t>ハンブン</t>
    </rPh>
    <rPh sb="222" eb="223">
      <t>マカナ</t>
    </rPh>
    <rPh sb="229" eb="231">
      <t>フソク</t>
    </rPh>
    <rPh sb="233" eb="234">
      <t>ブン</t>
    </rPh>
    <rPh sb="235" eb="237">
      <t>イッパン</t>
    </rPh>
    <rPh sb="237" eb="239">
      <t>カイケイ</t>
    </rPh>
    <rPh sb="242" eb="244">
      <t>キジュン</t>
    </rPh>
    <rPh sb="244" eb="245">
      <t>ガイ</t>
    </rPh>
    <rPh sb="245" eb="247">
      <t>クリイレ</t>
    </rPh>
    <rPh sb="248" eb="250">
      <t>イゾン</t>
    </rPh>
    <rPh sb="254" eb="256">
      <t>ジョウタイ</t>
    </rPh>
    <rPh sb="257" eb="258">
      <t>カ</t>
    </rPh>
    <rPh sb="263" eb="265">
      <t>コンゴ</t>
    </rPh>
    <rPh sb="265" eb="267">
      <t>シセツ</t>
    </rPh>
    <rPh sb="268" eb="270">
      <t>ロウキュウ</t>
    </rPh>
    <rPh sb="272" eb="275">
      <t>シヨウリョウ</t>
    </rPh>
    <rPh sb="276" eb="278">
      <t>ゲンシュウ</t>
    </rPh>
    <rPh sb="283" eb="285">
      <t>ケイヒ</t>
    </rPh>
    <rPh sb="285" eb="287">
      <t>カイシュウ</t>
    </rPh>
    <rPh sb="287" eb="288">
      <t>リツ</t>
    </rPh>
    <rPh sb="292" eb="293">
      <t>キビ</t>
    </rPh>
    <rPh sb="300" eb="302">
      <t>ミコ</t>
    </rPh>
    <rPh sb="306" eb="308">
      <t>コンゴ</t>
    </rPh>
    <rPh sb="308" eb="310">
      <t>リュウニュウ</t>
    </rPh>
    <rPh sb="310" eb="311">
      <t>リョウ</t>
    </rPh>
    <rPh sb="312" eb="314">
      <t>ゲンショウ</t>
    </rPh>
    <rPh sb="317" eb="319">
      <t>シセツ</t>
    </rPh>
    <rPh sb="319" eb="321">
      <t>ノウリョク</t>
    </rPh>
    <rPh sb="322" eb="324">
      <t>カダイ</t>
    </rPh>
    <rPh sb="330" eb="332">
      <t>コウキョウ</t>
    </rPh>
    <rPh sb="332" eb="335">
      <t>ゲスイドウ</t>
    </rPh>
    <rPh sb="337" eb="339">
      <t>トウゴウ</t>
    </rPh>
    <rPh sb="351" eb="352">
      <t>イ</t>
    </rPh>
    <rPh sb="355" eb="357">
      <t>ギョウム</t>
    </rPh>
    <rPh sb="357" eb="359">
      <t>カイゼン</t>
    </rPh>
    <rPh sb="360" eb="363">
      <t>ゲスイドウ</t>
    </rPh>
    <rPh sb="363" eb="365">
      <t>ジギョウ</t>
    </rPh>
    <rPh sb="365" eb="367">
      <t>ゼンタイ</t>
    </rPh>
    <rPh sb="370" eb="371">
      <t>ハカ</t>
    </rPh>
    <rPh sb="372" eb="374">
      <t>ヒツヨウ</t>
    </rPh>
    <phoneticPr fontId="17"/>
  </si>
  <si>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は水洗化率が高止まりし概成もしていることから今後の増収は見込みがたく、一方処理場設備の経年劣化がすすみ、修繕料が増嵩すれば、今後指標は悪化していくものとなる。
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78" eb="281">
      <t>スイセンカ</t>
    </rPh>
    <rPh sb="281" eb="282">
      <t>リツ</t>
    </rPh>
    <rPh sb="283" eb="285">
      <t>タカド</t>
    </rPh>
    <rPh sb="288" eb="290">
      <t>ガイセイ</t>
    </rPh>
    <rPh sb="299" eb="301">
      <t>コンゴ</t>
    </rPh>
    <rPh sb="302" eb="304">
      <t>ゾウシュウ</t>
    </rPh>
    <rPh sb="305" eb="307">
      <t>ミコミ</t>
    </rPh>
    <rPh sb="312" eb="314">
      <t>イッポウ</t>
    </rPh>
    <rPh sb="314" eb="316">
      <t>ショリ</t>
    </rPh>
    <rPh sb="316" eb="317">
      <t>ジョウ</t>
    </rPh>
    <rPh sb="317" eb="319">
      <t>セツビ</t>
    </rPh>
    <rPh sb="320" eb="322">
      <t>ケイネン</t>
    </rPh>
    <rPh sb="322" eb="324">
      <t>レッカ</t>
    </rPh>
    <rPh sb="329" eb="331">
      <t>シュウゼン</t>
    </rPh>
    <rPh sb="331" eb="332">
      <t>リョウ</t>
    </rPh>
    <rPh sb="333" eb="335">
      <t>ゾウコウ</t>
    </rPh>
    <rPh sb="339" eb="341">
      <t>コンゴ</t>
    </rPh>
    <rPh sb="341" eb="343">
      <t>シヒョウ</t>
    </rPh>
    <rPh sb="344" eb="346">
      <t>アッカ</t>
    </rPh>
    <rPh sb="357" eb="359">
      <t>キギョウ</t>
    </rPh>
    <rPh sb="359" eb="360">
      <t>サイ</t>
    </rPh>
    <rPh sb="360" eb="361">
      <t>ザン</t>
    </rPh>
    <rPh sb="361" eb="362">
      <t>タカ</t>
    </rPh>
    <rPh sb="362" eb="363">
      <t>タイ</t>
    </rPh>
    <rPh sb="363" eb="365">
      <t>ジギョウ</t>
    </rPh>
    <rPh sb="365" eb="367">
      <t>キボ</t>
    </rPh>
    <rPh sb="367" eb="369">
      <t>ヒリツ</t>
    </rPh>
    <rPh sb="370" eb="372">
      <t>ルイジ</t>
    </rPh>
    <rPh sb="372" eb="374">
      <t>ダンタイ</t>
    </rPh>
    <rPh sb="376" eb="378">
      <t>ケンゼン</t>
    </rPh>
    <rPh sb="378" eb="380">
      <t>ドアイ</t>
    </rPh>
    <rPh sb="383" eb="384">
      <t>シメ</t>
    </rPh>
    <rPh sb="394" eb="397">
      <t>タンネンド</t>
    </rPh>
    <rPh sb="398" eb="400">
      <t>イッパン</t>
    </rPh>
    <rPh sb="400" eb="402">
      <t>カイケイ</t>
    </rPh>
    <rPh sb="402" eb="404">
      <t>クリイレ</t>
    </rPh>
    <rPh sb="405" eb="406">
      <t>シ</t>
    </rPh>
    <rPh sb="408" eb="410">
      <t>ブンリュウ</t>
    </rPh>
    <rPh sb="410" eb="411">
      <t>シキ</t>
    </rPh>
    <rPh sb="411" eb="414">
      <t>ゲスイドウ</t>
    </rPh>
    <rPh sb="414" eb="415">
      <t>トウ</t>
    </rPh>
    <rPh sb="416" eb="417">
      <t>ヨウ</t>
    </rPh>
    <rPh sb="419" eb="421">
      <t>ケイヒ</t>
    </rPh>
    <rPh sb="422" eb="423">
      <t>シ</t>
    </rPh>
    <rPh sb="425" eb="427">
      <t>ワリアイ</t>
    </rPh>
    <rPh sb="428" eb="429">
      <t>オオ</t>
    </rPh>
    <rPh sb="434" eb="436">
      <t>ワリアイ</t>
    </rPh>
    <rPh sb="437" eb="439">
      <t>イッパン</t>
    </rPh>
    <rPh sb="439" eb="441">
      <t>カイケイ</t>
    </rPh>
    <rPh sb="442" eb="444">
      <t>ショウライ</t>
    </rPh>
    <rPh sb="444" eb="446">
      <t>フタン</t>
    </rPh>
    <rPh sb="446" eb="447">
      <t>ガク</t>
    </rPh>
    <rPh sb="448" eb="450">
      <t>サンテイ</t>
    </rPh>
    <rPh sb="459" eb="461">
      <t>ガイセイ</t>
    </rPh>
    <rPh sb="464" eb="466">
      <t>キギョウ</t>
    </rPh>
    <rPh sb="466" eb="467">
      <t>サイ</t>
    </rPh>
    <rPh sb="467" eb="469">
      <t>ザンダカ</t>
    </rPh>
    <rPh sb="470" eb="472">
      <t>ゲンショウ</t>
    </rPh>
    <rPh sb="481" eb="483">
      <t>シヒョウ</t>
    </rPh>
    <rPh sb="484" eb="485">
      <t>ヨ</t>
    </rPh>
    <rPh sb="486" eb="487">
      <t>ミ</t>
    </rPh>
    <rPh sb="503" eb="505">
      <t>リュウイ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</si>
</sst>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6D7-4843-871B-A29F3B182E57}"/>
            </c:ext>
          </c:extLst>
        </c:ser>
        <c:dLbls>
          <c:showLegendKey val="0"/>
          <c:showVal val="0"/>
          <c:showCatName val="0"/>
          <c:showSerName val="0"/>
          <c:showPercent val="0"/>
          <c:showBubbleSize val="0"/>
        </c:dLbls>
        <c:gapWidth val="150"/>
        <c:axId val="161258880"/>
        <c:axId val="16126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6D7-4843-871B-A29F3B182E57}"/>
            </c:ext>
          </c:extLst>
        </c:ser>
        <c:dLbls>
          <c:showLegendKey val="0"/>
          <c:showVal val="0"/>
          <c:showCatName val="0"/>
          <c:showSerName val="0"/>
          <c:showPercent val="0"/>
          <c:showBubbleSize val="0"/>
        </c:dLbls>
        <c:marker val="1"/>
        <c:smooth val="0"/>
        <c:axId val="161258880"/>
        <c:axId val="161269248"/>
      </c:lineChart>
      <c:dateAx>
        <c:axId val="161258880"/>
        <c:scaling>
          <c:orientation val="minMax"/>
        </c:scaling>
        <c:delete val="1"/>
        <c:axPos val="b"/>
        <c:numFmt formatCode="ge" sourceLinked="1"/>
        <c:majorTickMark val="none"/>
        <c:minorTickMark val="none"/>
        <c:tickLblPos val="none"/>
        <c:crossAx val="161269248"/>
        <c:crosses val="autoZero"/>
        <c:auto val="1"/>
        <c:lblOffset val="100"/>
        <c:baseTimeUnit val="years"/>
      </c:dateAx>
      <c:valAx>
        <c:axId val="1612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60.24</c:v>
                </c:pt>
                <c:pt idx="4">
                  <c:v>60.84</c:v>
                </c:pt>
              </c:numCache>
            </c:numRef>
          </c:val>
          <c:extLst xmlns:c16r2="http://schemas.microsoft.com/office/drawing/2015/06/chart">
            <c:ext xmlns:c16="http://schemas.microsoft.com/office/drawing/2014/chart" uri="{C3380CC4-5D6E-409C-BE32-E72D297353CC}">
              <c16:uniqueId val="{00000000-82CD-45D5-AA7F-55AE916B2A7F}"/>
            </c:ext>
          </c:extLst>
        </c:ser>
        <c:dLbls>
          <c:showLegendKey val="0"/>
          <c:showVal val="0"/>
          <c:showCatName val="0"/>
          <c:showSerName val="0"/>
          <c:showPercent val="0"/>
          <c:showBubbleSize val="0"/>
        </c:dLbls>
        <c:gapWidth val="150"/>
        <c:axId val="161963008"/>
        <c:axId val="16199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60.65</c:v>
                </c:pt>
                <c:pt idx="4">
                  <c:v>51.75</c:v>
                </c:pt>
              </c:numCache>
            </c:numRef>
          </c:val>
          <c:smooth val="0"/>
          <c:extLst xmlns:c16r2="http://schemas.microsoft.com/office/drawing/2015/06/chart">
            <c:ext xmlns:c16="http://schemas.microsoft.com/office/drawing/2014/chart" uri="{C3380CC4-5D6E-409C-BE32-E72D297353CC}">
              <c16:uniqueId val="{00000001-82CD-45D5-AA7F-55AE916B2A7F}"/>
            </c:ext>
          </c:extLst>
        </c:ser>
        <c:dLbls>
          <c:showLegendKey val="0"/>
          <c:showVal val="0"/>
          <c:showCatName val="0"/>
          <c:showSerName val="0"/>
          <c:showPercent val="0"/>
          <c:showBubbleSize val="0"/>
        </c:dLbls>
        <c:marker val="1"/>
        <c:smooth val="0"/>
        <c:axId val="161963008"/>
        <c:axId val="161997952"/>
      </c:lineChart>
      <c:dateAx>
        <c:axId val="161963008"/>
        <c:scaling>
          <c:orientation val="minMax"/>
        </c:scaling>
        <c:delete val="1"/>
        <c:axPos val="b"/>
        <c:numFmt formatCode="ge" sourceLinked="1"/>
        <c:majorTickMark val="none"/>
        <c:minorTickMark val="none"/>
        <c:tickLblPos val="none"/>
        <c:crossAx val="161997952"/>
        <c:crosses val="autoZero"/>
        <c:auto val="1"/>
        <c:lblOffset val="100"/>
        <c:baseTimeUnit val="years"/>
      </c:dateAx>
      <c:valAx>
        <c:axId val="1619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90.16</c:v>
                </c:pt>
                <c:pt idx="4">
                  <c:v>91.12</c:v>
                </c:pt>
              </c:numCache>
            </c:numRef>
          </c:val>
          <c:extLst xmlns:c16r2="http://schemas.microsoft.com/office/drawing/2015/06/chart">
            <c:ext xmlns:c16="http://schemas.microsoft.com/office/drawing/2014/chart" uri="{C3380CC4-5D6E-409C-BE32-E72D297353CC}">
              <c16:uniqueId val="{00000000-9404-44F7-B029-18570BBB92CF}"/>
            </c:ext>
          </c:extLst>
        </c:ser>
        <c:dLbls>
          <c:showLegendKey val="0"/>
          <c:showVal val="0"/>
          <c:showCatName val="0"/>
          <c:showSerName val="0"/>
          <c:showPercent val="0"/>
          <c:showBubbleSize val="0"/>
        </c:dLbls>
        <c:gapWidth val="150"/>
        <c:axId val="162225536"/>
        <c:axId val="16222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84.58</c:v>
                </c:pt>
                <c:pt idx="4">
                  <c:v>84.84</c:v>
                </c:pt>
              </c:numCache>
            </c:numRef>
          </c:val>
          <c:smooth val="0"/>
          <c:extLst xmlns:c16r2="http://schemas.microsoft.com/office/drawing/2015/06/chart">
            <c:ext xmlns:c16="http://schemas.microsoft.com/office/drawing/2014/chart" uri="{C3380CC4-5D6E-409C-BE32-E72D297353CC}">
              <c16:uniqueId val="{00000001-9404-44F7-B029-18570BBB92CF}"/>
            </c:ext>
          </c:extLst>
        </c:ser>
        <c:dLbls>
          <c:showLegendKey val="0"/>
          <c:showVal val="0"/>
          <c:showCatName val="0"/>
          <c:showSerName val="0"/>
          <c:showPercent val="0"/>
          <c:showBubbleSize val="0"/>
        </c:dLbls>
        <c:marker val="1"/>
        <c:smooth val="0"/>
        <c:axId val="162225536"/>
        <c:axId val="162227712"/>
      </c:lineChart>
      <c:dateAx>
        <c:axId val="162225536"/>
        <c:scaling>
          <c:orientation val="minMax"/>
        </c:scaling>
        <c:delete val="1"/>
        <c:axPos val="b"/>
        <c:numFmt formatCode="ge" sourceLinked="1"/>
        <c:majorTickMark val="none"/>
        <c:minorTickMark val="none"/>
        <c:tickLblPos val="none"/>
        <c:crossAx val="162227712"/>
        <c:crosses val="autoZero"/>
        <c:auto val="1"/>
        <c:lblOffset val="100"/>
        <c:baseTimeUnit val="years"/>
      </c:dateAx>
      <c:valAx>
        <c:axId val="1622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102.87</c:v>
                </c:pt>
                <c:pt idx="4">
                  <c:v>106.73</c:v>
                </c:pt>
              </c:numCache>
            </c:numRef>
          </c:val>
          <c:extLst xmlns:c16r2="http://schemas.microsoft.com/office/drawing/2015/06/chart">
            <c:ext xmlns:c16="http://schemas.microsoft.com/office/drawing/2014/chart" uri="{C3380CC4-5D6E-409C-BE32-E72D297353CC}">
              <c16:uniqueId val="{00000000-DE79-4D37-8BB6-5DA458B90CF2}"/>
            </c:ext>
          </c:extLst>
        </c:ser>
        <c:dLbls>
          <c:showLegendKey val="0"/>
          <c:showVal val="0"/>
          <c:showCatName val="0"/>
          <c:showSerName val="0"/>
          <c:showPercent val="0"/>
          <c:showBubbleSize val="0"/>
        </c:dLbls>
        <c:gapWidth val="150"/>
        <c:axId val="161374208"/>
        <c:axId val="16137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99.66</c:v>
                </c:pt>
                <c:pt idx="4">
                  <c:v>100.95</c:v>
                </c:pt>
              </c:numCache>
            </c:numRef>
          </c:val>
          <c:smooth val="0"/>
          <c:extLst xmlns:c16r2="http://schemas.microsoft.com/office/drawing/2015/06/chart">
            <c:ext xmlns:c16="http://schemas.microsoft.com/office/drawing/2014/chart" uri="{C3380CC4-5D6E-409C-BE32-E72D297353CC}">
              <c16:uniqueId val="{00000001-DE79-4D37-8BB6-5DA458B90CF2}"/>
            </c:ext>
          </c:extLst>
        </c:ser>
        <c:dLbls>
          <c:showLegendKey val="0"/>
          <c:showVal val="0"/>
          <c:showCatName val="0"/>
          <c:showSerName val="0"/>
          <c:showPercent val="0"/>
          <c:showBubbleSize val="0"/>
        </c:dLbls>
        <c:marker val="1"/>
        <c:smooth val="0"/>
        <c:axId val="161374208"/>
        <c:axId val="161376128"/>
      </c:lineChart>
      <c:dateAx>
        <c:axId val="161374208"/>
        <c:scaling>
          <c:orientation val="minMax"/>
        </c:scaling>
        <c:delete val="1"/>
        <c:axPos val="b"/>
        <c:numFmt formatCode="ge" sourceLinked="1"/>
        <c:majorTickMark val="none"/>
        <c:minorTickMark val="none"/>
        <c:tickLblPos val="none"/>
        <c:crossAx val="161376128"/>
        <c:crosses val="autoZero"/>
        <c:auto val="1"/>
        <c:lblOffset val="100"/>
        <c:baseTimeUnit val="years"/>
      </c:dateAx>
      <c:valAx>
        <c:axId val="1613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4.0199999999999996</c:v>
                </c:pt>
                <c:pt idx="4">
                  <c:v>7.52</c:v>
                </c:pt>
              </c:numCache>
            </c:numRef>
          </c:val>
          <c:extLst xmlns:c16r2="http://schemas.microsoft.com/office/drawing/2015/06/chart">
            <c:ext xmlns:c16="http://schemas.microsoft.com/office/drawing/2014/chart" uri="{C3380CC4-5D6E-409C-BE32-E72D297353CC}">
              <c16:uniqueId val="{00000000-1352-43FB-B004-9AF4FD864891}"/>
            </c:ext>
          </c:extLst>
        </c:ser>
        <c:dLbls>
          <c:showLegendKey val="0"/>
          <c:showVal val="0"/>
          <c:showCatName val="0"/>
          <c:showSerName val="0"/>
          <c:showPercent val="0"/>
          <c:showBubbleSize val="0"/>
        </c:dLbls>
        <c:gapWidth val="150"/>
        <c:axId val="161464704"/>
        <c:axId val="16146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22.9</c:v>
                </c:pt>
                <c:pt idx="4">
                  <c:v>24.87</c:v>
                </c:pt>
              </c:numCache>
            </c:numRef>
          </c:val>
          <c:smooth val="0"/>
          <c:extLst xmlns:c16r2="http://schemas.microsoft.com/office/drawing/2015/06/chart">
            <c:ext xmlns:c16="http://schemas.microsoft.com/office/drawing/2014/chart" uri="{C3380CC4-5D6E-409C-BE32-E72D297353CC}">
              <c16:uniqueId val="{00000001-1352-43FB-B004-9AF4FD864891}"/>
            </c:ext>
          </c:extLst>
        </c:ser>
        <c:dLbls>
          <c:showLegendKey val="0"/>
          <c:showVal val="0"/>
          <c:showCatName val="0"/>
          <c:showSerName val="0"/>
          <c:showPercent val="0"/>
          <c:showBubbleSize val="0"/>
        </c:dLbls>
        <c:marker val="1"/>
        <c:smooth val="0"/>
        <c:axId val="161464704"/>
        <c:axId val="161466624"/>
      </c:lineChart>
      <c:dateAx>
        <c:axId val="161464704"/>
        <c:scaling>
          <c:orientation val="minMax"/>
        </c:scaling>
        <c:delete val="1"/>
        <c:axPos val="b"/>
        <c:numFmt formatCode="ge" sourceLinked="1"/>
        <c:majorTickMark val="none"/>
        <c:minorTickMark val="none"/>
        <c:tickLblPos val="none"/>
        <c:crossAx val="161466624"/>
        <c:crosses val="autoZero"/>
        <c:auto val="1"/>
        <c:lblOffset val="100"/>
        <c:baseTimeUnit val="years"/>
      </c:dateAx>
      <c:valAx>
        <c:axId val="1614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050-4DED-9BF4-F3EC748958F5}"/>
            </c:ext>
          </c:extLst>
        </c:ser>
        <c:dLbls>
          <c:showLegendKey val="0"/>
          <c:showVal val="0"/>
          <c:showCatName val="0"/>
          <c:showSerName val="0"/>
          <c:showPercent val="0"/>
          <c:showBubbleSize val="0"/>
        </c:dLbls>
        <c:gapWidth val="150"/>
        <c:axId val="161694464"/>
        <c:axId val="16169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D050-4DED-9BF4-F3EC748958F5}"/>
            </c:ext>
          </c:extLst>
        </c:ser>
        <c:dLbls>
          <c:showLegendKey val="0"/>
          <c:showVal val="0"/>
          <c:showCatName val="0"/>
          <c:showSerName val="0"/>
          <c:showPercent val="0"/>
          <c:showBubbleSize val="0"/>
        </c:dLbls>
        <c:marker val="1"/>
        <c:smooth val="0"/>
        <c:axId val="161694464"/>
        <c:axId val="161696384"/>
      </c:lineChart>
      <c:dateAx>
        <c:axId val="161694464"/>
        <c:scaling>
          <c:orientation val="minMax"/>
        </c:scaling>
        <c:delete val="1"/>
        <c:axPos val="b"/>
        <c:numFmt formatCode="ge" sourceLinked="1"/>
        <c:majorTickMark val="none"/>
        <c:minorTickMark val="none"/>
        <c:tickLblPos val="none"/>
        <c:crossAx val="161696384"/>
        <c:crosses val="autoZero"/>
        <c:auto val="1"/>
        <c:lblOffset val="100"/>
        <c:baseTimeUnit val="years"/>
      </c:dateAx>
      <c:valAx>
        <c:axId val="1616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9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4D3-42E4-81BF-47BB336E27ED}"/>
            </c:ext>
          </c:extLst>
        </c:ser>
        <c:dLbls>
          <c:showLegendKey val="0"/>
          <c:showVal val="0"/>
          <c:showCatName val="0"/>
          <c:showSerName val="0"/>
          <c:showPercent val="0"/>
          <c:showBubbleSize val="0"/>
        </c:dLbls>
        <c:gapWidth val="150"/>
        <c:axId val="161723520"/>
        <c:axId val="16172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225.39</c:v>
                </c:pt>
                <c:pt idx="4">
                  <c:v>224.04</c:v>
                </c:pt>
              </c:numCache>
            </c:numRef>
          </c:val>
          <c:smooth val="0"/>
          <c:extLst xmlns:c16r2="http://schemas.microsoft.com/office/drawing/2015/06/chart">
            <c:ext xmlns:c16="http://schemas.microsoft.com/office/drawing/2014/chart" uri="{C3380CC4-5D6E-409C-BE32-E72D297353CC}">
              <c16:uniqueId val="{00000001-44D3-42E4-81BF-47BB336E27ED}"/>
            </c:ext>
          </c:extLst>
        </c:ser>
        <c:dLbls>
          <c:showLegendKey val="0"/>
          <c:showVal val="0"/>
          <c:showCatName val="0"/>
          <c:showSerName val="0"/>
          <c:showPercent val="0"/>
          <c:showBubbleSize val="0"/>
        </c:dLbls>
        <c:marker val="1"/>
        <c:smooth val="0"/>
        <c:axId val="161723520"/>
        <c:axId val="161725440"/>
      </c:lineChart>
      <c:dateAx>
        <c:axId val="161723520"/>
        <c:scaling>
          <c:orientation val="minMax"/>
        </c:scaling>
        <c:delete val="1"/>
        <c:axPos val="b"/>
        <c:numFmt formatCode="ge" sourceLinked="1"/>
        <c:majorTickMark val="none"/>
        <c:minorTickMark val="none"/>
        <c:tickLblPos val="none"/>
        <c:crossAx val="161725440"/>
        <c:crosses val="autoZero"/>
        <c:auto val="1"/>
        <c:lblOffset val="100"/>
        <c:baseTimeUnit val="years"/>
      </c:dateAx>
      <c:valAx>
        <c:axId val="1617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46.74</c:v>
                </c:pt>
                <c:pt idx="4">
                  <c:v>65.099999999999994</c:v>
                </c:pt>
              </c:numCache>
            </c:numRef>
          </c:val>
          <c:extLst xmlns:c16r2="http://schemas.microsoft.com/office/drawing/2015/06/chart">
            <c:ext xmlns:c16="http://schemas.microsoft.com/office/drawing/2014/chart" uri="{C3380CC4-5D6E-409C-BE32-E72D297353CC}">
              <c16:uniqueId val="{00000000-8E56-4D3D-BBA8-56496077D706}"/>
            </c:ext>
          </c:extLst>
        </c:ser>
        <c:dLbls>
          <c:showLegendKey val="0"/>
          <c:showVal val="0"/>
          <c:showCatName val="0"/>
          <c:showSerName val="0"/>
          <c:showPercent val="0"/>
          <c:showBubbleSize val="0"/>
        </c:dLbls>
        <c:gapWidth val="150"/>
        <c:axId val="161760768"/>
        <c:axId val="1617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31.84</c:v>
                </c:pt>
                <c:pt idx="4">
                  <c:v>29.91</c:v>
                </c:pt>
              </c:numCache>
            </c:numRef>
          </c:val>
          <c:smooth val="0"/>
          <c:extLst xmlns:c16r2="http://schemas.microsoft.com/office/drawing/2015/06/chart">
            <c:ext xmlns:c16="http://schemas.microsoft.com/office/drawing/2014/chart" uri="{C3380CC4-5D6E-409C-BE32-E72D297353CC}">
              <c16:uniqueId val="{00000001-8E56-4D3D-BBA8-56496077D706}"/>
            </c:ext>
          </c:extLst>
        </c:ser>
        <c:dLbls>
          <c:showLegendKey val="0"/>
          <c:showVal val="0"/>
          <c:showCatName val="0"/>
          <c:showSerName val="0"/>
          <c:showPercent val="0"/>
          <c:showBubbleSize val="0"/>
        </c:dLbls>
        <c:marker val="1"/>
        <c:smooth val="0"/>
        <c:axId val="161760768"/>
        <c:axId val="161762688"/>
      </c:lineChart>
      <c:dateAx>
        <c:axId val="161760768"/>
        <c:scaling>
          <c:orientation val="minMax"/>
        </c:scaling>
        <c:delete val="1"/>
        <c:axPos val="b"/>
        <c:numFmt formatCode="ge" sourceLinked="1"/>
        <c:majorTickMark val="none"/>
        <c:minorTickMark val="none"/>
        <c:tickLblPos val="none"/>
        <c:crossAx val="161762688"/>
        <c:crosses val="autoZero"/>
        <c:auto val="1"/>
        <c:lblOffset val="100"/>
        <c:baseTimeUnit val="years"/>
      </c:dateAx>
      <c:valAx>
        <c:axId val="1617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139.84</c:v>
                </c:pt>
                <c:pt idx="4">
                  <c:v>128.88999999999999</c:v>
                </c:pt>
              </c:numCache>
            </c:numRef>
          </c:val>
          <c:extLst xmlns:c16r2="http://schemas.microsoft.com/office/drawing/2015/06/chart">
            <c:ext xmlns:c16="http://schemas.microsoft.com/office/drawing/2014/chart" uri="{C3380CC4-5D6E-409C-BE32-E72D297353CC}">
              <c16:uniqueId val="{00000000-B875-425D-99BF-F450F4A856CA}"/>
            </c:ext>
          </c:extLst>
        </c:ser>
        <c:dLbls>
          <c:showLegendKey val="0"/>
          <c:showVal val="0"/>
          <c:showCatName val="0"/>
          <c:showSerName val="0"/>
          <c:showPercent val="0"/>
          <c:showBubbleSize val="0"/>
        </c:dLbls>
        <c:gapWidth val="150"/>
        <c:axId val="161789824"/>
        <c:axId val="16179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974.93</c:v>
                </c:pt>
                <c:pt idx="4">
                  <c:v>855.8</c:v>
                </c:pt>
              </c:numCache>
            </c:numRef>
          </c:val>
          <c:smooth val="0"/>
          <c:extLst xmlns:c16r2="http://schemas.microsoft.com/office/drawing/2015/06/chart">
            <c:ext xmlns:c16="http://schemas.microsoft.com/office/drawing/2014/chart" uri="{C3380CC4-5D6E-409C-BE32-E72D297353CC}">
              <c16:uniqueId val="{00000001-B875-425D-99BF-F450F4A856CA}"/>
            </c:ext>
          </c:extLst>
        </c:ser>
        <c:dLbls>
          <c:showLegendKey val="0"/>
          <c:showVal val="0"/>
          <c:showCatName val="0"/>
          <c:showSerName val="0"/>
          <c:showPercent val="0"/>
          <c:showBubbleSize val="0"/>
        </c:dLbls>
        <c:marker val="1"/>
        <c:smooth val="0"/>
        <c:axId val="161789824"/>
        <c:axId val="161796096"/>
      </c:lineChart>
      <c:dateAx>
        <c:axId val="161789824"/>
        <c:scaling>
          <c:orientation val="minMax"/>
        </c:scaling>
        <c:delete val="1"/>
        <c:axPos val="b"/>
        <c:numFmt formatCode="ge" sourceLinked="1"/>
        <c:majorTickMark val="none"/>
        <c:minorTickMark val="none"/>
        <c:tickLblPos val="none"/>
        <c:crossAx val="161796096"/>
        <c:crosses val="autoZero"/>
        <c:auto val="1"/>
        <c:lblOffset val="100"/>
        <c:baseTimeUnit val="years"/>
      </c:dateAx>
      <c:valAx>
        <c:axId val="1617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42.21</c:v>
                </c:pt>
                <c:pt idx="4">
                  <c:v>45.47</c:v>
                </c:pt>
              </c:numCache>
            </c:numRef>
          </c:val>
          <c:extLst xmlns:c16r2="http://schemas.microsoft.com/office/drawing/2015/06/chart">
            <c:ext xmlns:c16="http://schemas.microsoft.com/office/drawing/2014/chart" uri="{C3380CC4-5D6E-409C-BE32-E72D297353CC}">
              <c16:uniqueId val="{00000000-AF62-4C78-8B52-524000C6FC41}"/>
            </c:ext>
          </c:extLst>
        </c:ser>
        <c:dLbls>
          <c:showLegendKey val="0"/>
          <c:showVal val="0"/>
          <c:showCatName val="0"/>
          <c:showSerName val="0"/>
          <c:showPercent val="0"/>
          <c:showBubbleSize val="0"/>
        </c:dLbls>
        <c:gapWidth val="150"/>
        <c:axId val="161876224"/>
        <c:axId val="16189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55.32</c:v>
                </c:pt>
                <c:pt idx="4">
                  <c:v>59.8</c:v>
                </c:pt>
              </c:numCache>
            </c:numRef>
          </c:val>
          <c:smooth val="0"/>
          <c:extLst xmlns:c16r2="http://schemas.microsoft.com/office/drawing/2015/06/chart">
            <c:ext xmlns:c16="http://schemas.microsoft.com/office/drawing/2014/chart" uri="{C3380CC4-5D6E-409C-BE32-E72D297353CC}">
              <c16:uniqueId val="{00000001-AF62-4C78-8B52-524000C6FC41}"/>
            </c:ext>
          </c:extLst>
        </c:ser>
        <c:dLbls>
          <c:showLegendKey val="0"/>
          <c:showVal val="0"/>
          <c:showCatName val="0"/>
          <c:showSerName val="0"/>
          <c:showPercent val="0"/>
          <c:showBubbleSize val="0"/>
        </c:dLbls>
        <c:marker val="1"/>
        <c:smooth val="0"/>
        <c:axId val="161876224"/>
        <c:axId val="161898880"/>
      </c:lineChart>
      <c:dateAx>
        <c:axId val="161876224"/>
        <c:scaling>
          <c:orientation val="minMax"/>
        </c:scaling>
        <c:delete val="1"/>
        <c:axPos val="b"/>
        <c:numFmt formatCode="ge" sourceLinked="1"/>
        <c:majorTickMark val="none"/>
        <c:minorTickMark val="none"/>
        <c:tickLblPos val="none"/>
        <c:crossAx val="161898880"/>
        <c:crosses val="autoZero"/>
        <c:auto val="1"/>
        <c:lblOffset val="100"/>
        <c:baseTimeUnit val="years"/>
      </c:dateAx>
      <c:valAx>
        <c:axId val="1618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350.75</c:v>
                </c:pt>
                <c:pt idx="4">
                  <c:v>326.12</c:v>
                </c:pt>
              </c:numCache>
            </c:numRef>
          </c:val>
          <c:extLst xmlns:c16r2="http://schemas.microsoft.com/office/drawing/2015/06/chart">
            <c:ext xmlns:c16="http://schemas.microsoft.com/office/drawing/2014/chart" uri="{C3380CC4-5D6E-409C-BE32-E72D297353CC}">
              <c16:uniqueId val="{00000000-4418-4865-91B9-A65AA3FA42CC}"/>
            </c:ext>
          </c:extLst>
        </c:ser>
        <c:dLbls>
          <c:showLegendKey val="0"/>
          <c:showVal val="0"/>
          <c:showCatName val="0"/>
          <c:showSerName val="0"/>
          <c:showPercent val="0"/>
          <c:showBubbleSize val="0"/>
        </c:dLbls>
        <c:gapWidth val="150"/>
        <c:axId val="161913472"/>
        <c:axId val="1619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283.17</c:v>
                </c:pt>
                <c:pt idx="4">
                  <c:v>263.76</c:v>
                </c:pt>
              </c:numCache>
            </c:numRef>
          </c:val>
          <c:smooth val="0"/>
          <c:extLst xmlns:c16r2="http://schemas.microsoft.com/office/drawing/2015/06/chart">
            <c:ext xmlns:c16="http://schemas.microsoft.com/office/drawing/2014/chart" uri="{C3380CC4-5D6E-409C-BE32-E72D297353CC}">
              <c16:uniqueId val="{00000001-4418-4865-91B9-A65AA3FA42CC}"/>
            </c:ext>
          </c:extLst>
        </c:ser>
        <c:dLbls>
          <c:showLegendKey val="0"/>
          <c:showVal val="0"/>
          <c:showCatName val="0"/>
          <c:showSerName val="0"/>
          <c:showPercent val="0"/>
          <c:showBubbleSize val="0"/>
        </c:dLbls>
        <c:marker val="1"/>
        <c:smooth val="0"/>
        <c:axId val="161913472"/>
        <c:axId val="161915648"/>
      </c:lineChart>
      <c:dateAx>
        <c:axId val="161913472"/>
        <c:scaling>
          <c:orientation val="minMax"/>
        </c:scaling>
        <c:delete val="1"/>
        <c:axPos val="b"/>
        <c:numFmt formatCode="ge" sourceLinked="1"/>
        <c:majorTickMark val="none"/>
        <c:minorTickMark val="none"/>
        <c:tickLblPos val="none"/>
        <c:crossAx val="161915648"/>
        <c:crosses val="autoZero"/>
        <c:auto val="1"/>
        <c:lblOffset val="100"/>
        <c:baseTimeUnit val="years"/>
      </c:dateAx>
      <c:valAx>
        <c:axId val="1619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14" sqref="B14:BJ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6" t="str">
        <f>データ!H6</f>
        <v>三重県　菰野町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tr">
        <f>データ!$M$6</f>
        <v>非設置</v>
      </c>
      <c r="AE8" s="74"/>
      <c r="AF8" s="74"/>
      <c r="AG8" s="74"/>
      <c r="AH8" s="74"/>
      <c r="AI8" s="74"/>
      <c r="AJ8" s="74"/>
      <c r="AK8" s="3"/>
      <c r="AL8" s="68">
        <f>データ!S6</f>
        <v>41800</v>
      </c>
      <c r="AM8" s="68"/>
      <c r="AN8" s="68"/>
      <c r="AO8" s="68"/>
      <c r="AP8" s="68"/>
      <c r="AQ8" s="68"/>
      <c r="AR8" s="68"/>
      <c r="AS8" s="68"/>
      <c r="AT8" s="67">
        <f>データ!T6</f>
        <v>107.01</v>
      </c>
      <c r="AU8" s="67"/>
      <c r="AV8" s="67"/>
      <c r="AW8" s="67"/>
      <c r="AX8" s="67"/>
      <c r="AY8" s="67"/>
      <c r="AZ8" s="67"/>
      <c r="BA8" s="67"/>
      <c r="BB8" s="67">
        <f>データ!U6</f>
        <v>390.62</v>
      </c>
      <c r="BC8" s="67"/>
      <c r="BD8" s="67"/>
      <c r="BE8" s="67"/>
      <c r="BF8" s="67"/>
      <c r="BG8" s="67"/>
      <c r="BH8" s="67"/>
      <c r="BI8" s="67"/>
      <c r="BJ8" s="3"/>
      <c r="BK8" s="3"/>
      <c r="BL8" s="71" t="s">
        <v>10</v>
      </c>
      <c r="BM8" s="72"/>
      <c r="BN8" s="7" t="s">
        <v>11</v>
      </c>
      <c r="BO8" s="8"/>
      <c r="BP8" s="8"/>
      <c r="BQ8" s="8"/>
      <c r="BR8" s="8"/>
      <c r="BS8" s="8"/>
      <c r="BT8" s="8"/>
      <c r="BU8" s="8"/>
      <c r="BV8" s="8"/>
      <c r="BW8" s="8"/>
      <c r="BX8" s="8"/>
      <c r="BY8" s="9"/>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c r="A10" s="2"/>
      <c r="B10" s="67" t="str">
        <f>データ!N6</f>
        <v>-</v>
      </c>
      <c r="C10" s="67"/>
      <c r="D10" s="67"/>
      <c r="E10" s="67"/>
      <c r="F10" s="67"/>
      <c r="G10" s="67"/>
      <c r="H10" s="67"/>
      <c r="I10" s="67">
        <f>データ!O6</f>
        <v>61.85</v>
      </c>
      <c r="J10" s="67"/>
      <c r="K10" s="67"/>
      <c r="L10" s="67"/>
      <c r="M10" s="67"/>
      <c r="N10" s="67"/>
      <c r="O10" s="67"/>
      <c r="P10" s="67">
        <f>データ!P6</f>
        <v>7.68</v>
      </c>
      <c r="Q10" s="67"/>
      <c r="R10" s="67"/>
      <c r="S10" s="67"/>
      <c r="T10" s="67"/>
      <c r="U10" s="67"/>
      <c r="V10" s="67"/>
      <c r="W10" s="67">
        <f>データ!Q6</f>
        <v>90.21</v>
      </c>
      <c r="X10" s="67"/>
      <c r="Y10" s="67"/>
      <c r="Z10" s="67"/>
      <c r="AA10" s="67"/>
      <c r="AB10" s="67"/>
      <c r="AC10" s="67"/>
      <c r="AD10" s="68">
        <f>データ!R6</f>
        <v>3088</v>
      </c>
      <c r="AE10" s="68"/>
      <c r="AF10" s="68"/>
      <c r="AG10" s="68"/>
      <c r="AH10" s="68"/>
      <c r="AI10" s="68"/>
      <c r="AJ10" s="68"/>
      <c r="AK10" s="2"/>
      <c r="AL10" s="68">
        <f>データ!V6</f>
        <v>3210</v>
      </c>
      <c r="AM10" s="68"/>
      <c r="AN10" s="68"/>
      <c r="AO10" s="68"/>
      <c r="AP10" s="68"/>
      <c r="AQ10" s="68"/>
      <c r="AR10" s="68"/>
      <c r="AS10" s="68"/>
      <c r="AT10" s="67">
        <f>データ!W6</f>
        <v>1.22</v>
      </c>
      <c r="AU10" s="67"/>
      <c r="AV10" s="67"/>
      <c r="AW10" s="67"/>
      <c r="AX10" s="67"/>
      <c r="AY10" s="67"/>
      <c r="AZ10" s="67"/>
      <c r="BA10" s="67"/>
      <c r="BB10" s="67">
        <f>データ!X6</f>
        <v>2631.15</v>
      </c>
      <c r="BC10" s="67"/>
      <c r="BD10" s="67"/>
      <c r="BE10" s="67"/>
      <c r="BF10" s="67"/>
      <c r="BG10" s="67"/>
      <c r="BH10" s="67"/>
      <c r="BI10" s="67"/>
      <c r="BJ10" s="2"/>
      <c r="BK10" s="2"/>
      <c r="BL10" s="69" t="s">
        <v>22</v>
      </c>
      <c r="BM10" s="70"/>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2" t="s">
        <v>26</v>
      </c>
      <c r="BM14" s="43"/>
      <c r="BN14" s="43"/>
      <c r="BO14" s="43"/>
      <c r="BP14" s="43"/>
      <c r="BQ14" s="43"/>
      <c r="BR14" s="43"/>
      <c r="BS14" s="43"/>
      <c r="BT14" s="43"/>
      <c r="BU14" s="43"/>
      <c r="BV14" s="43"/>
      <c r="BW14" s="43"/>
      <c r="BX14" s="43"/>
      <c r="BY14" s="43"/>
      <c r="BZ14" s="44"/>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1"/>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1"/>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1"/>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1"/>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1"/>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1"/>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1"/>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1"/>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1"/>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1"/>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1"/>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1"/>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1"/>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1"/>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1"/>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1"/>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1"/>
      <c r="BM33" s="49"/>
      <c r="BN33" s="49"/>
      <c r="BO33" s="49"/>
      <c r="BP33" s="49"/>
      <c r="BQ33" s="49"/>
      <c r="BR33" s="49"/>
      <c r="BS33" s="49"/>
      <c r="BT33" s="49"/>
      <c r="BU33" s="49"/>
      <c r="BV33" s="49"/>
      <c r="BW33" s="49"/>
      <c r="BX33" s="49"/>
      <c r="BY33" s="49"/>
      <c r="BZ33" s="50"/>
    </row>
    <row r="34" spans="1:78" ht="13.5" customHeight="1">
      <c r="A34" s="2"/>
      <c r="B34" s="16"/>
      <c r="C34" s="55" t="s">
        <v>27</v>
      </c>
      <c r="D34" s="55"/>
      <c r="E34" s="55"/>
      <c r="F34" s="55"/>
      <c r="G34" s="55"/>
      <c r="H34" s="55"/>
      <c r="I34" s="55"/>
      <c r="J34" s="55"/>
      <c r="K34" s="55"/>
      <c r="L34" s="55"/>
      <c r="M34" s="55"/>
      <c r="N34" s="55"/>
      <c r="O34" s="55"/>
      <c r="P34" s="55"/>
      <c r="Q34" s="19"/>
      <c r="R34" s="55" t="s">
        <v>28</v>
      </c>
      <c r="S34" s="55"/>
      <c r="T34" s="55"/>
      <c r="U34" s="55"/>
      <c r="V34" s="55"/>
      <c r="W34" s="55"/>
      <c r="X34" s="55"/>
      <c r="Y34" s="55"/>
      <c r="Z34" s="55"/>
      <c r="AA34" s="55"/>
      <c r="AB34" s="55"/>
      <c r="AC34" s="55"/>
      <c r="AD34" s="55"/>
      <c r="AE34" s="55"/>
      <c r="AF34" s="19"/>
      <c r="AG34" s="55" t="s">
        <v>29</v>
      </c>
      <c r="AH34" s="55"/>
      <c r="AI34" s="55"/>
      <c r="AJ34" s="55"/>
      <c r="AK34" s="55"/>
      <c r="AL34" s="55"/>
      <c r="AM34" s="55"/>
      <c r="AN34" s="55"/>
      <c r="AO34" s="55"/>
      <c r="AP34" s="55"/>
      <c r="AQ34" s="55"/>
      <c r="AR34" s="55"/>
      <c r="AS34" s="55"/>
      <c r="AT34" s="55"/>
      <c r="AU34" s="19"/>
      <c r="AV34" s="55" t="s">
        <v>30</v>
      </c>
      <c r="AW34" s="55"/>
      <c r="AX34" s="55"/>
      <c r="AY34" s="55"/>
      <c r="AZ34" s="55"/>
      <c r="BA34" s="55"/>
      <c r="BB34" s="55"/>
      <c r="BC34" s="55"/>
      <c r="BD34" s="55"/>
      <c r="BE34" s="55"/>
      <c r="BF34" s="55"/>
      <c r="BG34" s="55"/>
      <c r="BH34" s="55"/>
      <c r="BI34" s="55"/>
      <c r="BJ34" s="18"/>
      <c r="BK34" s="2"/>
      <c r="BL34" s="51"/>
      <c r="BM34" s="49"/>
      <c r="BN34" s="49"/>
      <c r="BO34" s="49"/>
      <c r="BP34" s="49"/>
      <c r="BQ34" s="49"/>
      <c r="BR34" s="49"/>
      <c r="BS34" s="49"/>
      <c r="BT34" s="49"/>
      <c r="BU34" s="49"/>
      <c r="BV34" s="49"/>
      <c r="BW34" s="49"/>
      <c r="BX34" s="49"/>
      <c r="BY34" s="49"/>
      <c r="BZ34" s="50"/>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51"/>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1"/>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1"/>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1"/>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1"/>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1"/>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1"/>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1"/>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1"/>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1"/>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1"/>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1"/>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1"/>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1"/>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1"/>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1"/>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1"/>
      <c r="BM55" s="49"/>
      <c r="BN55" s="49"/>
      <c r="BO55" s="49"/>
      <c r="BP55" s="49"/>
      <c r="BQ55" s="49"/>
      <c r="BR55" s="49"/>
      <c r="BS55" s="49"/>
      <c r="BT55" s="49"/>
      <c r="BU55" s="49"/>
      <c r="BV55" s="49"/>
      <c r="BW55" s="49"/>
      <c r="BX55" s="49"/>
      <c r="BY55" s="49"/>
      <c r="BZ55" s="50"/>
    </row>
    <row r="56" spans="1:78" ht="13.5" customHeight="1">
      <c r="A56" s="2"/>
      <c r="B56" s="16"/>
      <c r="C56" s="55" t="s">
        <v>32</v>
      </c>
      <c r="D56" s="55"/>
      <c r="E56" s="55"/>
      <c r="F56" s="55"/>
      <c r="G56" s="55"/>
      <c r="H56" s="55"/>
      <c r="I56" s="55"/>
      <c r="J56" s="55"/>
      <c r="K56" s="55"/>
      <c r="L56" s="55"/>
      <c r="M56" s="55"/>
      <c r="N56" s="55"/>
      <c r="O56" s="55"/>
      <c r="P56" s="55"/>
      <c r="Q56" s="19"/>
      <c r="R56" s="55" t="s">
        <v>33</v>
      </c>
      <c r="S56" s="55"/>
      <c r="T56" s="55"/>
      <c r="U56" s="55"/>
      <c r="V56" s="55"/>
      <c r="W56" s="55"/>
      <c r="X56" s="55"/>
      <c r="Y56" s="55"/>
      <c r="Z56" s="55"/>
      <c r="AA56" s="55"/>
      <c r="AB56" s="55"/>
      <c r="AC56" s="55"/>
      <c r="AD56" s="55"/>
      <c r="AE56" s="55"/>
      <c r="AF56" s="19"/>
      <c r="AG56" s="55" t="s">
        <v>34</v>
      </c>
      <c r="AH56" s="55"/>
      <c r="AI56" s="55"/>
      <c r="AJ56" s="55"/>
      <c r="AK56" s="55"/>
      <c r="AL56" s="55"/>
      <c r="AM56" s="55"/>
      <c r="AN56" s="55"/>
      <c r="AO56" s="55"/>
      <c r="AP56" s="55"/>
      <c r="AQ56" s="55"/>
      <c r="AR56" s="55"/>
      <c r="AS56" s="55"/>
      <c r="AT56" s="55"/>
      <c r="AU56" s="19"/>
      <c r="AV56" s="55" t="s">
        <v>35</v>
      </c>
      <c r="AW56" s="55"/>
      <c r="AX56" s="55"/>
      <c r="AY56" s="55"/>
      <c r="AZ56" s="55"/>
      <c r="BA56" s="55"/>
      <c r="BB56" s="55"/>
      <c r="BC56" s="55"/>
      <c r="BD56" s="55"/>
      <c r="BE56" s="55"/>
      <c r="BF56" s="55"/>
      <c r="BG56" s="55"/>
      <c r="BH56" s="55"/>
      <c r="BI56" s="55"/>
      <c r="BJ56" s="18"/>
      <c r="BK56" s="2"/>
      <c r="BL56" s="51"/>
      <c r="BM56" s="49"/>
      <c r="BN56" s="49"/>
      <c r="BO56" s="49"/>
      <c r="BP56" s="49"/>
      <c r="BQ56" s="49"/>
      <c r="BR56" s="49"/>
      <c r="BS56" s="49"/>
      <c r="BT56" s="49"/>
      <c r="BU56" s="49"/>
      <c r="BV56" s="49"/>
      <c r="BW56" s="49"/>
      <c r="BX56" s="49"/>
      <c r="BY56" s="49"/>
      <c r="BZ56" s="50"/>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1"/>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1"/>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1"/>
      <c r="BM59" s="49"/>
      <c r="BN59" s="49"/>
      <c r="BO59" s="49"/>
      <c r="BP59" s="49"/>
      <c r="BQ59" s="49"/>
      <c r="BR59" s="49"/>
      <c r="BS59" s="49"/>
      <c r="BT59" s="49"/>
      <c r="BU59" s="49"/>
      <c r="BV59" s="49"/>
      <c r="BW59" s="49"/>
      <c r="BX59" s="49"/>
      <c r="BY59" s="49"/>
      <c r="BZ59" s="50"/>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51"/>
      <c r="BM60" s="49"/>
      <c r="BN60" s="49"/>
      <c r="BO60" s="49"/>
      <c r="BP60" s="49"/>
      <c r="BQ60" s="49"/>
      <c r="BR60" s="49"/>
      <c r="BS60" s="49"/>
      <c r="BT60" s="49"/>
      <c r="BU60" s="49"/>
      <c r="BV60" s="49"/>
      <c r="BW60" s="49"/>
      <c r="BX60" s="49"/>
      <c r="BY60" s="49"/>
      <c r="BZ60" s="50"/>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51"/>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1"/>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1"/>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1"/>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1"/>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1"/>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1"/>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1"/>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1"/>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1"/>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1"/>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1"/>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1"/>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1"/>
      <c r="BM78" s="49"/>
      <c r="BN78" s="49"/>
      <c r="BO78" s="49"/>
      <c r="BP78" s="49"/>
      <c r="BQ78" s="49"/>
      <c r="BR78" s="49"/>
      <c r="BS78" s="49"/>
      <c r="BT78" s="49"/>
      <c r="BU78" s="49"/>
      <c r="BV78" s="49"/>
      <c r="BW78" s="49"/>
      <c r="BX78" s="49"/>
      <c r="BY78" s="49"/>
      <c r="BZ78" s="50"/>
    </row>
    <row r="79" spans="1:78" ht="13.5" customHeight="1">
      <c r="A79" s="2"/>
      <c r="B79" s="16"/>
      <c r="C79" s="55" t="s">
        <v>38</v>
      </c>
      <c r="D79" s="55"/>
      <c r="E79" s="55"/>
      <c r="F79" s="55"/>
      <c r="G79" s="55"/>
      <c r="H79" s="55"/>
      <c r="I79" s="55"/>
      <c r="J79" s="55"/>
      <c r="K79" s="55"/>
      <c r="L79" s="55"/>
      <c r="M79" s="55"/>
      <c r="N79" s="55"/>
      <c r="O79" s="55"/>
      <c r="P79" s="55"/>
      <c r="Q79" s="55"/>
      <c r="R79" s="55"/>
      <c r="S79" s="55"/>
      <c r="T79" s="55"/>
      <c r="U79" s="19"/>
      <c r="V79" s="19"/>
      <c r="W79" s="55" t="s">
        <v>39</v>
      </c>
      <c r="X79" s="55"/>
      <c r="Y79" s="55"/>
      <c r="Z79" s="55"/>
      <c r="AA79" s="55"/>
      <c r="AB79" s="55"/>
      <c r="AC79" s="55"/>
      <c r="AD79" s="55"/>
      <c r="AE79" s="55"/>
      <c r="AF79" s="55"/>
      <c r="AG79" s="55"/>
      <c r="AH79" s="55"/>
      <c r="AI79" s="55"/>
      <c r="AJ79" s="55"/>
      <c r="AK79" s="55"/>
      <c r="AL79" s="55"/>
      <c r="AM79" s="55"/>
      <c r="AN79" s="55"/>
      <c r="AO79" s="19"/>
      <c r="AP79" s="19"/>
      <c r="AQ79" s="55" t="s">
        <v>40</v>
      </c>
      <c r="AR79" s="55"/>
      <c r="AS79" s="55"/>
      <c r="AT79" s="55"/>
      <c r="AU79" s="55"/>
      <c r="AV79" s="55"/>
      <c r="AW79" s="55"/>
      <c r="AX79" s="55"/>
      <c r="AY79" s="55"/>
      <c r="AZ79" s="55"/>
      <c r="BA79" s="55"/>
      <c r="BB79" s="55"/>
      <c r="BC79" s="55"/>
      <c r="BD79" s="55"/>
      <c r="BE79" s="55"/>
      <c r="BF79" s="55"/>
      <c r="BG79" s="55"/>
      <c r="BH79" s="55"/>
      <c r="BI79" s="17"/>
      <c r="BJ79" s="18"/>
      <c r="BK79" s="2"/>
      <c r="BL79" s="51"/>
      <c r="BM79" s="49"/>
      <c r="BN79" s="49"/>
      <c r="BO79" s="49"/>
      <c r="BP79" s="49"/>
      <c r="BQ79" s="49"/>
      <c r="BR79" s="49"/>
      <c r="BS79" s="49"/>
      <c r="BT79" s="49"/>
      <c r="BU79" s="49"/>
      <c r="BV79" s="49"/>
      <c r="BW79" s="49"/>
      <c r="BX79" s="49"/>
      <c r="BY79" s="49"/>
      <c r="BZ79" s="50"/>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51"/>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1"/>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5QFjHIF0Bb3Z+pJGc97bT35JIA2AIzufH0eBlwIKs9r/Cz/cXHVhoPZ4nweC8SzSihMcQq1ZgMD4QiO25wGE6Q==" saltValue="LwOU5l7cvrrynMH88UeYn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8" t="s">
        <v>67</v>
      </c>
      <c r="B4" s="30"/>
      <c r="C4" s="30"/>
      <c r="D4" s="30"/>
      <c r="E4" s="30"/>
      <c r="F4" s="30"/>
      <c r="G4" s="30"/>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243418</v>
      </c>
      <c r="D6" s="33">
        <f t="shared" si="3"/>
        <v>46</v>
      </c>
      <c r="E6" s="33">
        <f t="shared" si="3"/>
        <v>17</v>
      </c>
      <c r="F6" s="33">
        <f t="shared" si="3"/>
        <v>5</v>
      </c>
      <c r="G6" s="33">
        <f t="shared" si="3"/>
        <v>0</v>
      </c>
      <c r="H6" s="33" t="str">
        <f t="shared" si="3"/>
        <v>三重県　菰野町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61.85</v>
      </c>
      <c r="P6" s="34">
        <f t="shared" si="3"/>
        <v>7.68</v>
      </c>
      <c r="Q6" s="34">
        <f t="shared" si="3"/>
        <v>90.21</v>
      </c>
      <c r="R6" s="34">
        <f t="shared" si="3"/>
        <v>3088</v>
      </c>
      <c r="S6" s="34">
        <f t="shared" si="3"/>
        <v>41800</v>
      </c>
      <c r="T6" s="34">
        <f t="shared" si="3"/>
        <v>107.01</v>
      </c>
      <c r="U6" s="34">
        <f t="shared" si="3"/>
        <v>390.62</v>
      </c>
      <c r="V6" s="34">
        <f t="shared" si="3"/>
        <v>3210</v>
      </c>
      <c r="W6" s="34">
        <f t="shared" si="3"/>
        <v>1.22</v>
      </c>
      <c r="X6" s="34">
        <f t="shared" si="3"/>
        <v>2631.15</v>
      </c>
      <c r="Y6" s="35" t="str">
        <f>IF(Y7="",NA(),Y7)</f>
        <v>-</v>
      </c>
      <c r="Z6" s="35" t="str">
        <f t="shared" ref="Z6:AH6" si="4">IF(Z7="",NA(),Z7)</f>
        <v>-</v>
      </c>
      <c r="AA6" s="35" t="str">
        <f t="shared" si="4"/>
        <v>-</v>
      </c>
      <c r="AB6" s="35">
        <f t="shared" si="4"/>
        <v>102.87</v>
      </c>
      <c r="AC6" s="35">
        <f t="shared" si="4"/>
        <v>106.73</v>
      </c>
      <c r="AD6" s="35" t="str">
        <f t="shared" si="4"/>
        <v>-</v>
      </c>
      <c r="AE6" s="35" t="str">
        <f t="shared" si="4"/>
        <v>-</v>
      </c>
      <c r="AF6" s="35" t="str">
        <f t="shared" si="4"/>
        <v>-</v>
      </c>
      <c r="AG6" s="35">
        <f t="shared" si="4"/>
        <v>99.66</v>
      </c>
      <c r="AH6" s="35">
        <f t="shared" si="4"/>
        <v>100.95</v>
      </c>
      <c r="AI6" s="34" t="str">
        <f>IF(AI7="","",IF(AI7="-","【-】","【"&amp;SUBSTITUTE(TEXT(AI7,"#,##0.00"),"-","△")&amp;"】"))</f>
        <v>【100.96】</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225.39</v>
      </c>
      <c r="AS6" s="35">
        <f t="shared" si="5"/>
        <v>224.04</v>
      </c>
      <c r="AT6" s="34" t="str">
        <f>IF(AT7="","",IF(AT7="-","【-】","【"&amp;SUBSTITUTE(TEXT(AT7,"#,##0.00"),"-","△")&amp;"】"))</f>
        <v>【198.51】</v>
      </c>
      <c r="AU6" s="35" t="str">
        <f>IF(AU7="",NA(),AU7)</f>
        <v>-</v>
      </c>
      <c r="AV6" s="35" t="str">
        <f t="shared" ref="AV6:BD6" si="6">IF(AV7="",NA(),AV7)</f>
        <v>-</v>
      </c>
      <c r="AW6" s="35" t="str">
        <f t="shared" si="6"/>
        <v>-</v>
      </c>
      <c r="AX6" s="35">
        <f t="shared" si="6"/>
        <v>46.74</v>
      </c>
      <c r="AY6" s="35">
        <f t="shared" si="6"/>
        <v>65.099999999999994</v>
      </c>
      <c r="AZ6" s="35" t="str">
        <f t="shared" si="6"/>
        <v>-</v>
      </c>
      <c r="BA6" s="35" t="str">
        <f t="shared" si="6"/>
        <v>-</v>
      </c>
      <c r="BB6" s="35" t="str">
        <f t="shared" si="6"/>
        <v>-</v>
      </c>
      <c r="BC6" s="35">
        <f t="shared" si="6"/>
        <v>31.84</v>
      </c>
      <c r="BD6" s="35">
        <f t="shared" si="6"/>
        <v>29.91</v>
      </c>
      <c r="BE6" s="34" t="str">
        <f>IF(BE7="","",IF(BE7="-","【-】","【"&amp;SUBSTITUTE(TEXT(BE7,"#,##0.00"),"-","△")&amp;"】"))</f>
        <v>【32.86】</v>
      </c>
      <c r="BF6" s="35" t="str">
        <f>IF(BF7="",NA(),BF7)</f>
        <v>-</v>
      </c>
      <c r="BG6" s="35" t="str">
        <f t="shared" ref="BG6:BO6" si="7">IF(BG7="",NA(),BG7)</f>
        <v>-</v>
      </c>
      <c r="BH6" s="35" t="str">
        <f t="shared" si="7"/>
        <v>-</v>
      </c>
      <c r="BI6" s="35">
        <f t="shared" si="7"/>
        <v>139.84</v>
      </c>
      <c r="BJ6" s="35">
        <f t="shared" si="7"/>
        <v>128.88999999999999</v>
      </c>
      <c r="BK6" s="35" t="str">
        <f t="shared" si="7"/>
        <v>-</v>
      </c>
      <c r="BL6" s="35" t="str">
        <f t="shared" si="7"/>
        <v>-</v>
      </c>
      <c r="BM6" s="35" t="str">
        <f t="shared" si="7"/>
        <v>-</v>
      </c>
      <c r="BN6" s="35">
        <f t="shared" si="7"/>
        <v>974.93</v>
      </c>
      <c r="BO6" s="35">
        <f t="shared" si="7"/>
        <v>855.8</v>
      </c>
      <c r="BP6" s="34" t="str">
        <f>IF(BP7="","",IF(BP7="-","【-】","【"&amp;SUBSTITUTE(TEXT(BP7,"#,##0.00"),"-","△")&amp;"】"))</f>
        <v>【814.89】</v>
      </c>
      <c r="BQ6" s="35" t="str">
        <f>IF(BQ7="",NA(),BQ7)</f>
        <v>-</v>
      </c>
      <c r="BR6" s="35" t="str">
        <f t="shared" ref="BR6:BZ6" si="8">IF(BR7="",NA(),BR7)</f>
        <v>-</v>
      </c>
      <c r="BS6" s="35" t="str">
        <f t="shared" si="8"/>
        <v>-</v>
      </c>
      <c r="BT6" s="35">
        <f t="shared" si="8"/>
        <v>42.21</v>
      </c>
      <c r="BU6" s="35">
        <f t="shared" si="8"/>
        <v>45.47</v>
      </c>
      <c r="BV6" s="35" t="str">
        <f t="shared" si="8"/>
        <v>-</v>
      </c>
      <c r="BW6" s="35" t="str">
        <f t="shared" si="8"/>
        <v>-</v>
      </c>
      <c r="BX6" s="35" t="str">
        <f t="shared" si="8"/>
        <v>-</v>
      </c>
      <c r="BY6" s="35">
        <f t="shared" si="8"/>
        <v>55.32</v>
      </c>
      <c r="BZ6" s="35">
        <f t="shared" si="8"/>
        <v>59.8</v>
      </c>
      <c r="CA6" s="34" t="str">
        <f>IF(CA7="","",IF(CA7="-","【-】","【"&amp;SUBSTITUTE(TEXT(CA7,"#,##0.00"),"-","△")&amp;"】"))</f>
        <v>【60.64】</v>
      </c>
      <c r="CB6" s="35" t="str">
        <f>IF(CB7="",NA(),CB7)</f>
        <v>-</v>
      </c>
      <c r="CC6" s="35" t="str">
        <f t="shared" ref="CC6:CK6" si="9">IF(CC7="",NA(),CC7)</f>
        <v>-</v>
      </c>
      <c r="CD6" s="35" t="str">
        <f t="shared" si="9"/>
        <v>-</v>
      </c>
      <c r="CE6" s="35">
        <f t="shared" si="9"/>
        <v>350.75</v>
      </c>
      <c r="CF6" s="35">
        <f t="shared" si="9"/>
        <v>326.12</v>
      </c>
      <c r="CG6" s="35" t="str">
        <f t="shared" si="9"/>
        <v>-</v>
      </c>
      <c r="CH6" s="35" t="str">
        <f t="shared" si="9"/>
        <v>-</v>
      </c>
      <c r="CI6" s="35" t="str">
        <f t="shared" si="9"/>
        <v>-</v>
      </c>
      <c r="CJ6" s="35">
        <f t="shared" si="9"/>
        <v>283.17</v>
      </c>
      <c r="CK6" s="35">
        <f t="shared" si="9"/>
        <v>263.76</v>
      </c>
      <c r="CL6" s="34" t="str">
        <f>IF(CL7="","",IF(CL7="-","【-】","【"&amp;SUBSTITUTE(TEXT(CL7,"#,##0.00"),"-","△")&amp;"】"))</f>
        <v>【255.52】</v>
      </c>
      <c r="CM6" s="35" t="str">
        <f>IF(CM7="",NA(),CM7)</f>
        <v>-</v>
      </c>
      <c r="CN6" s="35" t="str">
        <f t="shared" ref="CN6:CV6" si="10">IF(CN7="",NA(),CN7)</f>
        <v>-</v>
      </c>
      <c r="CO6" s="35" t="str">
        <f t="shared" si="10"/>
        <v>-</v>
      </c>
      <c r="CP6" s="35">
        <f t="shared" si="10"/>
        <v>60.24</v>
      </c>
      <c r="CQ6" s="35">
        <f t="shared" si="10"/>
        <v>60.84</v>
      </c>
      <c r="CR6" s="35" t="str">
        <f t="shared" si="10"/>
        <v>-</v>
      </c>
      <c r="CS6" s="35" t="str">
        <f t="shared" si="10"/>
        <v>-</v>
      </c>
      <c r="CT6" s="35" t="str">
        <f t="shared" si="10"/>
        <v>-</v>
      </c>
      <c r="CU6" s="35">
        <f t="shared" si="10"/>
        <v>60.65</v>
      </c>
      <c r="CV6" s="35">
        <f t="shared" si="10"/>
        <v>51.75</v>
      </c>
      <c r="CW6" s="34" t="str">
        <f>IF(CW7="","",IF(CW7="-","【-】","【"&amp;SUBSTITUTE(TEXT(CW7,"#,##0.00"),"-","△")&amp;"】"))</f>
        <v>【52.49】</v>
      </c>
      <c r="CX6" s="35" t="str">
        <f>IF(CX7="",NA(),CX7)</f>
        <v>-</v>
      </c>
      <c r="CY6" s="35" t="str">
        <f t="shared" ref="CY6:DG6" si="11">IF(CY7="",NA(),CY7)</f>
        <v>-</v>
      </c>
      <c r="CZ6" s="35" t="str">
        <f t="shared" si="11"/>
        <v>-</v>
      </c>
      <c r="DA6" s="35">
        <f t="shared" si="11"/>
        <v>90.16</v>
      </c>
      <c r="DB6" s="35">
        <f t="shared" si="11"/>
        <v>91.12</v>
      </c>
      <c r="DC6" s="35" t="str">
        <f t="shared" si="11"/>
        <v>-</v>
      </c>
      <c r="DD6" s="35" t="str">
        <f t="shared" si="11"/>
        <v>-</v>
      </c>
      <c r="DE6" s="35" t="str">
        <f t="shared" si="11"/>
        <v>-</v>
      </c>
      <c r="DF6" s="35">
        <f t="shared" si="11"/>
        <v>84.58</v>
      </c>
      <c r="DG6" s="35">
        <f t="shared" si="11"/>
        <v>84.84</v>
      </c>
      <c r="DH6" s="34" t="str">
        <f>IF(DH7="","",IF(DH7="-","【-】","【"&amp;SUBSTITUTE(TEXT(DH7,"#,##0.00"),"-","△")&amp;"】"))</f>
        <v>【85.49】</v>
      </c>
      <c r="DI6" s="35" t="str">
        <f>IF(DI7="",NA(),DI7)</f>
        <v>-</v>
      </c>
      <c r="DJ6" s="35" t="str">
        <f t="shared" ref="DJ6:DR6" si="12">IF(DJ7="",NA(),DJ7)</f>
        <v>-</v>
      </c>
      <c r="DK6" s="35" t="str">
        <f t="shared" si="12"/>
        <v>-</v>
      </c>
      <c r="DL6" s="35">
        <f t="shared" si="12"/>
        <v>4.0199999999999996</v>
      </c>
      <c r="DM6" s="35">
        <f t="shared" si="12"/>
        <v>7.52</v>
      </c>
      <c r="DN6" s="35" t="str">
        <f t="shared" si="12"/>
        <v>-</v>
      </c>
      <c r="DO6" s="35" t="str">
        <f t="shared" si="12"/>
        <v>-</v>
      </c>
      <c r="DP6" s="35" t="str">
        <f t="shared" si="12"/>
        <v>-</v>
      </c>
      <c r="DQ6" s="35">
        <f t="shared" si="12"/>
        <v>22.9</v>
      </c>
      <c r="DR6" s="35">
        <f t="shared" si="12"/>
        <v>24.87</v>
      </c>
      <c r="DS6" s="34" t="str">
        <f>IF(DS7="","",IF(DS7="-","【-】","【"&amp;SUBSTITUTE(TEXT(DS7,"#,##0.00"),"-","△")&amp;"】"))</f>
        <v>【24.07】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2.0499999999999998</v>
      </c>
      <c r="EN6" s="35">
        <f t="shared" si="14"/>
        <v>0.01</v>
      </c>
      <c r="EO6" s="34" t="str">
        <f>IF(EO7="","",IF(EO7="-","【-】","【"&amp;SUBSTITUTE(TEXT(EO7,"#,##0.00"),"-","△")&amp;"】"))</f>
        <v>【0.11】</v>
      </c>
    </row>
    <row r="7" spans="1:148" s="36" customFormat="1">
      <c r="A7" s="28"/>
      <c r="B7" s="37">
        <v>2017</v>
      </c>
      <c r="C7" s="37">
        <v>243418</v>
      </c>
      <c r="D7" s="37">
        <v>46</v>
      </c>
      <c r="E7" s="37">
        <v>17</v>
      </c>
      <c r="F7" s="37">
        <v>5</v>
      </c>
      <c r="G7" s="37">
        <v>0</v>
      </c>
      <c r="H7" s="37" t="s">
        <v>108</v>
      </c>
      <c r="I7" s="37" t="s">
        <v>109</v>
      </c>
      <c r="J7" s="37" t="s">
        <v>110</v>
      </c>
      <c r="K7" s="37" t="s">
        <v>111</v>
      </c>
      <c r="L7" s="37" t="s">
        <v>112</v>
      </c>
      <c r="M7" s="37" t="s">
        <v>113</v>
      </c>
      <c r="N7" s="38" t="s">
        <v>114</v>
      </c>
      <c r="O7" s="38">
        <v>61.85</v>
      </c>
      <c r="P7" s="38">
        <v>7.68</v>
      </c>
      <c r="Q7" s="38">
        <v>90.21</v>
      </c>
      <c r="R7" s="38">
        <v>3088</v>
      </c>
      <c r="S7" s="38">
        <v>41800</v>
      </c>
      <c r="T7" s="38">
        <v>107.01</v>
      </c>
      <c r="U7" s="38">
        <v>390.62</v>
      </c>
      <c r="V7" s="38">
        <v>3210</v>
      </c>
      <c r="W7" s="38">
        <v>1.22</v>
      </c>
      <c r="X7" s="38">
        <v>2631.15</v>
      </c>
      <c r="Y7" s="38" t="s">
        <v>114</v>
      </c>
      <c r="Z7" s="38" t="s">
        <v>114</v>
      </c>
      <c r="AA7" s="38" t="s">
        <v>114</v>
      </c>
      <c r="AB7" s="38">
        <v>102.87</v>
      </c>
      <c r="AC7" s="38">
        <v>106.73</v>
      </c>
      <c r="AD7" s="38" t="s">
        <v>114</v>
      </c>
      <c r="AE7" s="38" t="s">
        <v>114</v>
      </c>
      <c r="AF7" s="38" t="s">
        <v>114</v>
      </c>
      <c r="AG7" s="38">
        <v>99.66</v>
      </c>
      <c r="AH7" s="38">
        <v>100.95</v>
      </c>
      <c r="AI7" s="38">
        <v>100.96</v>
      </c>
      <c r="AJ7" s="38" t="s">
        <v>114</v>
      </c>
      <c r="AK7" s="38" t="s">
        <v>114</v>
      </c>
      <c r="AL7" s="38" t="s">
        <v>114</v>
      </c>
      <c r="AM7" s="38">
        <v>0</v>
      </c>
      <c r="AN7" s="38">
        <v>0</v>
      </c>
      <c r="AO7" s="38" t="s">
        <v>114</v>
      </c>
      <c r="AP7" s="38" t="s">
        <v>114</v>
      </c>
      <c r="AQ7" s="38" t="s">
        <v>114</v>
      </c>
      <c r="AR7" s="38">
        <v>225.39</v>
      </c>
      <c r="AS7" s="38">
        <v>224.04</v>
      </c>
      <c r="AT7" s="38">
        <v>198.51</v>
      </c>
      <c r="AU7" s="38" t="s">
        <v>114</v>
      </c>
      <c r="AV7" s="38" t="s">
        <v>114</v>
      </c>
      <c r="AW7" s="38" t="s">
        <v>114</v>
      </c>
      <c r="AX7" s="38">
        <v>46.74</v>
      </c>
      <c r="AY7" s="38">
        <v>65.099999999999994</v>
      </c>
      <c r="AZ7" s="38" t="s">
        <v>114</v>
      </c>
      <c r="BA7" s="38" t="s">
        <v>114</v>
      </c>
      <c r="BB7" s="38" t="s">
        <v>114</v>
      </c>
      <c r="BC7" s="38">
        <v>31.84</v>
      </c>
      <c r="BD7" s="38">
        <v>29.91</v>
      </c>
      <c r="BE7" s="38">
        <v>32.86</v>
      </c>
      <c r="BF7" s="38" t="s">
        <v>114</v>
      </c>
      <c r="BG7" s="38" t="s">
        <v>114</v>
      </c>
      <c r="BH7" s="38" t="s">
        <v>114</v>
      </c>
      <c r="BI7" s="38">
        <v>139.84</v>
      </c>
      <c r="BJ7" s="38">
        <v>128.88999999999999</v>
      </c>
      <c r="BK7" s="38" t="s">
        <v>114</v>
      </c>
      <c r="BL7" s="38" t="s">
        <v>114</v>
      </c>
      <c r="BM7" s="38" t="s">
        <v>114</v>
      </c>
      <c r="BN7" s="38">
        <v>974.93</v>
      </c>
      <c r="BO7" s="38">
        <v>855.8</v>
      </c>
      <c r="BP7" s="38">
        <v>814.89</v>
      </c>
      <c r="BQ7" s="38" t="s">
        <v>114</v>
      </c>
      <c r="BR7" s="38" t="s">
        <v>114</v>
      </c>
      <c r="BS7" s="38" t="s">
        <v>114</v>
      </c>
      <c r="BT7" s="38">
        <v>42.21</v>
      </c>
      <c r="BU7" s="38">
        <v>45.47</v>
      </c>
      <c r="BV7" s="38" t="s">
        <v>114</v>
      </c>
      <c r="BW7" s="38" t="s">
        <v>114</v>
      </c>
      <c r="BX7" s="38" t="s">
        <v>114</v>
      </c>
      <c r="BY7" s="38">
        <v>55.32</v>
      </c>
      <c r="BZ7" s="38">
        <v>59.8</v>
      </c>
      <c r="CA7" s="38">
        <v>60.64</v>
      </c>
      <c r="CB7" s="38" t="s">
        <v>114</v>
      </c>
      <c r="CC7" s="38" t="s">
        <v>114</v>
      </c>
      <c r="CD7" s="38" t="s">
        <v>114</v>
      </c>
      <c r="CE7" s="38">
        <v>350.75</v>
      </c>
      <c r="CF7" s="38">
        <v>326.12</v>
      </c>
      <c r="CG7" s="38" t="s">
        <v>114</v>
      </c>
      <c r="CH7" s="38" t="s">
        <v>114</v>
      </c>
      <c r="CI7" s="38" t="s">
        <v>114</v>
      </c>
      <c r="CJ7" s="38">
        <v>283.17</v>
      </c>
      <c r="CK7" s="38">
        <v>263.76</v>
      </c>
      <c r="CL7" s="38">
        <v>255.52</v>
      </c>
      <c r="CM7" s="38" t="s">
        <v>114</v>
      </c>
      <c r="CN7" s="38" t="s">
        <v>114</v>
      </c>
      <c r="CO7" s="38" t="s">
        <v>114</v>
      </c>
      <c r="CP7" s="38">
        <v>60.24</v>
      </c>
      <c r="CQ7" s="38">
        <v>60.84</v>
      </c>
      <c r="CR7" s="38" t="s">
        <v>114</v>
      </c>
      <c r="CS7" s="38" t="s">
        <v>114</v>
      </c>
      <c r="CT7" s="38" t="s">
        <v>114</v>
      </c>
      <c r="CU7" s="38">
        <v>60.65</v>
      </c>
      <c r="CV7" s="38">
        <v>51.75</v>
      </c>
      <c r="CW7" s="38">
        <v>52.49</v>
      </c>
      <c r="CX7" s="38" t="s">
        <v>114</v>
      </c>
      <c r="CY7" s="38" t="s">
        <v>114</v>
      </c>
      <c r="CZ7" s="38" t="s">
        <v>114</v>
      </c>
      <c r="DA7" s="38">
        <v>90.16</v>
      </c>
      <c r="DB7" s="38">
        <v>91.12</v>
      </c>
      <c r="DC7" s="38" t="s">
        <v>114</v>
      </c>
      <c r="DD7" s="38" t="s">
        <v>114</v>
      </c>
      <c r="DE7" s="38" t="s">
        <v>114</v>
      </c>
      <c r="DF7" s="38">
        <v>84.58</v>
      </c>
      <c r="DG7" s="38">
        <v>84.84</v>
      </c>
      <c r="DH7" s="38">
        <v>85.49</v>
      </c>
      <c r="DI7" s="38" t="s">
        <v>114</v>
      </c>
      <c r="DJ7" s="38" t="s">
        <v>114</v>
      </c>
      <c r="DK7" s="38" t="s">
        <v>114</v>
      </c>
      <c r="DL7" s="38">
        <v>4.0199999999999996</v>
      </c>
      <c r="DM7" s="38">
        <v>7.52</v>
      </c>
      <c r="DN7" s="38" t="s">
        <v>114</v>
      </c>
      <c r="DO7" s="38" t="s">
        <v>114</v>
      </c>
      <c r="DP7" s="38" t="s">
        <v>114</v>
      </c>
      <c r="DQ7" s="38">
        <v>22.9</v>
      </c>
      <c r="DR7" s="38">
        <v>24.87</v>
      </c>
      <c r="DS7" s="38">
        <v>24.07</v>
      </c>
      <c r="DT7" s="38" t="s">
        <v>114</v>
      </c>
      <c r="DU7" s="38" t="s">
        <v>114</v>
      </c>
      <c r="DV7" s="38" t="s">
        <v>114</v>
      </c>
      <c r="DW7" s="38">
        <v>0</v>
      </c>
      <c r="DX7" s="38">
        <v>0</v>
      </c>
      <c r="DY7" s="38" t="s">
        <v>114</v>
      </c>
      <c r="DZ7" s="38" t="s">
        <v>114</v>
      </c>
      <c r="EA7" s="38" t="s">
        <v>114</v>
      </c>
      <c r="EB7" s="38">
        <v>0</v>
      </c>
      <c r="EC7" s="38">
        <v>0</v>
      </c>
      <c r="ED7" s="38">
        <v>0</v>
      </c>
      <c r="EE7" s="38" t="s">
        <v>114</v>
      </c>
      <c r="EF7" s="38" t="s">
        <v>114</v>
      </c>
      <c r="EG7" s="38" t="s">
        <v>114</v>
      </c>
      <c r="EH7" s="38">
        <v>0</v>
      </c>
      <c r="EI7" s="38">
        <v>0</v>
      </c>
      <c r="EJ7" s="38" t="s">
        <v>114</v>
      </c>
      <c r="EK7" s="38" t="s">
        <v>114</v>
      </c>
      <c r="EL7" s="38" t="s">
        <v>114</v>
      </c>
      <c r="EM7" s="38">
        <v>2.0499999999999998</v>
      </c>
      <c r="EN7" s="38">
        <v>0.01</v>
      </c>
      <c r="EO7" s="38">
        <v>0.11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2019-02-18T08:23:52Z</cp:lastPrinted>
  <dcterms:created xsi:type="dcterms:W3CDTF">2018-12-03T08:55:33Z</dcterms:created>
  <dcterms:modified xsi:type="dcterms:W3CDTF">2019-02-18T08:25:37Z</dcterms:modified>
  <cp:category/>
</cp:coreProperties>
</file>