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738\Desktop\【経営比較分析表】2017_242071_46_1718\"/>
    </mc:Choice>
  </mc:AlternateContent>
  <workbookProtection workbookAlgorithmName="SHA-512" workbookHashValue="J+zT7G9moMkFEbdgz5t24qrVtPxRKMjmS5XVj0/cOmX9EbrHJ3RWy9OmQeqeVIOJUUTQD+zOazGaD8NCoypnLA==" workbookSaltValue="ZhNbQbhYBKKy9yK8h50saw=="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<sst xmlns="http://schemas.openxmlformats.org/spreadsheetml/2006/main" count="235" uniqueCount="123">
  <si>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</si>
  <si>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</si>
  <si>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</si>
  <si>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</si>
  <si>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</si>
  <si>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</si>
  <si>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</si>
  <si>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</si>
  <si>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</si>
  <si>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</si>
  <si>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</si>
  <si>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</si>
  <si>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</si>
  <si>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</si>
  <si>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</si>
  <si>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</si>
  <si>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</si>
  <si>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</si>
  <si>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</si>
  <si>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</si>
  <si>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</si>
  <si>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</si>
  <si>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</si>
  <si>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</si>
  <si>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</si>
  <si>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</si>
  <si>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</si>
  <si>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</si>
  <si>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</si>
  <si>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</si>
  <si>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</si>
  <si>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</si>
  <si>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</si>
  <si>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</si>
  <si>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</si>
  <si>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</si>
  <si>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</si>
  <si>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</si>
  <si>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</si>
  <si>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</si>
  <si>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</si>
  <si>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</si>
  <si>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</si>
  <si>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</si>
  <si>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</si>
  <si>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</si>
  <si>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</si>
  <si>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</si>
  <si>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</si>
  <si>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</si>
  <si>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</si>
  <si>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</si>
  <si>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</si>
  <si>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</si>
  <si>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</si>
  <si>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</si>
  <si>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</si>
  <si>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</si>
  <si>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</si>
  <si>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</si>
  <si>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</si>
  <si>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</si>
  <si>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</si>
  <si>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</si>
  <si>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</si>
  <si>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</si>
  <si>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</si>
  <si>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</si>
  <si>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</si>
  <si>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</si>
  <si>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</si>
  <si>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</si>
  <si>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</si>
  <si>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</si>
  <si>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</si>
  <si>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</si>
  <si>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</si>
  <si>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</si>
  <si>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</si>
  <si>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</si>
  <si>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</si>
  <si>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</si>
  <si>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</si>
  <si>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</si>
  <si>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</si>
  <si>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</si>
  <si>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</si>
  <si>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</si>
  <si>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</si>
  <si>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</si>
  <si>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</si>
  <si>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</si>
  <si>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</si>
  <si>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</si>
  <si>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</si>
  <si>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</si>
  <si>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</si>
  <si>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</si>
  <si>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</si>
  <si>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</si>
  <si>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</si>
  <si>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</si>
  <si>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</si>
  <si>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</si>
  <si>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</si>
  <si>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</si>
  <si>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</si>
  <si>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</si>
  <si>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</si>
  <si>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</si>
  <si>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</si>
  <si>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農業集落排水</t>
  </si>
  <si>
    <t>F2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</si>
  <si>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</si>
  <si>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</si>
  <si>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</si>
  <si>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</si>
  <si>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</si>
  <si>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</si>
  <si>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</si>
  <si>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農業集落排水事業の供用開始時期は，平成6年のため，施設の耐用年数は当面到来しない一方，施設内にある機械・電気設備については，徐々に耐用年数を迎え，更新費用が継続的に発生すると考えられる。</t>
    <phoneticPr fontId="4"/>
  </si>
  <si>
    <t>　農業集落排水事業は，平成6年から一部地域での供用を開始し，18地区全ての施設整備が完了している。　
　経常収支比率は黒字であり，また，累積欠損金が発生していないため，経営の健全は保たれている。　しかし，経費回収率は，100％を大幅に下回っており，使用料収入では，資本費はもとより，維持管理費も賄えない状況であり，一般会計からの繰入金に依存する経営となっている。また，18地区の小規模施設が市内に点在しており維持管理費が嵩む傾向にあるため，汚水処理原価が高く効率性を低下させる要因となっている。
　企業債残高対事業規模比較率は，平成27年度に建設整備が完了しているため，今後は減少傾向と考えられる。
　水洗化率は80％台で全国平均及び類似団体平均値を上回っている。平成27年度に三宅・徳居地区の整備が完了したことにより水洗化率が一時低下したが，その後は上昇傾向にある。</t>
    <rPh sb="34" eb="35">
      <t>スベ</t>
    </rPh>
    <rPh sb="222" eb="224">
      <t>オスイ</t>
    </rPh>
    <rPh sb="224" eb="226">
      <t>ショリ</t>
    </rPh>
    <rPh sb="226" eb="228">
      <t>ゲンカ</t>
    </rPh>
    <rPh sb="229" eb="230">
      <t>タカ</t>
    </rPh>
    <rPh sb="231" eb="234">
      <t>コウリツセイ</t>
    </rPh>
    <rPh sb="235" eb="237">
      <t>テイカ</t>
    </rPh>
    <rPh sb="240" eb="242">
      <t>ヨウイン</t>
    </rPh>
    <rPh sb="336" eb="338">
      <t>ヘイセイ</t>
    </rPh>
    <rPh sb="340" eb="342">
      <t>ネンド</t>
    </rPh>
    <rPh sb="343" eb="345">
      <t>ミヤケ</t>
    </rPh>
    <rPh sb="346" eb="348">
      <t>トクスイ</t>
    </rPh>
    <rPh sb="348" eb="350">
      <t>チク</t>
    </rPh>
    <rPh sb="351" eb="353">
      <t>セイビ</t>
    </rPh>
    <rPh sb="354" eb="356">
      <t>カンリョウ</t>
    </rPh>
    <rPh sb="363" eb="366">
      <t>スイセンカ</t>
    </rPh>
    <rPh sb="366" eb="367">
      <t>リツ</t>
    </rPh>
    <rPh sb="368" eb="370">
      <t>イチジ</t>
    </rPh>
    <rPh sb="370" eb="372">
      <t>テイカ</t>
    </rPh>
    <rPh sb="378" eb="379">
      <t>ゴ</t>
    </rPh>
    <rPh sb="380" eb="382">
      <t>ジョウショウ</t>
    </rPh>
    <rPh sb="382" eb="384">
      <t>ケイコウ</t>
    </rPh>
    <phoneticPr fontId="4"/>
  </si>
  <si>
    <t>　全ての地区で整備が完了しており，今後は耐用年数を経過した機器の更新や，修繕等の維持管理が中心となってくるため，ストックマネジメントを導入し，持続的な保全に備える計画の策定や，維持管理費用の平準化を図る必要がある。
　こうした状況の中，安定した事業を続けていくため，平成28年度から29年度にかけて全7回の経営審議会を開催し，自主財源の確保に対応すべく使用料の改定を含めた経営健全化への取組みについて審議を行った。
　今後は審議内容に基づき策定された上下水道事業経営戦略を経営の規範とし，中長期的な視点に立った持続可能な経営に努めていく。</t>
    <rPh sb="176" eb="178">
      <t>シヨウ</t>
    </rPh>
    <rPh sb="220" eb="222">
      <t>サクテイ</t>
    </rPh>
    <rPh sb="236" eb="238">
      <t>ケイエイ</t>
    </rPh>
    <rPh sb="239" eb="241">
      <t>キハン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</si>
</sst>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075-4F1E-A903-22208D5FBC2E}"/>
            </c:ext>
          </c:extLst>
        </c:ser>
        <c:dLbls>
          <c:showLegendKey val="0"/>
          <c:showVal val="0"/>
          <c:showCatName val="0"/>
          <c:showSerName val="0"/>
          <c:showPercent val="0"/>
          <c:showBubbleSize val="0"/>
        </c:dLbls>
        <c:gapWidth val="150"/>
        <c:axId val="269816592"/>
        <c:axId val="269817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C075-4F1E-A903-22208D5FBC2E}"/>
            </c:ext>
          </c:extLst>
        </c:ser>
        <c:dLbls>
          <c:showLegendKey val="0"/>
          <c:showVal val="0"/>
          <c:showCatName val="0"/>
          <c:showSerName val="0"/>
          <c:showPercent val="0"/>
          <c:showBubbleSize val="0"/>
        </c:dLbls>
        <c:marker val="1"/>
        <c:smooth val="0"/>
        <c:axId val="269816592"/>
        <c:axId val="269817768"/>
      </c:lineChart>
      <c:dateAx>
        <c:axId val="269816592"/>
        <c:scaling>
          <c:orientation val="minMax"/>
        </c:scaling>
        <c:delete val="1"/>
        <c:axPos val="b"/>
        <c:numFmt formatCode="ge" sourceLinked="1"/>
        <c:majorTickMark val="none"/>
        <c:minorTickMark val="none"/>
        <c:tickLblPos val="none"/>
        <c:crossAx val="269817768"/>
        <c:crosses val="autoZero"/>
        <c:auto val="1"/>
        <c:lblOffset val="100"/>
        <c:baseTimeUnit val="years"/>
      </c:dateAx>
      <c:valAx>
        <c:axId val="269817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9816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63.36</c:v>
                </c:pt>
                <c:pt idx="1">
                  <c:v>60.3</c:v>
                </c:pt>
                <c:pt idx="2">
                  <c:v>56.24</c:v>
                </c:pt>
                <c:pt idx="3">
                  <c:v>60.15</c:v>
                </c:pt>
                <c:pt idx="4">
                  <c:v>60.21</c:v>
                </c:pt>
              </c:numCache>
            </c:numRef>
          </c:val>
          <c:extLst xmlns:c16r2="http://schemas.microsoft.com/office/drawing/2015/06/chart">
            <c:ext xmlns:c16="http://schemas.microsoft.com/office/drawing/2014/chart" uri="{C3380CC4-5D6E-409C-BE32-E72D297353CC}">
              <c16:uniqueId val="{00000000-8FE2-4EC7-8F4E-11D5DACC43F7}"/>
            </c:ext>
          </c:extLst>
        </c:ser>
        <c:dLbls>
          <c:showLegendKey val="0"/>
          <c:showVal val="0"/>
          <c:showCatName val="0"/>
          <c:showSerName val="0"/>
          <c:showPercent val="0"/>
          <c:showBubbleSize val="0"/>
        </c:dLbls>
        <c:gapWidth val="150"/>
        <c:axId val="365590992"/>
        <c:axId val="365591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8FE2-4EC7-8F4E-11D5DACC43F7}"/>
            </c:ext>
          </c:extLst>
        </c:ser>
        <c:dLbls>
          <c:showLegendKey val="0"/>
          <c:showVal val="0"/>
          <c:showCatName val="0"/>
          <c:showSerName val="0"/>
          <c:showPercent val="0"/>
          <c:showBubbleSize val="0"/>
        </c:dLbls>
        <c:marker val="1"/>
        <c:smooth val="0"/>
        <c:axId val="365590992"/>
        <c:axId val="365591384"/>
      </c:lineChart>
      <c:dateAx>
        <c:axId val="365590992"/>
        <c:scaling>
          <c:orientation val="minMax"/>
        </c:scaling>
        <c:delete val="1"/>
        <c:axPos val="b"/>
        <c:numFmt formatCode="ge" sourceLinked="1"/>
        <c:majorTickMark val="none"/>
        <c:minorTickMark val="none"/>
        <c:tickLblPos val="none"/>
        <c:crossAx val="365591384"/>
        <c:crosses val="autoZero"/>
        <c:auto val="1"/>
        <c:lblOffset val="100"/>
        <c:baseTimeUnit val="years"/>
      </c:dateAx>
      <c:valAx>
        <c:axId val="365591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9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88.69</c:v>
                </c:pt>
                <c:pt idx="1">
                  <c:v>89.94</c:v>
                </c:pt>
                <c:pt idx="2">
                  <c:v>84.55</c:v>
                </c:pt>
                <c:pt idx="3">
                  <c:v>86.93</c:v>
                </c:pt>
                <c:pt idx="4">
                  <c:v>88.73</c:v>
                </c:pt>
              </c:numCache>
            </c:numRef>
          </c:val>
          <c:extLst xmlns:c16r2="http://schemas.microsoft.com/office/drawing/2015/06/chart">
            <c:ext xmlns:c16="http://schemas.microsoft.com/office/drawing/2014/chart" uri="{C3380CC4-5D6E-409C-BE32-E72D297353CC}">
              <c16:uniqueId val="{00000000-8DC9-40A8-9E6D-5BF154F6D198}"/>
            </c:ext>
          </c:extLst>
        </c:ser>
        <c:dLbls>
          <c:showLegendKey val="0"/>
          <c:showVal val="0"/>
          <c:showCatName val="0"/>
          <c:showSerName val="0"/>
          <c:showPercent val="0"/>
          <c:showBubbleSize val="0"/>
        </c:dLbls>
        <c:gapWidth val="150"/>
        <c:axId val="365701200"/>
        <c:axId val="365701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8DC9-40A8-9E6D-5BF154F6D198}"/>
            </c:ext>
          </c:extLst>
        </c:ser>
        <c:dLbls>
          <c:showLegendKey val="0"/>
          <c:showVal val="0"/>
          <c:showCatName val="0"/>
          <c:showSerName val="0"/>
          <c:showPercent val="0"/>
          <c:showBubbleSize val="0"/>
        </c:dLbls>
        <c:marker val="1"/>
        <c:smooth val="0"/>
        <c:axId val="365701200"/>
        <c:axId val="365701592"/>
      </c:lineChart>
      <c:dateAx>
        <c:axId val="365701200"/>
        <c:scaling>
          <c:orientation val="minMax"/>
        </c:scaling>
        <c:delete val="1"/>
        <c:axPos val="b"/>
        <c:numFmt formatCode="ge" sourceLinked="1"/>
        <c:majorTickMark val="none"/>
        <c:minorTickMark val="none"/>
        <c:tickLblPos val="none"/>
        <c:crossAx val="365701592"/>
        <c:crosses val="autoZero"/>
        <c:auto val="1"/>
        <c:lblOffset val="100"/>
        <c:baseTimeUnit val="years"/>
      </c:dateAx>
      <c:valAx>
        <c:axId val="36570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70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98.62</c:v>
                </c:pt>
                <c:pt idx="1">
                  <c:v>107.08</c:v>
                </c:pt>
                <c:pt idx="2">
                  <c:v>107.99</c:v>
                </c:pt>
                <c:pt idx="3">
                  <c:v>107.63</c:v>
                </c:pt>
                <c:pt idx="4">
                  <c:v>108.7</c:v>
                </c:pt>
              </c:numCache>
            </c:numRef>
          </c:val>
          <c:extLst xmlns:c16r2="http://schemas.microsoft.com/office/drawing/2015/06/chart">
            <c:ext xmlns:c16="http://schemas.microsoft.com/office/drawing/2014/chart" uri="{C3380CC4-5D6E-409C-BE32-E72D297353CC}">
              <c16:uniqueId val="{00000000-DD70-4686-8EEB-55444630AE76}"/>
            </c:ext>
          </c:extLst>
        </c:ser>
        <c:dLbls>
          <c:showLegendKey val="0"/>
          <c:showVal val="0"/>
          <c:showCatName val="0"/>
          <c:showSerName val="0"/>
          <c:showPercent val="0"/>
          <c:showBubbleSize val="0"/>
        </c:dLbls>
        <c:gapWidth val="150"/>
        <c:axId val="410849992"/>
        <c:axId val="413333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93.62</c:v>
                </c:pt>
                <c:pt idx="1">
                  <c:v>97.53</c:v>
                </c:pt>
                <c:pt idx="2">
                  <c:v>99.64</c:v>
                </c:pt>
                <c:pt idx="3">
                  <c:v>99.66</c:v>
                </c:pt>
                <c:pt idx="4">
                  <c:v>100.95</c:v>
                </c:pt>
              </c:numCache>
            </c:numRef>
          </c:val>
          <c:smooth val="0"/>
          <c:extLst xmlns:c16r2="http://schemas.microsoft.com/office/drawing/2015/06/chart">
            <c:ext xmlns:c16="http://schemas.microsoft.com/office/drawing/2014/chart" uri="{C3380CC4-5D6E-409C-BE32-E72D297353CC}">
              <c16:uniqueId val="{00000001-DD70-4686-8EEB-55444630AE76}"/>
            </c:ext>
          </c:extLst>
        </c:ser>
        <c:dLbls>
          <c:showLegendKey val="0"/>
          <c:showVal val="0"/>
          <c:showCatName val="0"/>
          <c:showSerName val="0"/>
          <c:showPercent val="0"/>
          <c:showBubbleSize val="0"/>
        </c:dLbls>
        <c:marker val="1"/>
        <c:smooth val="0"/>
        <c:axId val="410849992"/>
        <c:axId val="413333608"/>
      </c:lineChart>
      <c:dateAx>
        <c:axId val="410849992"/>
        <c:scaling>
          <c:orientation val="minMax"/>
        </c:scaling>
        <c:delete val="1"/>
        <c:axPos val="b"/>
        <c:numFmt formatCode="ge" sourceLinked="1"/>
        <c:majorTickMark val="none"/>
        <c:minorTickMark val="none"/>
        <c:tickLblPos val="none"/>
        <c:crossAx val="413333608"/>
        <c:crosses val="autoZero"/>
        <c:auto val="1"/>
        <c:lblOffset val="100"/>
        <c:baseTimeUnit val="years"/>
      </c:dateAx>
      <c:valAx>
        <c:axId val="413333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0849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3.09</c:v>
                </c:pt>
                <c:pt idx="1">
                  <c:v>9.9700000000000006</c:v>
                </c:pt>
                <c:pt idx="2">
                  <c:v>12.62</c:v>
                </c:pt>
                <c:pt idx="3">
                  <c:v>15.63</c:v>
                </c:pt>
                <c:pt idx="4">
                  <c:v>18.489999999999998</c:v>
                </c:pt>
              </c:numCache>
            </c:numRef>
          </c:val>
          <c:extLst xmlns:c16r2="http://schemas.microsoft.com/office/drawing/2015/06/chart">
            <c:ext xmlns:c16="http://schemas.microsoft.com/office/drawing/2014/chart" uri="{C3380CC4-5D6E-409C-BE32-E72D297353CC}">
              <c16:uniqueId val="{00000000-579C-4B7A-8BFC-F645FD568D24}"/>
            </c:ext>
          </c:extLst>
        </c:ser>
        <c:dLbls>
          <c:showLegendKey val="0"/>
          <c:showVal val="0"/>
          <c:showCatName val="0"/>
          <c:showSerName val="0"/>
          <c:showPercent val="0"/>
          <c:showBubbleSize val="0"/>
        </c:dLbls>
        <c:gapWidth val="150"/>
        <c:axId val="413334784"/>
        <c:axId val="413335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10.11</c:v>
                </c:pt>
                <c:pt idx="1">
                  <c:v>20.68</c:v>
                </c:pt>
                <c:pt idx="2">
                  <c:v>22.41</c:v>
                </c:pt>
                <c:pt idx="3">
                  <c:v>22.9</c:v>
                </c:pt>
                <c:pt idx="4">
                  <c:v>24.87</c:v>
                </c:pt>
              </c:numCache>
            </c:numRef>
          </c:val>
          <c:smooth val="0"/>
          <c:extLst xmlns:c16r2="http://schemas.microsoft.com/office/drawing/2015/06/chart">
            <c:ext xmlns:c16="http://schemas.microsoft.com/office/drawing/2014/chart" uri="{C3380CC4-5D6E-409C-BE32-E72D297353CC}">
              <c16:uniqueId val="{00000001-579C-4B7A-8BFC-F645FD568D24}"/>
            </c:ext>
          </c:extLst>
        </c:ser>
        <c:dLbls>
          <c:showLegendKey val="0"/>
          <c:showVal val="0"/>
          <c:showCatName val="0"/>
          <c:showSerName val="0"/>
          <c:showPercent val="0"/>
          <c:showBubbleSize val="0"/>
        </c:dLbls>
        <c:marker val="1"/>
        <c:smooth val="0"/>
        <c:axId val="413334784"/>
        <c:axId val="413335176"/>
      </c:lineChart>
      <c:dateAx>
        <c:axId val="413334784"/>
        <c:scaling>
          <c:orientation val="minMax"/>
        </c:scaling>
        <c:delete val="1"/>
        <c:axPos val="b"/>
        <c:numFmt formatCode="ge" sourceLinked="1"/>
        <c:majorTickMark val="none"/>
        <c:minorTickMark val="none"/>
        <c:tickLblPos val="none"/>
        <c:crossAx val="413335176"/>
        <c:crosses val="autoZero"/>
        <c:auto val="1"/>
        <c:lblOffset val="100"/>
        <c:baseTimeUnit val="years"/>
      </c:dateAx>
      <c:valAx>
        <c:axId val="413335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33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79A-4BE6-B8EC-567F5800EF80}"/>
            </c:ext>
          </c:extLst>
        </c:ser>
        <c:dLbls>
          <c:showLegendKey val="0"/>
          <c:showVal val="0"/>
          <c:showCatName val="0"/>
          <c:showSerName val="0"/>
          <c:showPercent val="0"/>
          <c:showBubbleSize val="0"/>
        </c:dLbls>
        <c:gapWidth val="150"/>
        <c:axId val="365876344"/>
        <c:axId val="365876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0.08</c:v>
                </c:pt>
                <c:pt idx="1">
                  <c:v>0.08</c:v>
                </c:pt>
                <c:pt idx="2" formatCode="#,##0.00;&quot;△&quot;#,##0.00">
                  <c:v>0</c:v>
                </c:pt>
                <c:pt idx="3" formatCode="#,##0.00;&quot;△&quot;#,##0.00">
                  <c:v>0</c:v>
                </c:pt>
                <c:pt idx="4" formatCode="#,##0.00;&quot;△&quot;#,##0.00">
                  <c:v>0</c:v>
                </c:pt>
              </c:numCache>
            </c:numRef>
          </c:val>
          <c:smooth val="0"/>
          <c:extLst xmlns:c16r2="http://schemas.microsoft.com/office/drawing/2015/06/chart">
            <c:ext xmlns:c16="http://schemas.microsoft.com/office/drawing/2014/chart" uri="{C3380CC4-5D6E-409C-BE32-E72D297353CC}">
              <c16:uniqueId val="{00000001-679A-4BE6-B8EC-567F5800EF80}"/>
            </c:ext>
          </c:extLst>
        </c:ser>
        <c:dLbls>
          <c:showLegendKey val="0"/>
          <c:showVal val="0"/>
          <c:showCatName val="0"/>
          <c:showSerName val="0"/>
          <c:showPercent val="0"/>
          <c:showBubbleSize val="0"/>
        </c:dLbls>
        <c:marker val="1"/>
        <c:smooth val="0"/>
        <c:axId val="365876344"/>
        <c:axId val="365876736"/>
      </c:lineChart>
      <c:dateAx>
        <c:axId val="365876344"/>
        <c:scaling>
          <c:orientation val="minMax"/>
        </c:scaling>
        <c:delete val="1"/>
        <c:axPos val="b"/>
        <c:numFmt formatCode="ge" sourceLinked="1"/>
        <c:majorTickMark val="none"/>
        <c:minorTickMark val="none"/>
        <c:tickLblPos val="none"/>
        <c:crossAx val="365876736"/>
        <c:crosses val="autoZero"/>
        <c:auto val="1"/>
        <c:lblOffset val="100"/>
        <c:baseTimeUnit val="years"/>
      </c:dateAx>
      <c:valAx>
        <c:axId val="365876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876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formatCode="#,##0.00;&quot;△&quot;#,##0.00;&quot;-&quot;">
                  <c:v>12.68</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EC2-4021-A958-79030BD760EC}"/>
            </c:ext>
          </c:extLst>
        </c:ser>
        <c:dLbls>
          <c:showLegendKey val="0"/>
          <c:showVal val="0"/>
          <c:showCatName val="0"/>
          <c:showSerName val="0"/>
          <c:showPercent val="0"/>
          <c:showBubbleSize val="0"/>
        </c:dLbls>
        <c:gapWidth val="150"/>
        <c:axId val="417315024"/>
        <c:axId val="417315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280.08</c:v>
                </c:pt>
                <c:pt idx="1">
                  <c:v>223.09</c:v>
                </c:pt>
                <c:pt idx="2">
                  <c:v>214.61</c:v>
                </c:pt>
                <c:pt idx="3">
                  <c:v>225.39</c:v>
                </c:pt>
                <c:pt idx="4">
                  <c:v>224.04</c:v>
                </c:pt>
              </c:numCache>
            </c:numRef>
          </c:val>
          <c:smooth val="0"/>
          <c:extLst xmlns:c16r2="http://schemas.microsoft.com/office/drawing/2015/06/chart">
            <c:ext xmlns:c16="http://schemas.microsoft.com/office/drawing/2014/chart" uri="{C3380CC4-5D6E-409C-BE32-E72D297353CC}">
              <c16:uniqueId val="{00000001-BEC2-4021-A958-79030BD760EC}"/>
            </c:ext>
          </c:extLst>
        </c:ser>
        <c:dLbls>
          <c:showLegendKey val="0"/>
          <c:showVal val="0"/>
          <c:showCatName val="0"/>
          <c:showSerName val="0"/>
          <c:showPercent val="0"/>
          <c:showBubbleSize val="0"/>
        </c:dLbls>
        <c:marker val="1"/>
        <c:smooth val="0"/>
        <c:axId val="417315024"/>
        <c:axId val="417315416"/>
      </c:lineChart>
      <c:dateAx>
        <c:axId val="417315024"/>
        <c:scaling>
          <c:orientation val="minMax"/>
        </c:scaling>
        <c:delete val="1"/>
        <c:axPos val="b"/>
        <c:numFmt formatCode="ge" sourceLinked="1"/>
        <c:majorTickMark val="none"/>
        <c:minorTickMark val="none"/>
        <c:tickLblPos val="none"/>
        <c:crossAx val="417315416"/>
        <c:crosses val="autoZero"/>
        <c:auto val="1"/>
        <c:lblOffset val="100"/>
        <c:baseTimeUnit val="years"/>
      </c:dateAx>
      <c:valAx>
        <c:axId val="417315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31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142.71</c:v>
                </c:pt>
                <c:pt idx="1">
                  <c:v>67.599999999999994</c:v>
                </c:pt>
                <c:pt idx="2">
                  <c:v>57.44</c:v>
                </c:pt>
                <c:pt idx="3">
                  <c:v>48.79</c:v>
                </c:pt>
                <c:pt idx="4">
                  <c:v>45.69</c:v>
                </c:pt>
              </c:numCache>
            </c:numRef>
          </c:val>
          <c:extLst xmlns:c16r2="http://schemas.microsoft.com/office/drawing/2015/06/chart">
            <c:ext xmlns:c16="http://schemas.microsoft.com/office/drawing/2014/chart" uri="{C3380CC4-5D6E-409C-BE32-E72D297353CC}">
              <c16:uniqueId val="{00000000-0EDA-417E-BCF0-94B5F22C5A49}"/>
            </c:ext>
          </c:extLst>
        </c:ser>
        <c:dLbls>
          <c:showLegendKey val="0"/>
          <c:showVal val="0"/>
          <c:showCatName val="0"/>
          <c:showSerName val="0"/>
          <c:showPercent val="0"/>
          <c:showBubbleSize val="0"/>
        </c:dLbls>
        <c:gapWidth val="150"/>
        <c:axId val="417369936"/>
        <c:axId val="417370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124.2</c:v>
                </c:pt>
                <c:pt idx="1">
                  <c:v>33.03</c:v>
                </c:pt>
                <c:pt idx="2">
                  <c:v>29.45</c:v>
                </c:pt>
                <c:pt idx="3">
                  <c:v>31.84</c:v>
                </c:pt>
                <c:pt idx="4">
                  <c:v>29.91</c:v>
                </c:pt>
              </c:numCache>
            </c:numRef>
          </c:val>
          <c:smooth val="0"/>
          <c:extLst xmlns:c16r2="http://schemas.microsoft.com/office/drawing/2015/06/chart">
            <c:ext xmlns:c16="http://schemas.microsoft.com/office/drawing/2014/chart" uri="{C3380CC4-5D6E-409C-BE32-E72D297353CC}">
              <c16:uniqueId val="{00000001-0EDA-417E-BCF0-94B5F22C5A49}"/>
            </c:ext>
          </c:extLst>
        </c:ser>
        <c:dLbls>
          <c:showLegendKey val="0"/>
          <c:showVal val="0"/>
          <c:showCatName val="0"/>
          <c:showSerName val="0"/>
          <c:showPercent val="0"/>
          <c:showBubbleSize val="0"/>
        </c:dLbls>
        <c:marker val="1"/>
        <c:smooth val="0"/>
        <c:axId val="417369936"/>
        <c:axId val="417370328"/>
      </c:lineChart>
      <c:dateAx>
        <c:axId val="417369936"/>
        <c:scaling>
          <c:orientation val="minMax"/>
        </c:scaling>
        <c:delete val="1"/>
        <c:axPos val="b"/>
        <c:numFmt formatCode="ge" sourceLinked="1"/>
        <c:majorTickMark val="none"/>
        <c:minorTickMark val="none"/>
        <c:tickLblPos val="none"/>
        <c:crossAx val="417370328"/>
        <c:crosses val="autoZero"/>
        <c:auto val="1"/>
        <c:lblOffset val="100"/>
        <c:baseTimeUnit val="years"/>
      </c:dateAx>
      <c:valAx>
        <c:axId val="41737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36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277.58999999999997</c:v>
                </c:pt>
                <c:pt idx="1">
                  <c:v>381.25</c:v>
                </c:pt>
                <c:pt idx="2">
                  <c:v>272.98</c:v>
                </c:pt>
                <c:pt idx="3">
                  <c:v>444.02</c:v>
                </c:pt>
                <c:pt idx="4">
                  <c:v>405.45</c:v>
                </c:pt>
              </c:numCache>
            </c:numRef>
          </c:val>
          <c:extLst xmlns:c16r2="http://schemas.microsoft.com/office/drawing/2015/06/chart">
            <c:ext xmlns:c16="http://schemas.microsoft.com/office/drawing/2014/chart" uri="{C3380CC4-5D6E-409C-BE32-E72D297353CC}">
              <c16:uniqueId val="{00000000-EC56-44EB-9CDD-634EC4593B8F}"/>
            </c:ext>
          </c:extLst>
        </c:ser>
        <c:dLbls>
          <c:showLegendKey val="0"/>
          <c:showVal val="0"/>
          <c:showCatName val="0"/>
          <c:showSerName val="0"/>
          <c:showPercent val="0"/>
          <c:showBubbleSize val="0"/>
        </c:dLbls>
        <c:gapWidth val="150"/>
        <c:axId val="417371504"/>
        <c:axId val="41740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EC56-44EB-9CDD-634EC4593B8F}"/>
            </c:ext>
          </c:extLst>
        </c:ser>
        <c:dLbls>
          <c:showLegendKey val="0"/>
          <c:showVal val="0"/>
          <c:showCatName val="0"/>
          <c:showSerName val="0"/>
          <c:showPercent val="0"/>
          <c:showBubbleSize val="0"/>
        </c:dLbls>
        <c:marker val="1"/>
        <c:smooth val="0"/>
        <c:axId val="417371504"/>
        <c:axId val="417402784"/>
      </c:lineChart>
      <c:dateAx>
        <c:axId val="417371504"/>
        <c:scaling>
          <c:orientation val="minMax"/>
        </c:scaling>
        <c:delete val="1"/>
        <c:axPos val="b"/>
        <c:numFmt formatCode="ge" sourceLinked="1"/>
        <c:majorTickMark val="none"/>
        <c:minorTickMark val="none"/>
        <c:tickLblPos val="none"/>
        <c:crossAx val="417402784"/>
        <c:crosses val="autoZero"/>
        <c:auto val="1"/>
        <c:lblOffset val="100"/>
        <c:baseTimeUnit val="years"/>
      </c:dateAx>
      <c:valAx>
        <c:axId val="417402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37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48.98</c:v>
                </c:pt>
                <c:pt idx="1">
                  <c:v>42.61</c:v>
                </c:pt>
                <c:pt idx="2">
                  <c:v>40.74</c:v>
                </c:pt>
                <c:pt idx="3">
                  <c:v>44.61</c:v>
                </c:pt>
                <c:pt idx="4">
                  <c:v>45.55</c:v>
                </c:pt>
              </c:numCache>
            </c:numRef>
          </c:val>
          <c:extLst xmlns:c16r2="http://schemas.microsoft.com/office/drawing/2015/06/chart">
            <c:ext xmlns:c16="http://schemas.microsoft.com/office/drawing/2014/chart" uri="{C3380CC4-5D6E-409C-BE32-E72D297353CC}">
              <c16:uniqueId val="{00000000-B3CF-4C59-98E2-9ED18C7B061C}"/>
            </c:ext>
          </c:extLst>
        </c:ser>
        <c:dLbls>
          <c:showLegendKey val="0"/>
          <c:showVal val="0"/>
          <c:showCatName val="0"/>
          <c:showSerName val="0"/>
          <c:showPercent val="0"/>
          <c:showBubbleSize val="0"/>
        </c:dLbls>
        <c:gapWidth val="150"/>
        <c:axId val="417403960"/>
        <c:axId val="41740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B3CF-4C59-98E2-9ED18C7B061C}"/>
            </c:ext>
          </c:extLst>
        </c:ser>
        <c:dLbls>
          <c:showLegendKey val="0"/>
          <c:showVal val="0"/>
          <c:showCatName val="0"/>
          <c:showSerName val="0"/>
          <c:showPercent val="0"/>
          <c:showBubbleSize val="0"/>
        </c:dLbls>
        <c:marker val="1"/>
        <c:smooth val="0"/>
        <c:axId val="417403960"/>
        <c:axId val="417404352"/>
      </c:lineChart>
      <c:dateAx>
        <c:axId val="417403960"/>
        <c:scaling>
          <c:orientation val="minMax"/>
        </c:scaling>
        <c:delete val="1"/>
        <c:axPos val="b"/>
        <c:numFmt formatCode="ge" sourceLinked="1"/>
        <c:majorTickMark val="none"/>
        <c:minorTickMark val="none"/>
        <c:tickLblPos val="none"/>
        <c:crossAx val="417404352"/>
        <c:crosses val="autoZero"/>
        <c:auto val="1"/>
        <c:lblOffset val="100"/>
        <c:baseTimeUnit val="years"/>
      </c:dateAx>
      <c:valAx>
        <c:axId val="41740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7403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247.84</c:v>
                </c:pt>
                <c:pt idx="1">
                  <c:v>284.74</c:v>
                </c:pt>
                <c:pt idx="2">
                  <c:v>297.67</c:v>
                </c:pt>
                <c:pt idx="3">
                  <c:v>271.25</c:v>
                </c:pt>
                <c:pt idx="4">
                  <c:v>265.89999999999998</c:v>
                </c:pt>
              </c:numCache>
            </c:numRef>
          </c:val>
          <c:extLst xmlns:c16r2="http://schemas.microsoft.com/office/drawing/2015/06/chart">
            <c:ext xmlns:c16="http://schemas.microsoft.com/office/drawing/2014/chart" uri="{C3380CC4-5D6E-409C-BE32-E72D297353CC}">
              <c16:uniqueId val="{00000000-97AE-4FFA-A509-C2DAF913E27D}"/>
            </c:ext>
          </c:extLst>
        </c:ser>
        <c:dLbls>
          <c:showLegendKey val="0"/>
          <c:showVal val="0"/>
          <c:showCatName val="0"/>
          <c:showSerName val="0"/>
          <c:showPercent val="0"/>
          <c:showBubbleSize val="0"/>
        </c:dLbls>
        <c:gapWidth val="150"/>
        <c:axId val="365513560"/>
        <c:axId val="365513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97AE-4FFA-A509-C2DAF913E27D}"/>
            </c:ext>
          </c:extLst>
        </c:ser>
        <c:dLbls>
          <c:showLegendKey val="0"/>
          <c:showVal val="0"/>
          <c:showCatName val="0"/>
          <c:showSerName val="0"/>
          <c:showPercent val="0"/>
          <c:showBubbleSize val="0"/>
        </c:dLbls>
        <c:marker val="1"/>
        <c:smooth val="0"/>
        <c:axId val="365513560"/>
        <c:axId val="365513952"/>
      </c:lineChart>
      <c:dateAx>
        <c:axId val="365513560"/>
        <c:scaling>
          <c:orientation val="minMax"/>
        </c:scaling>
        <c:delete val="1"/>
        <c:axPos val="b"/>
        <c:numFmt formatCode="ge" sourceLinked="1"/>
        <c:majorTickMark val="none"/>
        <c:minorTickMark val="none"/>
        <c:tickLblPos val="none"/>
        <c:crossAx val="365513952"/>
        <c:crosses val="autoZero"/>
        <c:auto val="1"/>
        <c:lblOffset val="100"/>
        <c:baseTimeUnit val="years"/>
      </c:dateAx>
      <c:valAx>
        <c:axId val="365513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5513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【24.07】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Y6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三重県　鈴鹿市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tr">
        <f>データ!$M$6</f>
        <v>自治体職員</v>
      </c>
      <c r="AE8" s="49"/>
      <c r="AF8" s="49"/>
      <c r="AG8" s="49"/>
      <c r="AH8" s="49"/>
      <c r="AI8" s="49"/>
      <c r="AJ8" s="49"/>
      <c r="AK8" s="3"/>
      <c r="AL8" s="50">
        <f>データ!S6</f>
        <v>201173</v>
      </c>
      <c r="AM8" s="50"/>
      <c r="AN8" s="50"/>
      <c r="AO8" s="50"/>
      <c r="AP8" s="50"/>
      <c r="AQ8" s="50"/>
      <c r="AR8" s="50"/>
      <c r="AS8" s="50"/>
      <c r="AT8" s="45">
        <f>データ!T6</f>
        <v>194.46</v>
      </c>
      <c r="AU8" s="45"/>
      <c r="AV8" s="45"/>
      <c r="AW8" s="45"/>
      <c r="AX8" s="45"/>
      <c r="AY8" s="45"/>
      <c r="AZ8" s="45"/>
      <c r="BA8" s="45"/>
      <c r="BB8" s="45">
        <f>データ!U6</f>
        <v>1034.52</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61.72</v>
      </c>
      <c r="J10" s="45"/>
      <c r="K10" s="45"/>
      <c r="L10" s="45"/>
      <c r="M10" s="45"/>
      <c r="N10" s="45"/>
      <c r="O10" s="45"/>
      <c r="P10" s="45">
        <f>データ!P6</f>
        <v>9.0399999999999991</v>
      </c>
      <c r="Q10" s="45"/>
      <c r="R10" s="45"/>
      <c r="S10" s="45"/>
      <c r="T10" s="45"/>
      <c r="U10" s="45"/>
      <c r="V10" s="45"/>
      <c r="W10" s="45">
        <f>データ!Q6</f>
        <v>100.49</v>
      </c>
      <c r="X10" s="45"/>
      <c r="Y10" s="45"/>
      <c r="Z10" s="45"/>
      <c r="AA10" s="45"/>
      <c r="AB10" s="45"/>
      <c r="AC10" s="45"/>
      <c r="AD10" s="50">
        <f>データ!R6</f>
        <v>2268</v>
      </c>
      <c r="AE10" s="50"/>
      <c r="AF10" s="50"/>
      <c r="AG10" s="50"/>
      <c r="AH10" s="50"/>
      <c r="AI10" s="50"/>
      <c r="AJ10" s="50"/>
      <c r="AK10" s="2"/>
      <c r="AL10" s="50">
        <f>データ!V6</f>
        <v>18116</v>
      </c>
      <c r="AM10" s="50"/>
      <c r="AN10" s="50"/>
      <c r="AO10" s="50"/>
      <c r="AP10" s="50"/>
      <c r="AQ10" s="50"/>
      <c r="AR10" s="50"/>
      <c r="AS10" s="50"/>
      <c r="AT10" s="45">
        <f>データ!W6</f>
        <v>5.43</v>
      </c>
      <c r="AU10" s="45"/>
      <c r="AV10" s="45"/>
      <c r="AW10" s="45"/>
      <c r="AX10" s="45"/>
      <c r="AY10" s="45"/>
      <c r="AZ10" s="45"/>
      <c r="BA10" s="45"/>
      <c r="BB10" s="45">
        <f>データ!X6</f>
        <v>3336.28</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121</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9" t="s">
        <v>120</v>
      </c>
      <c r="BM47" s="70"/>
      <c r="BN47" s="70"/>
      <c r="BO47" s="70"/>
      <c r="BP47" s="70"/>
      <c r="BQ47" s="70"/>
      <c r="BR47" s="70"/>
      <c r="BS47" s="70"/>
      <c r="BT47" s="70"/>
      <c r="BU47" s="70"/>
      <c r="BV47" s="70"/>
      <c r="BW47" s="70"/>
      <c r="BX47" s="70"/>
      <c r="BY47" s="70"/>
      <c r="BZ47" s="7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9"/>
      <c r="BM48" s="70"/>
      <c r="BN48" s="70"/>
      <c r="BO48" s="70"/>
      <c r="BP48" s="70"/>
      <c r="BQ48" s="70"/>
      <c r="BR48" s="70"/>
      <c r="BS48" s="70"/>
      <c r="BT48" s="70"/>
      <c r="BU48" s="70"/>
      <c r="BV48" s="70"/>
      <c r="BW48" s="70"/>
      <c r="BX48" s="70"/>
      <c r="BY48" s="70"/>
      <c r="BZ48" s="7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9"/>
      <c r="BM49" s="70"/>
      <c r="BN49" s="70"/>
      <c r="BO49" s="70"/>
      <c r="BP49" s="70"/>
      <c r="BQ49" s="70"/>
      <c r="BR49" s="70"/>
      <c r="BS49" s="70"/>
      <c r="BT49" s="70"/>
      <c r="BU49" s="70"/>
      <c r="BV49" s="70"/>
      <c r="BW49" s="70"/>
      <c r="BX49" s="70"/>
      <c r="BY49" s="70"/>
      <c r="BZ49" s="7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9"/>
      <c r="BM50" s="70"/>
      <c r="BN50" s="70"/>
      <c r="BO50" s="70"/>
      <c r="BP50" s="70"/>
      <c r="BQ50" s="70"/>
      <c r="BR50" s="70"/>
      <c r="BS50" s="70"/>
      <c r="BT50" s="70"/>
      <c r="BU50" s="70"/>
      <c r="BV50" s="70"/>
      <c r="BW50" s="70"/>
      <c r="BX50" s="70"/>
      <c r="BY50" s="70"/>
      <c r="BZ50" s="7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9"/>
      <c r="BM51" s="70"/>
      <c r="BN51" s="70"/>
      <c r="BO51" s="70"/>
      <c r="BP51" s="70"/>
      <c r="BQ51" s="70"/>
      <c r="BR51" s="70"/>
      <c r="BS51" s="70"/>
      <c r="BT51" s="70"/>
      <c r="BU51" s="70"/>
      <c r="BV51" s="70"/>
      <c r="BW51" s="70"/>
      <c r="BX51" s="70"/>
      <c r="BY51" s="70"/>
      <c r="BZ51" s="7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9"/>
      <c r="BM52" s="70"/>
      <c r="BN52" s="70"/>
      <c r="BO52" s="70"/>
      <c r="BP52" s="70"/>
      <c r="BQ52" s="70"/>
      <c r="BR52" s="70"/>
      <c r="BS52" s="70"/>
      <c r="BT52" s="70"/>
      <c r="BU52" s="70"/>
      <c r="BV52" s="70"/>
      <c r="BW52" s="70"/>
      <c r="BX52" s="70"/>
      <c r="BY52" s="70"/>
      <c r="BZ52" s="7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9"/>
      <c r="BM53" s="70"/>
      <c r="BN53" s="70"/>
      <c r="BO53" s="70"/>
      <c r="BP53" s="70"/>
      <c r="BQ53" s="70"/>
      <c r="BR53" s="70"/>
      <c r="BS53" s="70"/>
      <c r="BT53" s="70"/>
      <c r="BU53" s="70"/>
      <c r="BV53" s="70"/>
      <c r="BW53" s="70"/>
      <c r="BX53" s="70"/>
      <c r="BY53" s="70"/>
      <c r="BZ53" s="7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9"/>
      <c r="BM54" s="70"/>
      <c r="BN54" s="70"/>
      <c r="BO54" s="70"/>
      <c r="BP54" s="70"/>
      <c r="BQ54" s="70"/>
      <c r="BR54" s="70"/>
      <c r="BS54" s="70"/>
      <c r="BT54" s="70"/>
      <c r="BU54" s="70"/>
      <c r="BV54" s="70"/>
      <c r="BW54" s="70"/>
      <c r="BX54" s="70"/>
      <c r="BY54" s="70"/>
      <c r="BZ54" s="7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9"/>
      <c r="BM55" s="70"/>
      <c r="BN55" s="70"/>
      <c r="BO55" s="70"/>
      <c r="BP55" s="70"/>
      <c r="BQ55" s="70"/>
      <c r="BR55" s="70"/>
      <c r="BS55" s="70"/>
      <c r="BT55" s="70"/>
      <c r="BU55" s="70"/>
      <c r="BV55" s="70"/>
      <c r="BW55" s="70"/>
      <c r="BX55" s="70"/>
      <c r="BY55" s="70"/>
      <c r="BZ55" s="71"/>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69"/>
      <c r="BM56" s="70"/>
      <c r="BN56" s="70"/>
      <c r="BO56" s="70"/>
      <c r="BP56" s="70"/>
      <c r="BQ56" s="70"/>
      <c r="BR56" s="70"/>
      <c r="BS56" s="70"/>
      <c r="BT56" s="70"/>
      <c r="BU56" s="70"/>
      <c r="BV56" s="70"/>
      <c r="BW56" s="70"/>
      <c r="BX56" s="70"/>
      <c r="BY56" s="70"/>
      <c r="BZ56" s="71"/>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69"/>
      <c r="BM57" s="70"/>
      <c r="BN57" s="70"/>
      <c r="BO57" s="70"/>
      <c r="BP57" s="70"/>
      <c r="BQ57" s="70"/>
      <c r="BR57" s="70"/>
      <c r="BS57" s="70"/>
      <c r="BT57" s="70"/>
      <c r="BU57" s="70"/>
      <c r="BV57" s="70"/>
      <c r="BW57" s="70"/>
      <c r="BX57" s="70"/>
      <c r="BY57" s="70"/>
      <c r="BZ57" s="7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9"/>
      <c r="BM58" s="70"/>
      <c r="BN58" s="70"/>
      <c r="BO58" s="70"/>
      <c r="BP58" s="70"/>
      <c r="BQ58" s="70"/>
      <c r="BR58" s="70"/>
      <c r="BS58" s="70"/>
      <c r="BT58" s="70"/>
      <c r="BU58" s="70"/>
      <c r="BV58" s="70"/>
      <c r="BW58" s="70"/>
      <c r="BX58" s="70"/>
      <c r="BY58" s="70"/>
      <c r="BZ58" s="7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9"/>
      <c r="BM62" s="70"/>
      <c r="BN62" s="70"/>
      <c r="BO62" s="70"/>
      <c r="BP62" s="70"/>
      <c r="BQ62" s="70"/>
      <c r="BR62" s="70"/>
      <c r="BS62" s="70"/>
      <c r="BT62" s="70"/>
      <c r="BU62" s="70"/>
      <c r="BV62" s="70"/>
      <c r="BW62" s="70"/>
      <c r="BX62" s="70"/>
      <c r="BY62" s="70"/>
      <c r="BZ62" s="7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9"/>
      <c r="BM67" s="70"/>
      <c r="BN67" s="70"/>
      <c r="BO67" s="70"/>
      <c r="BP67" s="70"/>
      <c r="BQ67" s="70"/>
      <c r="BR67" s="70"/>
      <c r="BS67" s="70"/>
      <c r="BT67" s="70"/>
      <c r="BU67" s="70"/>
      <c r="BV67" s="70"/>
      <c r="BW67" s="70"/>
      <c r="BX67" s="70"/>
      <c r="BY67" s="70"/>
      <c r="BZ67" s="7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9"/>
      <c r="BM68" s="70"/>
      <c r="BN68" s="70"/>
      <c r="BO68" s="70"/>
      <c r="BP68" s="70"/>
      <c r="BQ68" s="70"/>
      <c r="BR68" s="70"/>
      <c r="BS68" s="70"/>
      <c r="BT68" s="70"/>
      <c r="BU68" s="70"/>
      <c r="BV68" s="70"/>
      <c r="BW68" s="70"/>
      <c r="BX68" s="70"/>
      <c r="BY68" s="70"/>
      <c r="BZ68" s="7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9"/>
      <c r="BM69" s="70"/>
      <c r="BN69" s="70"/>
      <c r="BO69" s="70"/>
      <c r="BP69" s="70"/>
      <c r="BQ69" s="70"/>
      <c r="BR69" s="70"/>
      <c r="BS69" s="70"/>
      <c r="BT69" s="70"/>
      <c r="BU69" s="70"/>
      <c r="BV69" s="70"/>
      <c r="BW69" s="70"/>
      <c r="BX69" s="70"/>
      <c r="BY69" s="70"/>
      <c r="BZ69" s="7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9"/>
      <c r="BM70" s="70"/>
      <c r="BN70" s="70"/>
      <c r="BO70" s="70"/>
      <c r="BP70" s="70"/>
      <c r="BQ70" s="70"/>
      <c r="BR70" s="70"/>
      <c r="BS70" s="70"/>
      <c r="BT70" s="70"/>
      <c r="BU70" s="70"/>
      <c r="BV70" s="70"/>
      <c r="BW70" s="70"/>
      <c r="BX70" s="70"/>
      <c r="BY70" s="70"/>
      <c r="BZ70" s="7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9"/>
      <c r="BM71" s="70"/>
      <c r="BN71" s="70"/>
      <c r="BO71" s="70"/>
      <c r="BP71" s="70"/>
      <c r="BQ71" s="70"/>
      <c r="BR71" s="70"/>
      <c r="BS71" s="70"/>
      <c r="BT71" s="70"/>
      <c r="BU71" s="70"/>
      <c r="BV71" s="70"/>
      <c r="BW71" s="70"/>
      <c r="BX71" s="70"/>
      <c r="BY71" s="70"/>
      <c r="BZ71" s="7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9"/>
      <c r="BM72" s="70"/>
      <c r="BN72" s="70"/>
      <c r="BO72" s="70"/>
      <c r="BP72" s="70"/>
      <c r="BQ72" s="70"/>
      <c r="BR72" s="70"/>
      <c r="BS72" s="70"/>
      <c r="BT72" s="70"/>
      <c r="BU72" s="70"/>
      <c r="BV72" s="70"/>
      <c r="BW72" s="70"/>
      <c r="BX72" s="70"/>
      <c r="BY72" s="70"/>
      <c r="BZ72" s="7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9"/>
      <c r="BM73" s="70"/>
      <c r="BN73" s="70"/>
      <c r="BO73" s="70"/>
      <c r="BP73" s="70"/>
      <c r="BQ73" s="70"/>
      <c r="BR73" s="70"/>
      <c r="BS73" s="70"/>
      <c r="BT73" s="70"/>
      <c r="BU73" s="70"/>
      <c r="BV73" s="70"/>
      <c r="BW73" s="70"/>
      <c r="BX73" s="70"/>
      <c r="BY73" s="70"/>
      <c r="BZ73" s="7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9"/>
      <c r="BM74" s="70"/>
      <c r="BN74" s="70"/>
      <c r="BO74" s="70"/>
      <c r="BP74" s="70"/>
      <c r="BQ74" s="70"/>
      <c r="BR74" s="70"/>
      <c r="BS74" s="70"/>
      <c r="BT74" s="70"/>
      <c r="BU74" s="70"/>
      <c r="BV74" s="70"/>
      <c r="BW74" s="70"/>
      <c r="BX74" s="70"/>
      <c r="BY74" s="70"/>
      <c r="BZ74" s="7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9"/>
      <c r="BM75" s="70"/>
      <c r="BN75" s="70"/>
      <c r="BO75" s="70"/>
      <c r="BP75" s="70"/>
      <c r="BQ75" s="70"/>
      <c r="BR75" s="70"/>
      <c r="BS75" s="70"/>
      <c r="BT75" s="70"/>
      <c r="BU75" s="70"/>
      <c r="BV75" s="70"/>
      <c r="BW75" s="70"/>
      <c r="BX75" s="70"/>
      <c r="BY75" s="70"/>
      <c r="BZ75" s="7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9"/>
      <c r="BM76" s="70"/>
      <c r="BN76" s="70"/>
      <c r="BO76" s="70"/>
      <c r="BP76" s="70"/>
      <c r="BQ76" s="70"/>
      <c r="BR76" s="70"/>
      <c r="BS76" s="70"/>
      <c r="BT76" s="70"/>
      <c r="BU76" s="70"/>
      <c r="BV76" s="70"/>
      <c r="BW76" s="70"/>
      <c r="BX76" s="70"/>
      <c r="BY76" s="70"/>
      <c r="BZ76" s="7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9"/>
      <c r="BM77" s="70"/>
      <c r="BN77" s="70"/>
      <c r="BO77" s="70"/>
      <c r="BP77" s="70"/>
      <c r="BQ77" s="70"/>
      <c r="BR77" s="70"/>
      <c r="BS77" s="70"/>
      <c r="BT77" s="70"/>
      <c r="BU77" s="70"/>
      <c r="BV77" s="70"/>
      <c r="BW77" s="70"/>
      <c r="BX77" s="70"/>
      <c r="BY77" s="70"/>
      <c r="BZ77" s="7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9"/>
      <c r="BM78" s="70"/>
      <c r="BN78" s="70"/>
      <c r="BO78" s="70"/>
      <c r="BP78" s="70"/>
      <c r="BQ78" s="70"/>
      <c r="BR78" s="70"/>
      <c r="BS78" s="70"/>
      <c r="BT78" s="70"/>
      <c r="BU78" s="70"/>
      <c r="BV78" s="70"/>
      <c r="BW78" s="70"/>
      <c r="BX78" s="70"/>
      <c r="BY78" s="70"/>
      <c r="BZ78" s="71"/>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69"/>
      <c r="BM79" s="70"/>
      <c r="BN79" s="70"/>
      <c r="BO79" s="70"/>
      <c r="BP79" s="70"/>
      <c r="BQ79" s="70"/>
      <c r="BR79" s="70"/>
      <c r="BS79" s="70"/>
      <c r="BT79" s="70"/>
      <c r="BU79" s="70"/>
      <c r="BV79" s="70"/>
      <c r="BW79" s="70"/>
      <c r="BX79" s="70"/>
      <c r="BY79" s="70"/>
      <c r="BZ79" s="71"/>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69"/>
      <c r="BM80" s="70"/>
      <c r="BN80" s="70"/>
      <c r="BO80" s="70"/>
      <c r="BP80" s="70"/>
      <c r="BQ80" s="70"/>
      <c r="BR80" s="70"/>
      <c r="BS80" s="70"/>
      <c r="BT80" s="70"/>
      <c r="BU80" s="70"/>
      <c r="BV80" s="70"/>
      <c r="BW80" s="70"/>
      <c r="BX80" s="70"/>
      <c r="BY80" s="70"/>
      <c r="BZ80" s="7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9"/>
      <c r="BM81" s="70"/>
      <c r="BN81" s="70"/>
      <c r="BO81" s="70"/>
      <c r="BP81" s="70"/>
      <c r="BQ81" s="70"/>
      <c r="BR81" s="70"/>
      <c r="BS81" s="70"/>
      <c r="BT81" s="70"/>
      <c r="BU81" s="70"/>
      <c r="BV81" s="70"/>
      <c r="BW81" s="70"/>
      <c r="BX81" s="70"/>
      <c r="BY81" s="70"/>
      <c r="BZ81" s="7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【100.96】</v>
      </c>
      <c r="F86" s="26" t="str">
        <f>データ!AT6</f>
        <v>【198.51】</v>
      </c>
      <c r="G86" s="26" t="str">
        <f>データ!BE6</f>
        <v>【32.86】</v>
      </c>
      <c r="H86" s="26" t="str">
        <f>データ!BP6</f>
        <v>【814.89】</v>
      </c>
      <c r="I86" s="26" t="str">
        <f>データ!CA6</f>
        <v>【60.64】</v>
      </c>
      <c r="J86" s="26" t="str">
        <f>データ!CL6</f>
        <v>【255.52】</v>
      </c>
      <c r="K86" s="26" t="str">
        <f>データ!CW6</f>
        <v>【52.49】</v>
      </c>
      <c r="L86" s="26" t="str">
        <f>データ!DH6</f>
        <v>【85.49】</v>
      </c>
      <c r="M86" s="26" t="str">
        <f>データ!DS6</f>
        <v>【24.07】</v>
      </c>
      <c r="N86" s="26" t="str">
        <f>データ!ED6</f>
        <v>【0.00】</v>
      </c>
      <c r="O86" s="26" t="str">
        <f>データ!EO6</f>
        <v>【0.11】</v>
      </c>
    </row>
  </sheetData>
  <sheetProtection algorithmName="SHA-512" hashValue="gMdlcYjz//aCVvPyqk5QgW0CvtabtuVjSvbmQ3IyInYwBWmHnBdPzurwloq5WR0IyO8Ov5lX6fQIHQ5JmwmZbQ==" saltValue="NscISKNHM1UlNV+QZBDKz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242071</v>
      </c>
      <c r="D6" s="33">
        <f t="shared" si="3"/>
        <v>46</v>
      </c>
      <c r="E6" s="33">
        <f t="shared" si="3"/>
        <v>17</v>
      </c>
      <c r="F6" s="33">
        <f t="shared" si="3"/>
        <v>5</v>
      </c>
      <c r="G6" s="33">
        <f t="shared" si="3"/>
        <v>0</v>
      </c>
      <c r="H6" s="33" t="str">
        <f t="shared" si="3"/>
        <v>三重県　鈴鹿市</v>
      </c>
      <c r="I6" s="33" t="str">
        <f t="shared" si="3"/>
        <v>法適用</v>
      </c>
      <c r="J6" s="33" t="str">
        <f t="shared" si="3"/>
        <v>下水道事業</v>
      </c>
      <c r="K6" s="33" t="str">
        <f t="shared" si="3"/>
        <v>農業集落排水</v>
      </c>
      <c r="L6" s="33" t="str">
        <f t="shared" si="3"/>
        <v>F2</v>
      </c>
      <c r="M6" s="33" t="str">
        <f t="shared" si="3"/>
        <v>自治体職員</v>
      </c>
      <c r="N6" s="34" t="str">
        <f t="shared" si="3"/>
        <v>-</v>
      </c>
      <c r="O6" s="34">
        <f t="shared" si="3"/>
        <v>61.72</v>
      </c>
      <c r="P6" s="34">
        <f t="shared" si="3"/>
        <v>9.0399999999999991</v>
      </c>
      <c r="Q6" s="34">
        <f t="shared" si="3"/>
        <v>100.49</v>
      </c>
      <c r="R6" s="34">
        <f t="shared" si="3"/>
        <v>2268</v>
      </c>
      <c r="S6" s="34">
        <f t="shared" si="3"/>
        <v>201173</v>
      </c>
      <c r="T6" s="34">
        <f t="shared" si="3"/>
        <v>194.46</v>
      </c>
      <c r="U6" s="34">
        <f t="shared" si="3"/>
        <v>1034.52</v>
      </c>
      <c r="V6" s="34">
        <f t="shared" si="3"/>
        <v>18116</v>
      </c>
      <c r="W6" s="34">
        <f t="shared" si="3"/>
        <v>5.43</v>
      </c>
      <c r="X6" s="34">
        <f t="shared" si="3"/>
        <v>3336.28</v>
      </c>
      <c r="Y6" s="35">
        <f>IF(Y7="",NA(),Y7)</f>
        <v>98.62</v>
      </c>
      <c r="Z6" s="35">
        <f t="shared" ref="Z6:AH6" si="4">IF(Z7="",NA(),Z7)</f>
        <v>107.08</v>
      </c>
      <c r="AA6" s="35">
        <f t="shared" si="4"/>
        <v>107.99</v>
      </c>
      <c r="AB6" s="35">
        <f t="shared" si="4"/>
        <v>107.63</v>
      </c>
      <c r="AC6" s="35">
        <f t="shared" si="4"/>
        <v>108.7</v>
      </c>
      <c r="AD6" s="35">
        <f t="shared" si="4"/>
        <v>93.62</v>
      </c>
      <c r="AE6" s="35">
        <f t="shared" si="4"/>
        <v>97.53</v>
      </c>
      <c r="AF6" s="35">
        <f t="shared" si="4"/>
        <v>99.64</v>
      </c>
      <c r="AG6" s="35">
        <f t="shared" si="4"/>
        <v>99.66</v>
      </c>
      <c r="AH6" s="35">
        <f t="shared" si="4"/>
        <v>100.95</v>
      </c>
      <c r="AI6" s="34" t="str">
        <f>IF(AI7="","",IF(AI7="-","【-】","【"&amp;SUBSTITUTE(TEXT(AI7,"#,##0.00"),"-","△")&amp;"】"))</f>
        <v>【100.96】</v>
      </c>
      <c r="AJ6" s="35">
        <f>IF(AJ7="",NA(),AJ7)</f>
        <v>12.68</v>
      </c>
      <c r="AK6" s="34">
        <f t="shared" ref="AK6:AS6" si="5">IF(AK7="",NA(),AK7)</f>
        <v>0</v>
      </c>
      <c r="AL6" s="34">
        <f t="shared" si="5"/>
        <v>0</v>
      </c>
      <c r="AM6" s="34">
        <f t="shared" si="5"/>
        <v>0</v>
      </c>
      <c r="AN6" s="34">
        <f t="shared" si="5"/>
        <v>0</v>
      </c>
      <c r="AO6" s="35">
        <f t="shared" si="5"/>
        <v>280.08</v>
      </c>
      <c r="AP6" s="35">
        <f t="shared" si="5"/>
        <v>223.09</v>
      </c>
      <c r="AQ6" s="35">
        <f t="shared" si="5"/>
        <v>214.61</v>
      </c>
      <c r="AR6" s="35">
        <f t="shared" si="5"/>
        <v>225.39</v>
      </c>
      <c r="AS6" s="35">
        <f t="shared" si="5"/>
        <v>224.04</v>
      </c>
      <c r="AT6" s="34" t="str">
        <f>IF(AT7="","",IF(AT7="-","【-】","【"&amp;SUBSTITUTE(TEXT(AT7,"#,##0.00"),"-","△")&amp;"】"))</f>
        <v>【198.51】</v>
      </c>
      <c r="AU6" s="35">
        <f>IF(AU7="",NA(),AU7)</f>
        <v>142.71</v>
      </c>
      <c r="AV6" s="35">
        <f t="shared" ref="AV6:BD6" si="6">IF(AV7="",NA(),AV7)</f>
        <v>67.599999999999994</v>
      </c>
      <c r="AW6" s="35">
        <f t="shared" si="6"/>
        <v>57.44</v>
      </c>
      <c r="AX6" s="35">
        <f t="shared" si="6"/>
        <v>48.79</v>
      </c>
      <c r="AY6" s="35">
        <f t="shared" si="6"/>
        <v>45.69</v>
      </c>
      <c r="AZ6" s="35">
        <f t="shared" si="6"/>
        <v>124.2</v>
      </c>
      <c r="BA6" s="35">
        <f t="shared" si="6"/>
        <v>33.03</v>
      </c>
      <c r="BB6" s="35">
        <f t="shared" si="6"/>
        <v>29.45</v>
      </c>
      <c r="BC6" s="35">
        <f t="shared" si="6"/>
        <v>31.84</v>
      </c>
      <c r="BD6" s="35">
        <f t="shared" si="6"/>
        <v>29.91</v>
      </c>
      <c r="BE6" s="34" t="str">
        <f>IF(BE7="","",IF(BE7="-","【-】","【"&amp;SUBSTITUTE(TEXT(BE7,"#,##0.00"),"-","△")&amp;"】"))</f>
        <v>【32.86】</v>
      </c>
      <c r="BF6" s="35">
        <f>IF(BF7="",NA(),BF7)</f>
        <v>277.58999999999997</v>
      </c>
      <c r="BG6" s="35">
        <f t="shared" ref="BG6:BO6" si="7">IF(BG7="",NA(),BG7)</f>
        <v>381.25</v>
      </c>
      <c r="BH6" s="35">
        <f t="shared" si="7"/>
        <v>272.98</v>
      </c>
      <c r="BI6" s="35">
        <f t="shared" si="7"/>
        <v>444.02</v>
      </c>
      <c r="BJ6" s="35">
        <f t="shared" si="7"/>
        <v>405.45</v>
      </c>
      <c r="BK6" s="35">
        <f t="shared" si="7"/>
        <v>1126.77</v>
      </c>
      <c r="BL6" s="35">
        <f t="shared" si="7"/>
        <v>1044.8</v>
      </c>
      <c r="BM6" s="35">
        <f t="shared" si="7"/>
        <v>1081.8</v>
      </c>
      <c r="BN6" s="35">
        <f t="shared" si="7"/>
        <v>974.93</v>
      </c>
      <c r="BO6" s="35">
        <f t="shared" si="7"/>
        <v>855.8</v>
      </c>
      <c r="BP6" s="34" t="str">
        <f>IF(BP7="","",IF(BP7="-","【-】","【"&amp;SUBSTITUTE(TEXT(BP7,"#,##0.00"),"-","△")&amp;"】"))</f>
        <v>【814.89】</v>
      </c>
      <c r="BQ6" s="35">
        <f>IF(BQ7="",NA(),BQ7)</f>
        <v>48.98</v>
      </c>
      <c r="BR6" s="35">
        <f t="shared" ref="BR6:BZ6" si="8">IF(BR7="",NA(),BR7)</f>
        <v>42.61</v>
      </c>
      <c r="BS6" s="35">
        <f t="shared" si="8"/>
        <v>40.74</v>
      </c>
      <c r="BT6" s="35">
        <f t="shared" si="8"/>
        <v>44.61</v>
      </c>
      <c r="BU6" s="35">
        <f t="shared" si="8"/>
        <v>45.55</v>
      </c>
      <c r="BV6" s="35">
        <f t="shared" si="8"/>
        <v>50.9</v>
      </c>
      <c r="BW6" s="35">
        <f t="shared" si="8"/>
        <v>50.82</v>
      </c>
      <c r="BX6" s="35">
        <f t="shared" si="8"/>
        <v>52.19</v>
      </c>
      <c r="BY6" s="35">
        <f t="shared" si="8"/>
        <v>55.32</v>
      </c>
      <c r="BZ6" s="35">
        <f t="shared" si="8"/>
        <v>59.8</v>
      </c>
      <c r="CA6" s="34" t="str">
        <f>IF(CA7="","",IF(CA7="-","【-】","【"&amp;SUBSTITUTE(TEXT(CA7,"#,##0.00"),"-","△")&amp;"】"))</f>
        <v>【60.64】</v>
      </c>
      <c r="CB6" s="35">
        <f>IF(CB7="",NA(),CB7)</f>
        <v>247.84</v>
      </c>
      <c r="CC6" s="35">
        <f t="shared" ref="CC6:CK6" si="9">IF(CC7="",NA(),CC7)</f>
        <v>284.74</v>
      </c>
      <c r="CD6" s="35">
        <f t="shared" si="9"/>
        <v>297.67</v>
      </c>
      <c r="CE6" s="35">
        <f t="shared" si="9"/>
        <v>271.25</v>
      </c>
      <c r="CF6" s="35">
        <f t="shared" si="9"/>
        <v>265.89999999999998</v>
      </c>
      <c r="CG6" s="35">
        <f t="shared" si="9"/>
        <v>293.27</v>
      </c>
      <c r="CH6" s="35">
        <f t="shared" si="9"/>
        <v>300.52</v>
      </c>
      <c r="CI6" s="35">
        <f t="shared" si="9"/>
        <v>296.14</v>
      </c>
      <c r="CJ6" s="35">
        <f t="shared" si="9"/>
        <v>283.17</v>
      </c>
      <c r="CK6" s="35">
        <f t="shared" si="9"/>
        <v>263.76</v>
      </c>
      <c r="CL6" s="34" t="str">
        <f>IF(CL7="","",IF(CL7="-","【-】","【"&amp;SUBSTITUTE(TEXT(CL7,"#,##0.00"),"-","△")&amp;"】"))</f>
        <v>【255.52】</v>
      </c>
      <c r="CM6" s="35">
        <f>IF(CM7="",NA(),CM7)</f>
        <v>63.36</v>
      </c>
      <c r="CN6" s="35">
        <f t="shared" ref="CN6:CV6" si="10">IF(CN7="",NA(),CN7)</f>
        <v>60.3</v>
      </c>
      <c r="CO6" s="35">
        <f t="shared" si="10"/>
        <v>56.24</v>
      </c>
      <c r="CP6" s="35">
        <f t="shared" si="10"/>
        <v>60.15</v>
      </c>
      <c r="CQ6" s="35">
        <f t="shared" si="10"/>
        <v>60.21</v>
      </c>
      <c r="CR6" s="35">
        <f t="shared" si="10"/>
        <v>53.78</v>
      </c>
      <c r="CS6" s="35">
        <f t="shared" si="10"/>
        <v>53.24</v>
      </c>
      <c r="CT6" s="35">
        <f t="shared" si="10"/>
        <v>52.31</v>
      </c>
      <c r="CU6" s="35">
        <f t="shared" si="10"/>
        <v>60.65</v>
      </c>
      <c r="CV6" s="35">
        <f t="shared" si="10"/>
        <v>51.75</v>
      </c>
      <c r="CW6" s="34" t="str">
        <f>IF(CW7="","",IF(CW7="-","【-】","【"&amp;SUBSTITUTE(TEXT(CW7,"#,##0.00"),"-","△")&amp;"】"))</f>
        <v>【52.49】</v>
      </c>
      <c r="CX6" s="35">
        <f>IF(CX7="",NA(),CX7)</f>
        <v>88.69</v>
      </c>
      <c r="CY6" s="35">
        <f t="shared" ref="CY6:DG6" si="11">IF(CY7="",NA(),CY7)</f>
        <v>89.94</v>
      </c>
      <c r="CZ6" s="35">
        <f t="shared" si="11"/>
        <v>84.55</v>
      </c>
      <c r="DA6" s="35">
        <f t="shared" si="11"/>
        <v>86.93</v>
      </c>
      <c r="DB6" s="35">
        <f t="shared" si="11"/>
        <v>88.73</v>
      </c>
      <c r="DC6" s="35">
        <f t="shared" si="11"/>
        <v>84.06</v>
      </c>
      <c r="DD6" s="35">
        <f t="shared" si="11"/>
        <v>84.07</v>
      </c>
      <c r="DE6" s="35">
        <f t="shared" si="11"/>
        <v>84.32</v>
      </c>
      <c r="DF6" s="35">
        <f t="shared" si="11"/>
        <v>84.58</v>
      </c>
      <c r="DG6" s="35">
        <f t="shared" si="11"/>
        <v>84.84</v>
      </c>
      <c r="DH6" s="34" t="str">
        <f>IF(DH7="","",IF(DH7="-","【-】","【"&amp;SUBSTITUTE(TEXT(DH7,"#,##0.00"),"-","△")&amp;"】"))</f>
        <v>【85.49】</v>
      </c>
      <c r="DI6" s="35">
        <f>IF(DI7="",NA(),DI7)</f>
        <v>3.09</v>
      </c>
      <c r="DJ6" s="35">
        <f t="shared" ref="DJ6:DR6" si="12">IF(DJ7="",NA(),DJ7)</f>
        <v>9.9700000000000006</v>
      </c>
      <c r="DK6" s="35">
        <f t="shared" si="12"/>
        <v>12.62</v>
      </c>
      <c r="DL6" s="35">
        <f t="shared" si="12"/>
        <v>15.63</v>
      </c>
      <c r="DM6" s="35">
        <f t="shared" si="12"/>
        <v>18.489999999999998</v>
      </c>
      <c r="DN6" s="35">
        <f t="shared" si="12"/>
        <v>10.11</v>
      </c>
      <c r="DO6" s="35">
        <f t="shared" si="12"/>
        <v>20.68</v>
      </c>
      <c r="DP6" s="35">
        <f t="shared" si="12"/>
        <v>22.41</v>
      </c>
      <c r="DQ6" s="35">
        <f t="shared" si="12"/>
        <v>22.9</v>
      </c>
      <c r="DR6" s="35">
        <f t="shared" si="12"/>
        <v>24.87</v>
      </c>
      <c r="DS6" s="34" t="str">
        <f>IF(DS7="","",IF(DS7="-","【-】","【"&amp;SUBSTITUTE(TEXT(DS7,"#,##0.00"),"-","△")&amp;"】"))</f>
        <v>【24.07】</v>
      </c>
      <c r="DT6" s="34">
        <f>IF(DT7="",NA(),DT7)</f>
        <v>0</v>
      </c>
      <c r="DU6" s="34">
        <f t="shared" ref="DU6:EC6" si="13">IF(DU7="",NA(),DU7)</f>
        <v>0</v>
      </c>
      <c r="DV6" s="34">
        <f t="shared" si="13"/>
        <v>0</v>
      </c>
      <c r="DW6" s="34">
        <f t="shared" si="13"/>
        <v>0</v>
      </c>
      <c r="DX6" s="34">
        <f t="shared" si="13"/>
        <v>0</v>
      </c>
      <c r="DY6" s="35">
        <f t="shared" si="13"/>
        <v>0.08</v>
      </c>
      <c r="DZ6" s="35">
        <f t="shared" si="13"/>
        <v>0.08</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0.02</v>
      </c>
      <c r="EL6" s="35">
        <f t="shared" si="14"/>
        <v>0.01</v>
      </c>
      <c r="EM6" s="35">
        <f t="shared" si="14"/>
        <v>2.0499999999999998</v>
      </c>
      <c r="EN6" s="35">
        <f t="shared" si="14"/>
        <v>0.01</v>
      </c>
      <c r="EO6" s="34" t="str">
        <f>IF(EO7="","",IF(EO7="-","【-】","【"&amp;SUBSTITUTE(TEXT(EO7,"#,##0.00"),"-","△")&amp;"】"))</f>
        <v>【0.11】</v>
      </c>
    </row>
    <row r="7" spans="1:148" s="36" customFormat="1" x14ac:dyDescent="0.15">
      <c r="A7" s="28"/>
      <c r="B7" s="37">
        <v>2017</v>
      </c>
      <c r="C7" s="37">
        <v>242071</v>
      </c>
      <c r="D7" s="37">
        <v>46</v>
      </c>
      <c r="E7" s="37">
        <v>17</v>
      </c>
      <c r="F7" s="37">
        <v>5</v>
      </c>
      <c r="G7" s="37">
        <v>0</v>
      </c>
      <c r="H7" s="37" t="s">
        <v>108</v>
      </c>
      <c r="I7" s="37" t="s">
        <v>109</v>
      </c>
      <c r="J7" s="37" t="s">
        <v>110</v>
      </c>
      <c r="K7" s="37" t="s">
        <v>111</v>
      </c>
      <c r="L7" s="37" t="s">
        <v>112</v>
      </c>
      <c r="M7" s="37" t="s">
        <v>113</v>
      </c>
      <c r="N7" s="38" t="s">
        <v>114</v>
      </c>
      <c r="O7" s="38">
        <v>61.72</v>
      </c>
      <c r="P7" s="38">
        <v>9.0399999999999991</v>
      </c>
      <c r="Q7" s="38">
        <v>100.49</v>
      </c>
      <c r="R7" s="38">
        <v>2268</v>
      </c>
      <c r="S7" s="38">
        <v>201173</v>
      </c>
      <c r="T7" s="38">
        <v>194.46</v>
      </c>
      <c r="U7" s="38">
        <v>1034.52</v>
      </c>
      <c r="V7" s="38">
        <v>18116</v>
      </c>
      <c r="W7" s="38">
        <v>5.43</v>
      </c>
      <c r="X7" s="38">
        <v>3336.28</v>
      </c>
      <c r="Y7" s="38">
        <v>98.62</v>
      </c>
      <c r="Z7" s="38">
        <v>107.08</v>
      </c>
      <c r="AA7" s="38">
        <v>107.99</v>
      </c>
      <c r="AB7" s="38">
        <v>107.63</v>
      </c>
      <c r="AC7" s="38">
        <v>108.7</v>
      </c>
      <c r="AD7" s="38">
        <v>93.62</v>
      </c>
      <c r="AE7" s="38">
        <v>97.53</v>
      </c>
      <c r="AF7" s="38">
        <v>99.64</v>
      </c>
      <c r="AG7" s="38">
        <v>99.66</v>
      </c>
      <c r="AH7" s="38">
        <v>100.95</v>
      </c>
      <c r="AI7" s="38">
        <v>100.96</v>
      </c>
      <c r="AJ7" s="38">
        <v>12.68</v>
      </c>
      <c r="AK7" s="38">
        <v>0</v>
      </c>
      <c r="AL7" s="38">
        <v>0</v>
      </c>
      <c r="AM7" s="38">
        <v>0</v>
      </c>
      <c r="AN7" s="38">
        <v>0</v>
      </c>
      <c r="AO7" s="38">
        <v>280.08</v>
      </c>
      <c r="AP7" s="38">
        <v>223.09</v>
      </c>
      <c r="AQ7" s="38">
        <v>214.61</v>
      </c>
      <c r="AR7" s="38">
        <v>225.39</v>
      </c>
      <c r="AS7" s="38">
        <v>224.04</v>
      </c>
      <c r="AT7" s="38">
        <v>198.51</v>
      </c>
      <c r="AU7" s="38">
        <v>142.71</v>
      </c>
      <c r="AV7" s="38">
        <v>67.599999999999994</v>
      </c>
      <c r="AW7" s="38">
        <v>57.44</v>
      </c>
      <c r="AX7" s="38">
        <v>48.79</v>
      </c>
      <c r="AY7" s="38">
        <v>45.69</v>
      </c>
      <c r="AZ7" s="38">
        <v>124.2</v>
      </c>
      <c r="BA7" s="38">
        <v>33.03</v>
      </c>
      <c r="BB7" s="38">
        <v>29.45</v>
      </c>
      <c r="BC7" s="38">
        <v>31.84</v>
      </c>
      <c r="BD7" s="38">
        <v>29.91</v>
      </c>
      <c r="BE7" s="38">
        <v>32.86</v>
      </c>
      <c r="BF7" s="38">
        <v>277.58999999999997</v>
      </c>
      <c r="BG7" s="38">
        <v>381.25</v>
      </c>
      <c r="BH7" s="38">
        <v>272.98</v>
      </c>
      <c r="BI7" s="38">
        <v>444.02</v>
      </c>
      <c r="BJ7" s="38">
        <v>405.45</v>
      </c>
      <c r="BK7" s="38">
        <v>1126.77</v>
      </c>
      <c r="BL7" s="38">
        <v>1044.8</v>
      </c>
      <c r="BM7" s="38">
        <v>1081.8</v>
      </c>
      <c r="BN7" s="38">
        <v>974.93</v>
      </c>
      <c r="BO7" s="38">
        <v>855.8</v>
      </c>
      <c r="BP7" s="38">
        <v>814.89</v>
      </c>
      <c r="BQ7" s="38">
        <v>48.98</v>
      </c>
      <c r="BR7" s="38">
        <v>42.61</v>
      </c>
      <c r="BS7" s="38">
        <v>40.74</v>
      </c>
      <c r="BT7" s="38">
        <v>44.61</v>
      </c>
      <c r="BU7" s="38">
        <v>45.55</v>
      </c>
      <c r="BV7" s="38">
        <v>50.9</v>
      </c>
      <c r="BW7" s="38">
        <v>50.82</v>
      </c>
      <c r="BX7" s="38">
        <v>52.19</v>
      </c>
      <c r="BY7" s="38">
        <v>55.32</v>
      </c>
      <c r="BZ7" s="38">
        <v>59.8</v>
      </c>
      <c r="CA7" s="38">
        <v>60.64</v>
      </c>
      <c r="CB7" s="38">
        <v>247.84</v>
      </c>
      <c r="CC7" s="38">
        <v>284.74</v>
      </c>
      <c r="CD7" s="38">
        <v>297.67</v>
      </c>
      <c r="CE7" s="38">
        <v>271.25</v>
      </c>
      <c r="CF7" s="38">
        <v>265.89999999999998</v>
      </c>
      <c r="CG7" s="38">
        <v>293.27</v>
      </c>
      <c r="CH7" s="38">
        <v>300.52</v>
      </c>
      <c r="CI7" s="38">
        <v>296.14</v>
      </c>
      <c r="CJ7" s="38">
        <v>283.17</v>
      </c>
      <c r="CK7" s="38">
        <v>263.76</v>
      </c>
      <c r="CL7" s="38">
        <v>255.52</v>
      </c>
      <c r="CM7" s="38">
        <v>63.36</v>
      </c>
      <c r="CN7" s="38">
        <v>60.3</v>
      </c>
      <c r="CO7" s="38">
        <v>56.24</v>
      </c>
      <c r="CP7" s="38">
        <v>60.15</v>
      </c>
      <c r="CQ7" s="38">
        <v>60.21</v>
      </c>
      <c r="CR7" s="38">
        <v>53.78</v>
      </c>
      <c r="CS7" s="38">
        <v>53.24</v>
      </c>
      <c r="CT7" s="38">
        <v>52.31</v>
      </c>
      <c r="CU7" s="38">
        <v>60.65</v>
      </c>
      <c r="CV7" s="38">
        <v>51.75</v>
      </c>
      <c r="CW7" s="38">
        <v>52.49</v>
      </c>
      <c r="CX7" s="38">
        <v>88.69</v>
      </c>
      <c r="CY7" s="38">
        <v>89.94</v>
      </c>
      <c r="CZ7" s="38">
        <v>84.55</v>
      </c>
      <c r="DA7" s="38">
        <v>86.93</v>
      </c>
      <c r="DB7" s="38">
        <v>88.73</v>
      </c>
      <c r="DC7" s="38">
        <v>84.06</v>
      </c>
      <c r="DD7" s="38">
        <v>84.07</v>
      </c>
      <c r="DE7" s="38">
        <v>84.32</v>
      </c>
      <c r="DF7" s="38">
        <v>84.58</v>
      </c>
      <c r="DG7" s="38">
        <v>84.84</v>
      </c>
      <c r="DH7" s="38">
        <v>85.49</v>
      </c>
      <c r="DI7" s="38">
        <v>3.09</v>
      </c>
      <c r="DJ7" s="38">
        <v>9.9700000000000006</v>
      </c>
      <c r="DK7" s="38">
        <v>12.62</v>
      </c>
      <c r="DL7" s="38">
        <v>15.63</v>
      </c>
      <c r="DM7" s="38">
        <v>18.489999999999998</v>
      </c>
      <c r="DN7" s="38">
        <v>10.11</v>
      </c>
      <c r="DO7" s="38">
        <v>20.68</v>
      </c>
      <c r="DP7" s="38">
        <v>22.41</v>
      </c>
      <c r="DQ7" s="38">
        <v>22.9</v>
      </c>
      <c r="DR7" s="38">
        <v>24.87</v>
      </c>
      <c r="DS7" s="38">
        <v>24.07</v>
      </c>
      <c r="DT7" s="38">
        <v>0</v>
      </c>
      <c r="DU7" s="38">
        <v>0</v>
      </c>
      <c r="DV7" s="38">
        <v>0</v>
      </c>
      <c r="DW7" s="38">
        <v>0</v>
      </c>
      <c r="DX7" s="38">
        <v>0</v>
      </c>
      <c r="DY7" s="38">
        <v>0.08</v>
      </c>
      <c r="DZ7" s="38">
        <v>0.08</v>
      </c>
      <c r="EA7" s="38">
        <v>0</v>
      </c>
      <c r="EB7" s="38">
        <v>0</v>
      </c>
      <c r="EC7" s="38">
        <v>0</v>
      </c>
      <c r="ED7" s="38">
        <v>0</v>
      </c>
      <c r="EE7" s="38">
        <v>0</v>
      </c>
      <c r="EF7" s="38">
        <v>0</v>
      </c>
      <c r="EG7" s="38">
        <v>0</v>
      </c>
      <c r="EH7" s="38">
        <v>0</v>
      </c>
      <c r="EI7" s="38">
        <v>0</v>
      </c>
      <c r="EJ7" s="38">
        <v>0.03</v>
      </c>
      <c r="EK7" s="38">
        <v>0.02</v>
      </c>
      <c r="EL7" s="38">
        <v>0.01</v>
      </c>
      <c r="EM7" s="38">
        <v>2.0499999999999998</v>
      </c>
      <c r="EN7" s="38">
        <v>0.01</v>
      </c>
      <c r="EO7" s="38">
        <v>0.11</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鈴鹿市</cp:lastModifiedBy>
  <cp:lastPrinted>2019-01-23T01:09:34Z</cp:lastPrinted>
  <dcterms:created xsi:type="dcterms:W3CDTF">2018-12-03T08:55:31Z</dcterms:created>
  <dcterms:modified xsi:type="dcterms:W3CDTF">2019-01-23T01:33:30Z</dcterms:modified>
  <cp:category/>
</cp:coreProperties>
</file>