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30\20190116公営企業に係る経営比較分析表（平成29年度決算）の分析等について\02 回答\"/>
    </mc:Choice>
  </mc:AlternateContent>
  <workbookProtection workbookAlgorithmName="SHA-512" workbookHashValue="1bZU+xGXX13/QgFq7Teu53i9tp8E6Bb7DRAPNF38XGLweJFYo44CVMc4ZoQuAFEcvdfEGFLJ/PoX3LB8QLljiw==" workbookSaltValue="71RXlGss3ZOnKL9JF6nqA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<sst xmlns="http://schemas.openxmlformats.org/spreadsheetml/2006/main" count="240" uniqueCount="127">
  <si>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</si>
  <si>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</si>
  <si>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</si>
  <si>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</si>
  <si>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</si>
  <si>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</si>
  <si>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</si>
  <si>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</si>
  <si>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</si>
  <si>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</si>
  <si>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</si>
  <si>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</si>
  <si>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</si>
  <si>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</si>
  <si>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</si>
  <si>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</si>
  <si>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</si>
  <si>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</si>
  <si>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</si>
  <si>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</si>
  <si>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</si>
  <si>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</si>
  <si>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</si>
  <si>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</si>
  <si>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</si>
  <si>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</si>
  <si>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</si>
  <si>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</si>
  <si>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</si>
  <si>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</si>
  <si>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</si>
  <si>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</si>
  <si>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</si>
  <si>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</si>
  <si>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</si>
  <si>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</si>
  <si>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</si>
  <si>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</si>
  <si>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</si>
  <si>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</si>
  <si>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</si>
  <si>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</si>
  <si>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</si>
  <si>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</si>
  <si>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</si>
  <si>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</si>
  <si>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</si>
  <si>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</si>
  <si>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</si>
  <si>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</si>
  <si>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</si>
  <si>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</si>
  <si>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</si>
  <si>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</si>
  <si>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</si>
  <si>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</si>
  <si>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</si>
  <si>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</si>
  <si>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</si>
  <si>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</si>
  <si>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</si>
  <si>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</si>
  <si>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</si>
  <si>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</si>
  <si>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</si>
  <si>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</si>
  <si>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</si>
  <si>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</si>
  <si>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</si>
  <si>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</si>
  <si>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</si>
  <si>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</si>
  <si>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</si>
  <si>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</si>
  <si>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</si>
  <si>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</si>
  <si>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</si>
  <si>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</si>
  <si>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</si>
  <si>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</si>
  <si>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</si>
  <si>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</si>
  <si>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</si>
  <si>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</si>
  <si>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</si>
  <si>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</si>
  <si>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</si>
  <si>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</si>
  <si>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</si>
  <si>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</si>
  <si>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</si>
  <si>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</si>
  <si>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</si>
  <si>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</si>
  <si>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</si>
  <si>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</si>
  <si>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</si>
  <si>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</si>
  <si>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</si>
  <si>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</si>
  <si>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</si>
  <si>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</si>
  <si>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</si>
  <si>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</si>
  <si>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</si>
  <si>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</si>
  <si>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</si>
  <si>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</si>
  <si>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</si>
  <si>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</si>
  <si>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</si>
  <si>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</si>
  <si>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</si>
  <si>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</si>
  <si>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</si>
  <si>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</si>
  <si>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</si>
  <si>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</si>
  <si>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</si>
  <si>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</si>
  <si>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</si>
  <si>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</si>
  <si>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</si>
  <si>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</si>
  <si>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が類似団体や全国と比較して高い水準にあり、平成29年度は使用料の改定により使用料を引き上げたことに伴い、処理区域内人口、水洗化人口ともに減少傾向ではあるが、使用料収入は増加に転じた。
　使用料収入が増加したことに加え、維持管理費の抑制、支払利息の減少により支出全体が減少した結果、収益的収支比率が大きく改善され、平成25年度以降で最も高い数値となった。
　今後については、平成28年度までは使用料収入が減少傾向であったことを踏まえ、継続して適切な使用料収入の確保に努めるとともに、投資の効率化や維持管理費の削減といった経営改善の取り組みを進めていく。</t>
    <rPh sb="1" eb="4">
      <t>スイセンカ</t>
    </rPh>
    <rPh sb="4" eb="5">
      <t>リツ</t>
    </rPh>
    <rPh sb="6" eb="8">
      <t>ルイジ</t>
    </rPh>
    <rPh sb="8" eb="10">
      <t>ダンタイ</t>
    </rPh>
    <rPh sb="11" eb="13">
      <t>ゼンコク</t>
    </rPh>
    <rPh sb="14" eb="16">
      <t>ヒカク</t>
    </rPh>
    <rPh sb="18" eb="19">
      <t>タカ</t>
    </rPh>
    <rPh sb="20" eb="22">
      <t>スイジュン</t>
    </rPh>
    <rPh sb="26" eb="28">
      <t>ヘイセイ</t>
    </rPh>
    <rPh sb="30" eb="32">
      <t>ネンド</t>
    </rPh>
    <rPh sb="33" eb="36">
      <t>シヨウリョウ</t>
    </rPh>
    <rPh sb="37" eb="39">
      <t>カイテイ</t>
    </rPh>
    <rPh sb="42" eb="45">
      <t>シヨウリョウ</t>
    </rPh>
    <rPh sb="46" eb="47">
      <t>ヒ</t>
    </rPh>
    <rPh sb="48" eb="49">
      <t>ア</t>
    </rPh>
    <rPh sb="54" eb="55">
      <t>トモナ</t>
    </rPh>
    <rPh sb="57" eb="59">
      <t>ショリ</t>
    </rPh>
    <rPh sb="59" eb="61">
      <t>クイキ</t>
    </rPh>
    <rPh sb="61" eb="62">
      <t>ナイ</t>
    </rPh>
    <rPh sb="62" eb="64">
      <t>ジンコウ</t>
    </rPh>
    <rPh sb="65" eb="68">
      <t>スイセンカ</t>
    </rPh>
    <rPh sb="68" eb="70">
      <t>ジンコウ</t>
    </rPh>
    <rPh sb="73" eb="75">
      <t>ゲンショウ</t>
    </rPh>
    <rPh sb="75" eb="77">
      <t>ケイコウ</t>
    </rPh>
    <rPh sb="83" eb="86">
      <t>シヨウリョウ</t>
    </rPh>
    <rPh sb="86" eb="88">
      <t>シュウニュウ</t>
    </rPh>
    <rPh sb="89" eb="91">
      <t>ゾウカ</t>
    </rPh>
    <rPh sb="92" eb="93">
      <t>テン</t>
    </rPh>
    <rPh sb="98" eb="101">
      <t>シヨウリョウ</t>
    </rPh>
    <rPh sb="101" eb="103">
      <t>シュウニュウ</t>
    </rPh>
    <rPh sb="104" eb="106">
      <t>ゾウカ</t>
    </rPh>
    <rPh sb="111" eb="112">
      <t>クワ</t>
    </rPh>
    <rPh sb="114" eb="116">
      <t>イジ</t>
    </rPh>
    <rPh sb="116" eb="118">
      <t>カンリ</t>
    </rPh>
    <rPh sb="118" eb="119">
      <t>ヒ</t>
    </rPh>
    <rPh sb="120" eb="122">
      <t>ヨクセイ</t>
    </rPh>
    <rPh sb="123" eb="125">
      <t>シハライ</t>
    </rPh>
    <rPh sb="125" eb="127">
      <t>リソク</t>
    </rPh>
    <rPh sb="128" eb="130">
      <t>ゲンショウ</t>
    </rPh>
    <rPh sb="133" eb="135">
      <t>シシュツ</t>
    </rPh>
    <rPh sb="135" eb="137">
      <t>ゼンタイ</t>
    </rPh>
    <rPh sb="138" eb="140">
      <t>ゲンショウ</t>
    </rPh>
    <rPh sb="142" eb="144">
      <t>ケッカ</t>
    </rPh>
    <rPh sb="145" eb="148">
      <t>シュウエキテキ</t>
    </rPh>
    <rPh sb="148" eb="150">
      <t>シュウシ</t>
    </rPh>
    <rPh sb="150" eb="152">
      <t>ヒリツ</t>
    </rPh>
    <rPh sb="153" eb="154">
      <t>オオ</t>
    </rPh>
    <rPh sb="156" eb="158">
      <t>カイゼン</t>
    </rPh>
    <rPh sb="161" eb="163">
      <t>ヘイセイ</t>
    </rPh>
    <rPh sb="165" eb="167">
      <t>ネンド</t>
    </rPh>
    <rPh sb="167" eb="169">
      <t>イコウ</t>
    </rPh>
    <rPh sb="170" eb="171">
      <t>モット</t>
    </rPh>
    <rPh sb="172" eb="173">
      <t>タカ</t>
    </rPh>
    <rPh sb="174" eb="176">
      <t>スウチ</t>
    </rPh>
    <rPh sb="183" eb="185">
      <t>コンゴ</t>
    </rPh>
    <rPh sb="200" eb="202">
      <t>シヨウ</t>
    </rPh>
    <rPh sb="202" eb="203">
      <t>リョウ</t>
    </rPh>
    <rPh sb="203" eb="205">
      <t>シュウニュウ</t>
    </rPh>
    <rPh sb="206" eb="208">
      <t>ゲンショウ</t>
    </rPh>
    <rPh sb="208" eb="210">
      <t>ケイコウ</t>
    </rPh>
    <rPh sb="217" eb="218">
      <t>フ</t>
    </rPh>
    <rPh sb="221" eb="223">
      <t>ケイゾク</t>
    </rPh>
    <rPh sb="225" eb="227">
      <t>テキセツ</t>
    </rPh>
    <rPh sb="228" eb="231">
      <t>シヨウリョウ</t>
    </rPh>
    <rPh sb="231" eb="233">
      <t>シュウニュウ</t>
    </rPh>
    <rPh sb="234" eb="236">
      <t>カクホ</t>
    </rPh>
    <rPh sb="237" eb="238">
      <t>ツト</t>
    </rPh>
    <rPh sb="245" eb="247">
      <t>トウシ</t>
    </rPh>
    <rPh sb="248" eb="251">
      <t>コウリツカ</t>
    </rPh>
    <rPh sb="252" eb="254">
      <t>イジ</t>
    </rPh>
    <rPh sb="254" eb="257">
      <t>カンリヒ</t>
    </rPh>
    <rPh sb="258" eb="260">
      <t>サクゲン</t>
    </rPh>
    <rPh sb="264" eb="266">
      <t>ケイエイ</t>
    </rPh>
    <rPh sb="266" eb="268">
      <t>カイゼン</t>
    </rPh>
    <rPh sb="269" eb="270">
      <t>ト</t>
    </rPh>
    <rPh sb="271" eb="272">
      <t>ク</t>
    </rPh>
    <rPh sb="274" eb="275">
      <t>スス</t>
    </rPh>
    <phoneticPr fontId="4"/>
  </si>
  <si>
    <t>　近年水洗化人口等が減少しているものの、使用料の改定により今年度の使用料収入は増加した。しかし、前年度までは減少傾向であることを踏まえ、引き続き適切な使用料収入の確保が必要である。
　また、施設の老朽化が進んでいく中で、修繕や事業費の平準化を図り、安定的な事業運営のため計画的に維持修繕・改築更新を行う必要もある。
　そのため、経営戦略に基づき、財務体質の改善を図るとともに、計画的な投資を行っていく。</t>
    <rPh sb="1" eb="3">
      <t>キンネン</t>
    </rPh>
    <rPh sb="3" eb="6">
      <t>スイセンカ</t>
    </rPh>
    <rPh sb="6" eb="8">
      <t>ジンコウ</t>
    </rPh>
    <rPh sb="8" eb="9">
      <t>トウ</t>
    </rPh>
    <rPh sb="10" eb="12">
      <t>ゲンショウ</t>
    </rPh>
    <rPh sb="29" eb="32">
      <t>コンネンド</t>
    </rPh>
    <rPh sb="33" eb="36">
      <t>シヨウリョウ</t>
    </rPh>
    <rPh sb="36" eb="38">
      <t>シュウニュウ</t>
    </rPh>
    <rPh sb="39" eb="41">
      <t>ゾウカ</t>
    </rPh>
    <rPh sb="48" eb="51">
      <t>ゼンネンド</t>
    </rPh>
    <rPh sb="54" eb="56">
      <t>ゲンショウ</t>
    </rPh>
    <rPh sb="56" eb="58">
      <t>ケイコウ</t>
    </rPh>
    <rPh sb="64" eb="65">
      <t>フ</t>
    </rPh>
    <rPh sb="68" eb="69">
      <t>ヒ</t>
    </rPh>
    <rPh sb="70" eb="71">
      <t>ツヅ</t>
    </rPh>
    <rPh sb="72" eb="74">
      <t>テキセツ</t>
    </rPh>
    <rPh sb="75" eb="78">
      <t>シヨウリョウ</t>
    </rPh>
    <rPh sb="78" eb="80">
      <t>シュウニュウ</t>
    </rPh>
    <rPh sb="81" eb="83">
      <t>カクホ</t>
    </rPh>
    <rPh sb="84" eb="86">
      <t>ヒツヨウ</t>
    </rPh>
    <rPh sb="95" eb="97">
      <t>シセツ</t>
    </rPh>
    <rPh sb="98" eb="101">
      <t>ロウキュウカ</t>
    </rPh>
    <rPh sb="102" eb="103">
      <t>スス</t>
    </rPh>
    <rPh sb="107" eb="108">
      <t>ナカ</t>
    </rPh>
    <rPh sb="110" eb="112">
      <t>シュウゼン</t>
    </rPh>
    <rPh sb="113" eb="115">
      <t>ジギョウ</t>
    </rPh>
    <rPh sb="115" eb="116">
      <t>ヒ</t>
    </rPh>
    <rPh sb="117" eb="120">
      <t>ヘイジュンカ</t>
    </rPh>
    <rPh sb="121" eb="122">
      <t>ハカ</t>
    </rPh>
    <rPh sb="124" eb="127">
      <t>アンテイテキ</t>
    </rPh>
    <rPh sb="128" eb="130">
      <t>ジギョウ</t>
    </rPh>
    <rPh sb="130" eb="132">
      <t>ウンエイ</t>
    </rPh>
    <rPh sb="135" eb="138">
      <t>ケイカクテキ</t>
    </rPh>
    <rPh sb="139" eb="141">
      <t>イジ</t>
    </rPh>
    <rPh sb="141" eb="143">
      <t>シュウゼン</t>
    </rPh>
    <rPh sb="144" eb="146">
      <t>カイチク</t>
    </rPh>
    <rPh sb="146" eb="148">
      <t>コウシン</t>
    </rPh>
    <rPh sb="149" eb="150">
      <t>オコナ</t>
    </rPh>
    <rPh sb="151" eb="153">
      <t>ヒツヨウ</t>
    </rPh>
    <rPh sb="164" eb="166">
      <t>ケイエイ</t>
    </rPh>
    <rPh sb="166" eb="168">
      <t>センリャク</t>
    </rPh>
    <rPh sb="169" eb="170">
      <t>モト</t>
    </rPh>
    <rPh sb="173" eb="175">
      <t>ザイム</t>
    </rPh>
    <rPh sb="175" eb="177">
      <t>タイシツ</t>
    </rPh>
    <rPh sb="178" eb="180">
      <t>カイゼン</t>
    </rPh>
    <rPh sb="181" eb="182">
      <t>ハカ</t>
    </rPh>
    <rPh sb="188" eb="190">
      <t>ケイカク</t>
    </rPh>
    <rPh sb="190" eb="191">
      <t>テキ</t>
    </rPh>
    <rPh sb="192" eb="194">
      <t>トウシ</t>
    </rPh>
    <rPh sb="195" eb="196">
      <t>オコナ</t>
    </rPh>
    <phoneticPr fontId="4"/>
  </si>
  <si>
    <t>　平成８年から供用を開始した本事業の管渠も近年更新時期を迎えつつあり、今後多額の更新費用が必要である。
　そこで、平成29年３月に策定した農業集落排水事業における経営戦略を基に、公共下水道への接続替も踏まえた投資計画による、計画的かつ効率的な維持修繕・改築更新に取り組んでいく。</t>
    <rPh sb="1" eb="3">
      <t>ヘイセイ</t>
    </rPh>
    <rPh sb="4" eb="5">
      <t>ネン</t>
    </rPh>
    <rPh sb="7" eb="9">
      <t>キョウヨウ</t>
    </rPh>
    <rPh sb="10" eb="12">
      <t>カイシ</t>
    </rPh>
    <rPh sb="14" eb="15">
      <t>ホン</t>
    </rPh>
    <rPh sb="15" eb="17">
      <t>ジギョウ</t>
    </rPh>
    <rPh sb="18" eb="20">
      <t>カンキョ</t>
    </rPh>
    <rPh sb="21" eb="23">
      <t>キンネン</t>
    </rPh>
    <rPh sb="23" eb="25">
      <t>コウシン</t>
    </rPh>
    <rPh sb="25" eb="27">
      <t>ジキ</t>
    </rPh>
    <rPh sb="28" eb="29">
      <t>ムカ</t>
    </rPh>
    <rPh sb="35" eb="37">
      <t>コンゴ</t>
    </rPh>
    <rPh sb="37" eb="39">
      <t>タガク</t>
    </rPh>
    <rPh sb="40" eb="42">
      <t>コウシン</t>
    </rPh>
    <rPh sb="42" eb="44">
      <t>ヒヨウ</t>
    </rPh>
    <rPh sb="45" eb="47">
      <t>ヒツヨウ</t>
    </rPh>
    <rPh sb="57" eb="59">
      <t>ヘイセイ</t>
    </rPh>
    <rPh sb="61" eb="62">
      <t>ネン</t>
    </rPh>
    <rPh sb="63" eb="64">
      <t>ガツ</t>
    </rPh>
    <rPh sb="65" eb="67">
      <t>サクテイ</t>
    </rPh>
    <rPh sb="69" eb="71">
      <t>ノウギョウ</t>
    </rPh>
    <rPh sb="71" eb="73">
      <t>シュウラク</t>
    </rPh>
    <rPh sb="73" eb="75">
      <t>ハイスイ</t>
    </rPh>
    <rPh sb="75" eb="77">
      <t>ジギョウ</t>
    </rPh>
    <rPh sb="81" eb="83">
      <t>ケイエイ</t>
    </rPh>
    <rPh sb="83" eb="85">
      <t>センリャク</t>
    </rPh>
    <rPh sb="86" eb="87">
      <t>モト</t>
    </rPh>
    <rPh sb="89" eb="91">
      <t>コウキョウ</t>
    </rPh>
    <rPh sb="91" eb="94">
      <t>ゲスイドウ</t>
    </rPh>
    <rPh sb="96" eb="98">
      <t>セツゾク</t>
    </rPh>
    <rPh sb="98" eb="99">
      <t>ガ</t>
    </rPh>
    <rPh sb="100" eb="101">
      <t>フ</t>
    </rPh>
    <rPh sb="104" eb="106">
      <t>トウシ</t>
    </rPh>
    <rPh sb="106" eb="108">
      <t>ケイカク</t>
    </rPh>
    <rPh sb="112" eb="115">
      <t>ケイカクテキ</t>
    </rPh>
    <rPh sb="117" eb="120">
      <t>コウリツテキ</t>
    </rPh>
    <rPh sb="121" eb="123">
      <t>イジ</t>
    </rPh>
    <rPh sb="123" eb="125">
      <t>シュウゼン</t>
    </rPh>
    <rPh sb="126" eb="128">
      <t>カイチク</t>
    </rPh>
    <rPh sb="128" eb="130">
      <t>コウシン</t>
    </rPh>
    <rPh sb="131" eb="132">
      <t>ト</t>
    </rPh>
    <rPh sb="133" eb="134">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</si>
</sst>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EB-4F70-B2E8-FCF16B50F211}"/>
            </c:ext>
          </c:extLst>
        </c:ser>
        <c:dLbls>
          <c:showLegendKey val="0"/>
          <c:showVal val="0"/>
          <c:showCatName val="0"/>
          <c:showSerName val="0"/>
          <c:showPercent val="0"/>
          <c:showBubbleSize val="0"/>
        </c:dLbls>
        <c:gapWidth val="150"/>
        <c:axId val="201541216"/>
        <c:axId val="20135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EEB-4F70-B2E8-FCF16B50F211}"/>
            </c:ext>
          </c:extLst>
        </c:ser>
        <c:dLbls>
          <c:showLegendKey val="0"/>
          <c:showVal val="0"/>
          <c:showCatName val="0"/>
          <c:showSerName val="0"/>
          <c:showPercent val="0"/>
          <c:showBubbleSize val="0"/>
        </c:dLbls>
        <c:marker val="1"/>
        <c:smooth val="0"/>
        <c:axId val="201541216"/>
        <c:axId val="201351184"/>
      </c:lineChart>
      <c:dateAx>
        <c:axId val="201541216"/>
        <c:scaling>
          <c:orientation val="minMax"/>
        </c:scaling>
        <c:delete val="1"/>
        <c:axPos val="b"/>
        <c:numFmt formatCode="ge" sourceLinked="1"/>
        <c:majorTickMark val="none"/>
        <c:minorTickMark val="none"/>
        <c:tickLblPos val="none"/>
        <c:crossAx val="201351184"/>
        <c:crosses val="autoZero"/>
        <c:auto val="1"/>
        <c:lblOffset val="100"/>
        <c:baseTimeUnit val="years"/>
      </c:dateAx>
      <c:valAx>
        <c:axId val="20135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5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58.99</c:v>
                </c:pt>
                <c:pt idx="1">
                  <c:v>49.1</c:v>
                </c:pt>
                <c:pt idx="2">
                  <c:v>50.71</c:v>
                </c:pt>
                <c:pt idx="3">
                  <c:v>49.57</c:v>
                </c:pt>
                <c:pt idx="4">
                  <c:v>45.1</c:v>
                </c:pt>
              </c:numCache>
            </c:numRef>
          </c:val>
          <c:extLst xmlns:c16r2="http://schemas.microsoft.com/office/drawing/2015/06/chart">
            <c:ext xmlns:c16="http://schemas.microsoft.com/office/drawing/2014/chart" uri="{C3380CC4-5D6E-409C-BE32-E72D297353CC}">
              <c16:uniqueId val="{00000000-C3AC-4603-A850-4B3E0B7FB605}"/>
            </c:ext>
          </c:extLst>
        </c:ser>
        <c:dLbls>
          <c:showLegendKey val="0"/>
          <c:showVal val="0"/>
          <c:showCatName val="0"/>
          <c:showSerName val="0"/>
          <c:showPercent val="0"/>
          <c:showBubbleSize val="0"/>
        </c:dLbls>
        <c:gapWidth val="150"/>
        <c:axId val="202996840"/>
        <c:axId val="20299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C3AC-4603-A850-4B3E0B7FB605}"/>
            </c:ext>
          </c:extLst>
        </c:ser>
        <c:dLbls>
          <c:showLegendKey val="0"/>
          <c:showVal val="0"/>
          <c:showCatName val="0"/>
          <c:showSerName val="0"/>
          <c:showPercent val="0"/>
          <c:showBubbleSize val="0"/>
        </c:dLbls>
        <c:marker val="1"/>
        <c:smooth val="0"/>
        <c:axId val="202996840"/>
        <c:axId val="202997232"/>
      </c:lineChart>
      <c:dateAx>
        <c:axId val="202996840"/>
        <c:scaling>
          <c:orientation val="minMax"/>
        </c:scaling>
        <c:delete val="1"/>
        <c:axPos val="b"/>
        <c:numFmt formatCode="ge" sourceLinked="1"/>
        <c:majorTickMark val="none"/>
        <c:minorTickMark val="none"/>
        <c:tickLblPos val="none"/>
        <c:crossAx val="202997232"/>
        <c:crosses val="autoZero"/>
        <c:auto val="1"/>
        <c:lblOffset val="100"/>
        <c:baseTimeUnit val="years"/>
      </c:dateAx>
      <c:valAx>
        <c:axId val="20299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9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95.34</c:v>
                </c:pt>
                <c:pt idx="1">
                  <c:v>95.88</c:v>
                </c:pt>
                <c:pt idx="2">
                  <c:v>95.82</c:v>
                </c:pt>
                <c:pt idx="3">
                  <c:v>96.15</c:v>
                </c:pt>
                <c:pt idx="4">
                  <c:v>96.17</c:v>
                </c:pt>
              </c:numCache>
            </c:numRef>
          </c:val>
          <c:extLst xmlns:c16r2="http://schemas.microsoft.com/office/drawing/2015/06/chart">
            <c:ext xmlns:c16="http://schemas.microsoft.com/office/drawing/2014/chart" uri="{C3380CC4-5D6E-409C-BE32-E72D297353CC}">
              <c16:uniqueId val="{00000000-C175-4AA0-BCDF-4AAE528FB24F}"/>
            </c:ext>
          </c:extLst>
        </c:ser>
        <c:dLbls>
          <c:showLegendKey val="0"/>
          <c:showVal val="0"/>
          <c:showCatName val="0"/>
          <c:showSerName val="0"/>
          <c:showPercent val="0"/>
          <c:showBubbleSize val="0"/>
        </c:dLbls>
        <c:gapWidth val="150"/>
        <c:axId val="202998408"/>
        <c:axId val="20299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175-4AA0-BCDF-4AAE528FB24F}"/>
            </c:ext>
          </c:extLst>
        </c:ser>
        <c:dLbls>
          <c:showLegendKey val="0"/>
          <c:showVal val="0"/>
          <c:showCatName val="0"/>
          <c:showSerName val="0"/>
          <c:showPercent val="0"/>
          <c:showBubbleSize val="0"/>
        </c:dLbls>
        <c:marker val="1"/>
        <c:smooth val="0"/>
        <c:axId val="202998408"/>
        <c:axId val="202998800"/>
      </c:lineChart>
      <c:dateAx>
        <c:axId val="202998408"/>
        <c:scaling>
          <c:orientation val="minMax"/>
        </c:scaling>
        <c:delete val="1"/>
        <c:axPos val="b"/>
        <c:numFmt formatCode="ge" sourceLinked="1"/>
        <c:majorTickMark val="none"/>
        <c:minorTickMark val="none"/>
        <c:tickLblPos val="none"/>
        <c:crossAx val="202998800"/>
        <c:crosses val="autoZero"/>
        <c:auto val="1"/>
        <c:lblOffset val="100"/>
        <c:baseTimeUnit val="years"/>
      </c:dateAx>
      <c:valAx>
        <c:axId val="20299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9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86.55</c:v>
                </c:pt>
                <c:pt idx="1">
                  <c:v>84.57</c:v>
                </c:pt>
                <c:pt idx="2">
                  <c:v>83.94</c:v>
                </c:pt>
                <c:pt idx="3">
                  <c:v>84.85</c:v>
                </c:pt>
                <c:pt idx="4">
                  <c:v>89.32</c:v>
                </c:pt>
              </c:numCache>
            </c:numRef>
          </c:val>
          <c:extLst xmlns:c16r2="http://schemas.microsoft.com/office/drawing/2015/06/chart">
            <c:ext xmlns:c16="http://schemas.microsoft.com/office/drawing/2014/chart" uri="{C3380CC4-5D6E-409C-BE32-E72D297353CC}">
              <c16:uniqueId val="{00000000-0877-4F3A-AA58-E71334A5AB4D}"/>
            </c:ext>
          </c:extLst>
        </c:ser>
        <c:dLbls>
          <c:showLegendKey val="0"/>
          <c:showVal val="0"/>
          <c:showCatName val="0"/>
          <c:showSerName val="0"/>
          <c:showPercent val="0"/>
          <c:showBubbleSize val="0"/>
        </c:dLbls>
        <c:gapWidth val="150"/>
        <c:axId val="202638600"/>
        <c:axId val="20264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77-4F3A-AA58-E71334A5AB4D}"/>
            </c:ext>
          </c:extLst>
        </c:ser>
        <c:dLbls>
          <c:showLegendKey val="0"/>
          <c:showVal val="0"/>
          <c:showCatName val="0"/>
          <c:showSerName val="0"/>
          <c:showPercent val="0"/>
          <c:showBubbleSize val="0"/>
        </c:dLbls>
        <c:marker val="1"/>
        <c:smooth val="0"/>
        <c:axId val="202638600"/>
        <c:axId val="202647176"/>
      </c:lineChart>
      <c:dateAx>
        <c:axId val="202638600"/>
        <c:scaling>
          <c:orientation val="minMax"/>
        </c:scaling>
        <c:delete val="1"/>
        <c:axPos val="b"/>
        <c:numFmt formatCode="ge" sourceLinked="1"/>
        <c:majorTickMark val="none"/>
        <c:minorTickMark val="none"/>
        <c:tickLblPos val="none"/>
        <c:crossAx val="202647176"/>
        <c:crosses val="autoZero"/>
        <c:auto val="1"/>
        <c:lblOffset val="100"/>
        <c:baseTimeUnit val="years"/>
      </c:dateAx>
      <c:valAx>
        <c:axId val="20264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63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E6-4B75-8E6F-60C8B6066A24}"/>
            </c:ext>
          </c:extLst>
        </c:ser>
        <c:dLbls>
          <c:showLegendKey val="0"/>
          <c:showVal val="0"/>
          <c:showCatName val="0"/>
          <c:showSerName val="0"/>
          <c:showPercent val="0"/>
          <c:showBubbleSize val="0"/>
        </c:dLbls>
        <c:gapWidth val="150"/>
        <c:axId val="202628272"/>
        <c:axId val="20267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E6-4B75-8E6F-60C8B6066A24}"/>
            </c:ext>
          </c:extLst>
        </c:ser>
        <c:dLbls>
          <c:showLegendKey val="0"/>
          <c:showVal val="0"/>
          <c:showCatName val="0"/>
          <c:showSerName val="0"/>
          <c:showPercent val="0"/>
          <c:showBubbleSize val="0"/>
        </c:dLbls>
        <c:marker val="1"/>
        <c:smooth val="0"/>
        <c:axId val="202628272"/>
        <c:axId val="202677520"/>
      </c:lineChart>
      <c:dateAx>
        <c:axId val="202628272"/>
        <c:scaling>
          <c:orientation val="minMax"/>
        </c:scaling>
        <c:delete val="1"/>
        <c:axPos val="b"/>
        <c:numFmt formatCode="ge" sourceLinked="1"/>
        <c:majorTickMark val="none"/>
        <c:minorTickMark val="none"/>
        <c:tickLblPos val="none"/>
        <c:crossAx val="202677520"/>
        <c:crosses val="autoZero"/>
        <c:auto val="1"/>
        <c:lblOffset val="100"/>
        <c:baseTimeUnit val="years"/>
      </c:dateAx>
      <c:valAx>
        <c:axId val="20267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62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4F-487F-8B6A-5F32F4F17652}"/>
            </c:ext>
          </c:extLst>
        </c:ser>
        <c:dLbls>
          <c:showLegendKey val="0"/>
          <c:showVal val="0"/>
          <c:showCatName val="0"/>
          <c:showSerName val="0"/>
          <c:showPercent val="0"/>
          <c:showBubbleSize val="0"/>
        </c:dLbls>
        <c:gapWidth val="150"/>
        <c:axId val="202738240"/>
        <c:axId val="2027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4F-487F-8B6A-5F32F4F17652}"/>
            </c:ext>
          </c:extLst>
        </c:ser>
        <c:dLbls>
          <c:showLegendKey val="0"/>
          <c:showVal val="0"/>
          <c:showCatName val="0"/>
          <c:showSerName val="0"/>
          <c:showPercent val="0"/>
          <c:showBubbleSize val="0"/>
        </c:dLbls>
        <c:marker val="1"/>
        <c:smooth val="0"/>
        <c:axId val="202738240"/>
        <c:axId val="202738624"/>
      </c:lineChart>
      <c:dateAx>
        <c:axId val="202738240"/>
        <c:scaling>
          <c:orientation val="minMax"/>
        </c:scaling>
        <c:delete val="1"/>
        <c:axPos val="b"/>
        <c:numFmt formatCode="ge" sourceLinked="1"/>
        <c:majorTickMark val="none"/>
        <c:minorTickMark val="none"/>
        <c:tickLblPos val="none"/>
        <c:crossAx val="202738624"/>
        <c:crosses val="autoZero"/>
        <c:auto val="1"/>
        <c:lblOffset val="100"/>
        <c:baseTimeUnit val="years"/>
      </c:dateAx>
      <c:valAx>
        <c:axId val="2027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97-42D9-8CC3-0B5027D4B607}"/>
            </c:ext>
          </c:extLst>
        </c:ser>
        <c:dLbls>
          <c:showLegendKey val="0"/>
          <c:showVal val="0"/>
          <c:showCatName val="0"/>
          <c:showSerName val="0"/>
          <c:showPercent val="0"/>
          <c:showBubbleSize val="0"/>
        </c:dLbls>
        <c:gapWidth val="150"/>
        <c:axId val="202804928"/>
        <c:axId val="20280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97-42D9-8CC3-0B5027D4B607}"/>
            </c:ext>
          </c:extLst>
        </c:ser>
        <c:dLbls>
          <c:showLegendKey val="0"/>
          <c:showVal val="0"/>
          <c:showCatName val="0"/>
          <c:showSerName val="0"/>
          <c:showPercent val="0"/>
          <c:showBubbleSize val="0"/>
        </c:dLbls>
        <c:marker val="1"/>
        <c:smooth val="0"/>
        <c:axId val="202804928"/>
        <c:axId val="202805320"/>
      </c:lineChart>
      <c:dateAx>
        <c:axId val="202804928"/>
        <c:scaling>
          <c:orientation val="minMax"/>
        </c:scaling>
        <c:delete val="1"/>
        <c:axPos val="b"/>
        <c:numFmt formatCode="ge" sourceLinked="1"/>
        <c:majorTickMark val="none"/>
        <c:minorTickMark val="none"/>
        <c:tickLblPos val="none"/>
        <c:crossAx val="202805320"/>
        <c:crosses val="autoZero"/>
        <c:auto val="1"/>
        <c:lblOffset val="100"/>
        <c:baseTimeUnit val="years"/>
      </c:dateAx>
      <c:valAx>
        <c:axId val="20280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77-4CFB-9D39-8901FFBCBB0B}"/>
            </c:ext>
          </c:extLst>
        </c:ser>
        <c:dLbls>
          <c:showLegendKey val="0"/>
          <c:showVal val="0"/>
          <c:showCatName val="0"/>
          <c:showSerName val="0"/>
          <c:showPercent val="0"/>
          <c:showBubbleSize val="0"/>
        </c:dLbls>
        <c:gapWidth val="150"/>
        <c:axId val="202847592"/>
        <c:axId val="20284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77-4CFB-9D39-8901FFBCBB0B}"/>
            </c:ext>
          </c:extLst>
        </c:ser>
        <c:dLbls>
          <c:showLegendKey val="0"/>
          <c:showVal val="0"/>
          <c:showCatName val="0"/>
          <c:showSerName val="0"/>
          <c:showPercent val="0"/>
          <c:showBubbleSize val="0"/>
        </c:dLbls>
        <c:marker val="1"/>
        <c:smooth val="0"/>
        <c:axId val="202847592"/>
        <c:axId val="202847984"/>
      </c:lineChart>
      <c:dateAx>
        <c:axId val="202847592"/>
        <c:scaling>
          <c:orientation val="minMax"/>
        </c:scaling>
        <c:delete val="1"/>
        <c:axPos val="b"/>
        <c:numFmt formatCode="ge" sourceLinked="1"/>
        <c:majorTickMark val="none"/>
        <c:minorTickMark val="none"/>
        <c:tickLblPos val="none"/>
        <c:crossAx val="202847984"/>
        <c:crosses val="autoZero"/>
        <c:auto val="1"/>
        <c:lblOffset val="100"/>
        <c:baseTimeUnit val="years"/>
      </c:dateAx>
      <c:valAx>
        <c:axId val="20284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4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81-42B8-9050-CCEDE40237B5}"/>
            </c:ext>
          </c:extLst>
        </c:ser>
        <c:dLbls>
          <c:showLegendKey val="0"/>
          <c:showVal val="0"/>
          <c:showCatName val="0"/>
          <c:showSerName val="0"/>
          <c:showPercent val="0"/>
          <c:showBubbleSize val="0"/>
        </c:dLbls>
        <c:gapWidth val="150"/>
        <c:axId val="202849160"/>
        <c:axId val="20284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C81-42B8-9050-CCEDE40237B5}"/>
            </c:ext>
          </c:extLst>
        </c:ser>
        <c:dLbls>
          <c:showLegendKey val="0"/>
          <c:showVal val="0"/>
          <c:showCatName val="0"/>
          <c:showSerName val="0"/>
          <c:showPercent val="0"/>
          <c:showBubbleSize val="0"/>
        </c:dLbls>
        <c:marker val="1"/>
        <c:smooth val="0"/>
        <c:axId val="202849160"/>
        <c:axId val="202849552"/>
      </c:lineChart>
      <c:dateAx>
        <c:axId val="202849160"/>
        <c:scaling>
          <c:orientation val="minMax"/>
        </c:scaling>
        <c:delete val="1"/>
        <c:axPos val="b"/>
        <c:numFmt formatCode="ge" sourceLinked="1"/>
        <c:majorTickMark val="none"/>
        <c:minorTickMark val="none"/>
        <c:tickLblPos val="none"/>
        <c:crossAx val="202849552"/>
        <c:crosses val="autoZero"/>
        <c:auto val="1"/>
        <c:lblOffset val="100"/>
        <c:baseTimeUnit val="years"/>
      </c:dateAx>
      <c:valAx>
        <c:axId val="20284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4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63.81</c:v>
                </c:pt>
                <c:pt idx="1">
                  <c:v>63.03</c:v>
                </c:pt>
                <c:pt idx="2">
                  <c:v>61.21</c:v>
                </c:pt>
                <c:pt idx="3">
                  <c:v>62.47</c:v>
                </c:pt>
                <c:pt idx="4">
                  <c:v>72.17</c:v>
                </c:pt>
              </c:numCache>
            </c:numRef>
          </c:val>
          <c:extLst xmlns:c16r2="http://schemas.microsoft.com/office/drawing/2015/06/chart">
            <c:ext xmlns:c16="http://schemas.microsoft.com/office/drawing/2014/chart" uri="{C3380CC4-5D6E-409C-BE32-E72D297353CC}">
              <c16:uniqueId val="{00000000-DC11-4E44-B221-BD779ACFDB25}"/>
            </c:ext>
          </c:extLst>
        </c:ser>
        <c:dLbls>
          <c:showLegendKey val="0"/>
          <c:showVal val="0"/>
          <c:showCatName val="0"/>
          <c:showSerName val="0"/>
          <c:showPercent val="0"/>
          <c:showBubbleSize val="0"/>
        </c:dLbls>
        <c:gapWidth val="150"/>
        <c:axId val="202804536"/>
        <c:axId val="20280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C11-4E44-B221-BD779ACFDB25}"/>
            </c:ext>
          </c:extLst>
        </c:ser>
        <c:dLbls>
          <c:showLegendKey val="0"/>
          <c:showVal val="0"/>
          <c:showCatName val="0"/>
          <c:showSerName val="0"/>
          <c:showPercent val="0"/>
          <c:showBubbleSize val="0"/>
        </c:dLbls>
        <c:marker val="1"/>
        <c:smooth val="0"/>
        <c:axId val="202804536"/>
        <c:axId val="202804144"/>
      </c:lineChart>
      <c:dateAx>
        <c:axId val="202804536"/>
        <c:scaling>
          <c:orientation val="minMax"/>
        </c:scaling>
        <c:delete val="1"/>
        <c:axPos val="b"/>
        <c:numFmt formatCode="ge" sourceLinked="1"/>
        <c:majorTickMark val="none"/>
        <c:minorTickMark val="none"/>
        <c:tickLblPos val="none"/>
        <c:crossAx val="202804144"/>
        <c:crosses val="autoZero"/>
        <c:auto val="1"/>
        <c:lblOffset val="100"/>
        <c:baseTimeUnit val="years"/>
      </c:dateAx>
      <c:valAx>
        <c:axId val="20280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0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250.68</c:v>
                </c:pt>
                <c:pt idx="1">
                  <c:v>270.35000000000002</c:v>
                </c:pt>
                <c:pt idx="2">
                  <c:v>279.95</c:v>
                </c:pt>
                <c:pt idx="3">
                  <c:v>271.58999999999997</c:v>
                </c:pt>
                <c:pt idx="4">
                  <c:v>263.32</c:v>
                </c:pt>
              </c:numCache>
            </c:numRef>
          </c:val>
          <c:extLst xmlns:c16r2="http://schemas.microsoft.com/office/drawing/2015/06/chart">
            <c:ext xmlns:c16="http://schemas.microsoft.com/office/drawing/2014/chart" uri="{C3380CC4-5D6E-409C-BE32-E72D297353CC}">
              <c16:uniqueId val="{00000000-B075-4C66-A751-A40C05298703}"/>
            </c:ext>
          </c:extLst>
        </c:ser>
        <c:dLbls>
          <c:showLegendKey val="0"/>
          <c:showVal val="0"/>
          <c:showCatName val="0"/>
          <c:showSerName val="0"/>
          <c:showPercent val="0"/>
          <c:showBubbleSize val="0"/>
        </c:dLbls>
        <c:gapWidth val="150"/>
        <c:axId val="202802968"/>
        <c:axId val="20285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B075-4C66-A751-A40C05298703}"/>
            </c:ext>
          </c:extLst>
        </c:ser>
        <c:dLbls>
          <c:showLegendKey val="0"/>
          <c:showVal val="0"/>
          <c:showCatName val="0"/>
          <c:showSerName val="0"/>
          <c:showPercent val="0"/>
          <c:showBubbleSize val="0"/>
        </c:dLbls>
        <c:marker val="1"/>
        <c:smooth val="0"/>
        <c:axId val="202802968"/>
        <c:axId val="202850728"/>
      </c:lineChart>
      <c:dateAx>
        <c:axId val="202802968"/>
        <c:scaling>
          <c:orientation val="minMax"/>
        </c:scaling>
        <c:delete val="1"/>
        <c:axPos val="b"/>
        <c:numFmt formatCode="ge" sourceLinked="1"/>
        <c:majorTickMark val="none"/>
        <c:minorTickMark val="none"/>
        <c:tickLblPos val="none"/>
        <c:crossAx val="202850728"/>
        <c:crosses val="autoZero"/>
        <c:auto val="1"/>
        <c:lblOffset val="100"/>
        <c:baseTimeUnit val="years"/>
      </c:dateAx>
      <c:valAx>
        <c:axId val="20285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0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桑名市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142930</v>
      </c>
      <c r="AM8" s="49"/>
      <c r="AN8" s="49"/>
      <c r="AO8" s="49"/>
      <c r="AP8" s="49"/>
      <c r="AQ8" s="49"/>
      <c r="AR8" s="49"/>
      <c r="AS8" s="49"/>
      <c r="AT8" s="44">
        <f>データ!T6</f>
        <v>136.68</v>
      </c>
      <c r="AU8" s="44"/>
      <c r="AV8" s="44"/>
      <c r="AW8" s="44"/>
      <c r="AX8" s="44"/>
      <c r="AY8" s="44"/>
      <c r="AZ8" s="44"/>
      <c r="BA8" s="44"/>
      <c r="BB8" s="44">
        <f>データ!U6</f>
        <v>1045.73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1.52</v>
      </c>
      <c r="Q10" s="44"/>
      <c r="R10" s="44"/>
      <c r="S10" s="44"/>
      <c r="T10" s="44"/>
      <c r="U10" s="44"/>
      <c r="V10" s="44"/>
      <c r="W10" s="44">
        <f>データ!Q6</f>
        <v>100</v>
      </c>
      <c r="X10" s="44"/>
      <c r="Y10" s="44"/>
      <c r="Z10" s="44"/>
      <c r="AA10" s="44"/>
      <c r="AB10" s="44"/>
      <c r="AC10" s="44"/>
      <c r="AD10" s="49">
        <f>データ!R6</f>
        <v>3433</v>
      </c>
      <c r="AE10" s="49"/>
      <c r="AF10" s="49"/>
      <c r="AG10" s="49"/>
      <c r="AH10" s="49"/>
      <c r="AI10" s="49"/>
      <c r="AJ10" s="49"/>
      <c r="AK10" s="2"/>
      <c r="AL10" s="49">
        <f>データ!V6</f>
        <v>2168</v>
      </c>
      <c r="AM10" s="49"/>
      <c r="AN10" s="49"/>
      <c r="AO10" s="49"/>
      <c r="AP10" s="49"/>
      <c r="AQ10" s="49"/>
      <c r="AR10" s="49"/>
      <c r="AS10" s="49"/>
      <c r="AT10" s="44">
        <f>データ!W6</f>
        <v>1.1200000000000001</v>
      </c>
      <c r="AU10" s="44"/>
      <c r="AV10" s="44"/>
      <c r="AW10" s="44"/>
      <c r="AX10" s="44"/>
      <c r="AY10" s="44"/>
      <c r="AZ10" s="44"/>
      <c r="BA10" s="44"/>
      <c r="BB10" s="44">
        <f>データ!X6</f>
        <v>1935.71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126</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57</v>
      </c>
      <c r="N86" s="25" t="s">
        <v>57</v>
      </c>
      <c r="O86" s="25" t="str">
        <f>データ!EO6</f>
        <v>【0.11】</v>
      </c>
    </row>
  </sheetData>
  <sheetProtection algorithmName="SHA-512" hashValue="krmn82EYmgv8FsRSrJtXg9INxG05MqfT4YYogWatfHFhMo85xOXzTbUFzQ7QW6b1qI/5sOz0x2QfE8MCAjijpQ==" saltValue="YAt8sNGmgC8oEqqBz6+h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242055</v>
      </c>
      <c r="D6" s="32">
        <f t="shared" si="3"/>
        <v>47</v>
      </c>
      <c r="E6" s="32">
        <f t="shared" si="3"/>
        <v>17</v>
      </c>
      <c r="F6" s="32">
        <f t="shared" si="3"/>
        <v>5</v>
      </c>
      <c r="G6" s="32">
        <f t="shared" si="3"/>
        <v>0</v>
      </c>
      <c r="H6" s="32" t="str">
        <f t="shared" si="3"/>
        <v>三重県　桑名市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1.52</v>
      </c>
      <c r="Q6" s="33">
        <f t="shared" si="3"/>
        <v>100</v>
      </c>
      <c r="R6" s="33">
        <f t="shared" si="3"/>
        <v>3433</v>
      </c>
      <c r="S6" s="33">
        <f t="shared" si="3"/>
        <v>142930</v>
      </c>
      <c r="T6" s="33">
        <f t="shared" si="3"/>
        <v>136.68</v>
      </c>
      <c r="U6" s="33">
        <f t="shared" si="3"/>
        <v>1045.73</v>
      </c>
      <c r="V6" s="33">
        <f t="shared" si="3"/>
        <v>2168</v>
      </c>
      <c r="W6" s="33">
        <f t="shared" si="3"/>
        <v>1.1200000000000001</v>
      </c>
      <c r="X6" s="33">
        <f t="shared" si="3"/>
        <v>1935.71</v>
      </c>
      <c r="Y6" s="34">
        <f>IF(Y7="",NA(),Y7)</f>
        <v>86.55</v>
      </c>
      <c r="Z6" s="34">
        <f t="shared" ref="Z6:AH6" si="4">IF(Z7="",NA(),Z7)</f>
        <v>84.57</v>
      </c>
      <c r="AA6" s="34">
        <f t="shared" si="4"/>
        <v>83.94</v>
      </c>
      <c r="AB6" s="34">
        <f t="shared" si="4"/>
        <v>84.85</v>
      </c>
      <c r="AC6" s="34">
        <f t="shared" si="4"/>
        <v>89.32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63.81</v>
      </c>
      <c r="BR6" s="34">
        <f t="shared" ref="BR6:BZ6" si="8">IF(BR7="",NA(),BR7)</f>
        <v>63.03</v>
      </c>
      <c r="BS6" s="34">
        <f t="shared" si="8"/>
        <v>61.21</v>
      </c>
      <c r="BT6" s="34">
        <f t="shared" si="8"/>
        <v>62.47</v>
      </c>
      <c r="BU6" s="34">
        <f t="shared" si="8"/>
        <v>72.17</v>
      </c>
      <c r="BV6" s="34">
        <f t="shared" si="8"/>
        <v>50.9</v>
      </c>
      <c r="BW6" s="34">
        <f t="shared" si="8"/>
        <v>50.82</v>
      </c>
      <c r="BX6" s="34">
        <f t="shared" si="8"/>
        <v>52.19</v>
      </c>
      <c r="BY6" s="34">
        <f t="shared" si="8"/>
        <v>55.32</v>
      </c>
      <c r="BZ6" s="34">
        <f t="shared" si="8"/>
        <v>59.8</v>
      </c>
      <c r="CA6" s="33" t="str">
        <f>IF(CA7="","",IF(CA7="-","【-】","【"&amp;SUBSTITUTE(TEXT(CA7,"#,##0.00"),"-","△")&amp;"】"))</f>
        <v>【60.64】</v>
      </c>
      <c r="CB6" s="34">
        <f>IF(CB7="",NA(),CB7)</f>
        <v>250.68</v>
      </c>
      <c r="CC6" s="34">
        <f t="shared" ref="CC6:CK6" si="9">IF(CC7="",NA(),CC7)</f>
        <v>270.35000000000002</v>
      </c>
      <c r="CD6" s="34">
        <f t="shared" si="9"/>
        <v>279.95</v>
      </c>
      <c r="CE6" s="34">
        <f t="shared" si="9"/>
        <v>271.58999999999997</v>
      </c>
      <c r="CF6" s="34">
        <f t="shared" si="9"/>
        <v>263.32</v>
      </c>
      <c r="CG6" s="34">
        <f t="shared" si="9"/>
        <v>293.27</v>
      </c>
      <c r="CH6" s="34">
        <f t="shared" si="9"/>
        <v>300.52</v>
      </c>
      <c r="CI6" s="34">
        <f t="shared" si="9"/>
        <v>296.14</v>
      </c>
      <c r="CJ6" s="34">
        <f t="shared" si="9"/>
        <v>283.17</v>
      </c>
      <c r="CK6" s="34">
        <f t="shared" si="9"/>
        <v>263.76</v>
      </c>
      <c r="CL6" s="33" t="str">
        <f>IF(CL7="","",IF(CL7="-","【-】","【"&amp;SUBSTITUTE(TEXT(CL7,"#,##0.00"),"-","△")&amp;"】"))</f>
        <v>【255.52】</v>
      </c>
      <c r="CM6" s="34">
        <f>IF(CM7="",NA(),CM7)</f>
        <v>58.99</v>
      </c>
      <c r="CN6" s="34">
        <f t="shared" ref="CN6:CV6" si="10">IF(CN7="",NA(),CN7)</f>
        <v>49.1</v>
      </c>
      <c r="CO6" s="34">
        <f t="shared" si="10"/>
        <v>50.71</v>
      </c>
      <c r="CP6" s="34">
        <f t="shared" si="10"/>
        <v>49.57</v>
      </c>
      <c r="CQ6" s="34">
        <f t="shared" si="10"/>
        <v>45.1</v>
      </c>
      <c r="CR6" s="34">
        <f t="shared" si="10"/>
        <v>53.78</v>
      </c>
      <c r="CS6" s="34">
        <f t="shared" si="10"/>
        <v>53.24</v>
      </c>
      <c r="CT6" s="34">
        <f t="shared" si="10"/>
        <v>52.31</v>
      </c>
      <c r="CU6" s="34">
        <f t="shared" si="10"/>
        <v>60.65</v>
      </c>
      <c r="CV6" s="34">
        <f t="shared" si="10"/>
        <v>51.75</v>
      </c>
      <c r="CW6" s="33" t="str">
        <f>IF(CW7="","",IF(CW7="-","【-】","【"&amp;SUBSTITUTE(TEXT(CW7,"#,##0.00"),"-","△")&amp;"】"))</f>
        <v>【52.49】</v>
      </c>
      <c r="CX6" s="34">
        <f>IF(CX7="",NA(),CX7)</f>
        <v>95.34</v>
      </c>
      <c r="CY6" s="34">
        <f t="shared" ref="CY6:DG6" si="11">IF(CY7="",NA(),CY7)</f>
        <v>95.88</v>
      </c>
      <c r="CZ6" s="34">
        <f t="shared" si="11"/>
        <v>95.82</v>
      </c>
      <c r="DA6" s="34">
        <f t="shared" si="11"/>
        <v>96.15</v>
      </c>
      <c r="DB6" s="34">
        <f t="shared" si="11"/>
        <v>96.17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0.02</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242055</v>
      </c>
      <c r="D7" s="36">
        <v>47</v>
      </c>
      <c r="E7" s="36">
        <v>17</v>
      </c>
      <c r="F7" s="36">
        <v>5</v>
      </c>
      <c r="G7" s="36">
        <v>0</v>
      </c>
      <c r="H7" s="36" t="s">
        <v>111</v>
      </c>
      <c r="I7" s="36" t="s">
        <v>112</v>
      </c>
      <c r="J7" s="36" t="s">
        <v>113</v>
      </c>
      <c r="K7" s="36" t="s">
        <v>114</v>
      </c>
      <c r="L7" s="36" t="s">
        <v>115</v>
      </c>
      <c r="M7" s="36" t="s">
        <v>116</v>
      </c>
      <c r="N7" s="37" t="s">
        <v>117</v>
      </c>
      <c r="O7" s="37" t="s">
        <v>118</v>
      </c>
      <c r="P7" s="37">
        <v>1.52</v>
      </c>
      <c r="Q7" s="37">
        <v>100</v>
      </c>
      <c r="R7" s="37">
        <v>3433</v>
      </c>
      <c r="S7" s="37">
        <v>142930</v>
      </c>
      <c r="T7" s="37">
        <v>136.68</v>
      </c>
      <c r="U7" s="37">
        <v>1045.73</v>
      </c>
      <c r="V7" s="37">
        <v>2168</v>
      </c>
      <c r="W7" s="37">
        <v>1.1200000000000001</v>
      </c>
      <c r="X7" s="37">
        <v>1935.71</v>
      </c>
      <c r="Y7" s="37">
        <v>86.55</v>
      </c>
      <c r="Z7" s="37">
        <v>84.57</v>
      </c>
      <c r="AA7" s="37">
        <v>83.94</v>
      </c>
      <c r="AB7" s="37">
        <v>84.85</v>
      </c>
      <c r="AC7" s="37">
        <v>89.32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63.81</v>
      </c>
      <c r="BR7" s="37">
        <v>63.03</v>
      </c>
      <c r="BS7" s="37">
        <v>61.21</v>
      </c>
      <c r="BT7" s="37">
        <v>62.47</v>
      </c>
      <c r="BU7" s="37">
        <v>72.17</v>
      </c>
      <c r="BV7" s="37">
        <v>50.9</v>
      </c>
      <c r="BW7" s="37">
        <v>50.82</v>
      </c>
      <c r="BX7" s="37">
        <v>52.19</v>
      </c>
      <c r="BY7" s="37">
        <v>55.32</v>
      </c>
      <c r="BZ7" s="37">
        <v>59.8</v>
      </c>
      <c r="CA7" s="37">
        <v>60.64</v>
      </c>
      <c r="CB7" s="37">
        <v>250.68</v>
      </c>
      <c r="CC7" s="37">
        <v>270.35000000000002</v>
      </c>
      <c r="CD7" s="37">
        <v>279.95</v>
      </c>
      <c r="CE7" s="37">
        <v>271.58999999999997</v>
      </c>
      <c r="CF7" s="37">
        <v>263.32</v>
      </c>
      <c r="CG7" s="37">
        <v>293.27</v>
      </c>
      <c r="CH7" s="37">
        <v>300.52</v>
      </c>
      <c r="CI7" s="37">
        <v>296.14</v>
      </c>
      <c r="CJ7" s="37">
        <v>283.17</v>
      </c>
      <c r="CK7" s="37">
        <v>263.76</v>
      </c>
      <c r="CL7" s="37">
        <v>255.52</v>
      </c>
      <c r="CM7" s="37">
        <v>58.99</v>
      </c>
      <c r="CN7" s="37">
        <v>49.1</v>
      </c>
      <c r="CO7" s="37">
        <v>50.71</v>
      </c>
      <c r="CP7" s="37">
        <v>49.57</v>
      </c>
      <c r="CQ7" s="37">
        <v>45.1</v>
      </c>
      <c r="CR7" s="37">
        <v>53.78</v>
      </c>
      <c r="CS7" s="37">
        <v>53.24</v>
      </c>
      <c r="CT7" s="37">
        <v>52.31</v>
      </c>
      <c r="CU7" s="37">
        <v>60.65</v>
      </c>
      <c r="CV7" s="37">
        <v>51.75</v>
      </c>
      <c r="CW7" s="37">
        <v>52.49</v>
      </c>
      <c r="CX7" s="37">
        <v>95.34</v>
      </c>
      <c r="CY7" s="37">
        <v>95.88</v>
      </c>
      <c r="CZ7" s="37">
        <v>95.82</v>
      </c>
      <c r="DA7" s="37">
        <v>96.15</v>
      </c>
      <c r="DB7" s="37">
        <v>96.17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0.02</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s0003</cp:lastModifiedBy>
  <cp:lastPrinted>2019-02-05T01:51:14Z</cp:lastPrinted>
  <dcterms:created xsi:type="dcterms:W3CDTF">2018-12-03T09:26:18Z</dcterms:created>
  <dcterms:modified xsi:type="dcterms:W3CDTF">2019-02-05T01:51:16Z</dcterms:modified>
  <cp:category/>
</cp:coreProperties>
</file>