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89UHDy21dW85kWo/0HgO5pex9pN7aHAdDdxBVPfzAIN93L7zisvxV3xeS+f7fgUrrLQUYcMVlD/73Zwf1U7Fg==" workbookSaltValue="PcJcY5j1TYyFxpNm3YDJj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<sst xmlns="http://schemas.openxmlformats.org/spreadsheetml/2006/main" count="240" uniqueCount="125">
  <si>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</si>
  <si>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</si>
  <si>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</si>
  <si>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</si>
  <si>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</si>
  <si>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</si>
  <si>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</si>
  <si>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</si>
  <si>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</si>
  <si>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</si>
  <si>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</si>
  <si>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</si>
  <si>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</si>
  <si>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</si>
  <si>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</si>
  <si>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</si>
  <si>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</si>
  <si>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</si>
  <si>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</si>
  <si>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</si>
  <si>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</si>
  <si>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</si>
  <si>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</si>
  <si>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</si>
  <si>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</si>
  <si>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</si>
  <si>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</si>
  <si>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</si>
  <si>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</si>
  <si>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</si>
  <si>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</si>
  <si>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</si>
  <si>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</si>
  <si>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</si>
  <si>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</si>
  <si>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</si>
  <si>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</si>
  <si>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</si>
  <si>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</si>
  <si>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</si>
  <si>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</si>
  <si>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</si>
  <si>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</si>
  <si>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</si>
  <si>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</si>
  <si>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</si>
  <si>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</si>
  <si>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</si>
  <si>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</si>
  <si>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</si>
  <si>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</si>
  <si>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</si>
  <si>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</si>
  <si>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</si>
  <si>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</si>
  <si>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</si>
  <si>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</si>
  <si>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</si>
  <si>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</si>
  <si>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</si>
  <si>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</si>
  <si>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</si>
  <si>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</si>
  <si>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</si>
  <si>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</si>
  <si>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</si>
  <si>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</si>
  <si>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</si>
  <si>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</si>
  <si>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</si>
  <si>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</si>
  <si>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</si>
  <si>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</si>
  <si>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</si>
  <si>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</si>
  <si>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</si>
  <si>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</si>
  <si>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</si>
  <si>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</si>
  <si>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</si>
  <si>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</si>
  <si>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</si>
  <si>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</si>
  <si>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</si>
  <si>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</si>
  <si>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</si>
  <si>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</si>
  <si>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</si>
  <si>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</si>
  <si>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</si>
  <si>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</si>
  <si>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</si>
  <si>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</si>
  <si>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</si>
  <si>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</si>
  <si>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</si>
  <si>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</si>
  <si>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</si>
  <si>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</si>
  <si>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</si>
  <si>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</si>
  <si>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</si>
  <si>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</si>
  <si>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</si>
  <si>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</si>
  <si>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</si>
  <si>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</si>
  <si>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</si>
  <si>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</si>
  <si>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</si>
  <si>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</si>
  <si>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</si>
  <si>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</si>
  <si>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</si>
  <si>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</si>
  <si>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</si>
  <si>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</si>
  <si>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</si>
  <si>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</si>
  <si>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</si>
  <si>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</si>
  <si>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</si>
  <si>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③管渠改善率…事業開始はS53年度であり、法定耐用年数を超えた管渠がないため、更新を行っていない。
（※管路の法定耐用年数：50年）</t>
    <phoneticPr fontId="15"/>
  </si>
  <si>
    <t>　「1.経営の健全性・効率性」においては、⑤経費回収率、⑥汚水処理原価、⑦施設利用率及び⑧水洗化率で対前年度比で悪化となったが、⑦施設利用率及び⑧水洗化率については平均値より良い傾向を示している。
　今後、処理区域内の人口減少や施設の老朽化により、経営状況がさらに厳しくなることが想定されるため、効率的な事業運営を図り、更なる経費削減に努めるとともに水洗化率100%を目指していく。</t>
    <rPh sb="37" eb="39">
      <t>シセツ</t>
    </rPh>
    <rPh sb="39" eb="42">
      <t>リヨウリツ</t>
    </rPh>
    <rPh sb="42" eb="43">
      <t>オヨ</t>
    </rPh>
    <phoneticPr fontId="15"/>
  </si>
  <si>
    <t>　①収益的収支比率…地方債元金償還に伴う一般会計からの繰入金は資本的収入で受けているため100%を下回っており、対前年度比1.46P高くなっている。今後も経費の削減に努める必要がある。
　④企業債残高対事業規模比率…地方債の元金償還は一般会計からの繰入金で賄っているためゼロとなっている。
　⑤経費回収率…平均値より3.39P低い数値となっており、維持管理費の増加に伴い前年度比4.96P減少したため、経費の削減に努める必要がある。
　⑥汚水処理原価…平均値より15.78円上回っていおり、経費の削減に努める必要がある。
　⑦施設利用率…一般的には高い数値が望まれており、対前年度比1.1P悪化したが、平均値よりは15.44P高い状態である。更新時に適正規模になるよう検討する。
　⑧水洗化率…対前年度比1.68Pの減少となったが、平均値より3.56P高い数値となっている。さらなる水洗化率の向上に向けて積極的に取り組んでいく。</t>
    <rPh sb="56" eb="57">
      <t>タイ</t>
    </rPh>
    <rPh sb="66" eb="67">
      <t>タカ</t>
    </rPh>
    <rPh sb="163" eb="164">
      <t>ヒク</t>
    </rPh>
    <rPh sb="236" eb="237">
      <t>エン</t>
    </rPh>
    <rPh sb="237" eb="238">
      <t>ウワ</t>
    </rPh>
    <rPh sb="295" eb="297">
      <t>アッカ</t>
    </rPh>
    <rPh sb="358" eb="360">
      <t>ゲンショウ</t>
    </rPh>
    <rPh sb="402" eb="405">
      <t>セッキョクテキ</t>
    </rPh>
    <rPh sb="406" eb="407">
      <t>ト</t>
    </rPh>
    <rPh sb="408" eb="409">
      <t>ク</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</si>
</sst>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7"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9"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39-47FF-B50B-C835C9753822}"/>
            </c:ext>
          </c:extLst>
        </c:ser>
        <c:dLbls>
          <c:showLegendKey val="0"/>
          <c:showVal val="0"/>
          <c:showCatName val="0"/>
          <c:showSerName val="0"/>
          <c:showPercent val="0"/>
          <c:showBubbleSize val="0"/>
        </c:dLbls>
        <c:gapWidth val="150"/>
        <c:axId val="135117056"/>
        <c:axId val="13513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8D39-47FF-B50B-C835C9753822}"/>
            </c:ext>
          </c:extLst>
        </c:ser>
        <c:dLbls>
          <c:showLegendKey val="0"/>
          <c:showVal val="0"/>
          <c:showCatName val="0"/>
          <c:showSerName val="0"/>
          <c:showPercent val="0"/>
          <c:showBubbleSize val="0"/>
        </c:dLbls>
        <c:marker val="1"/>
        <c:smooth val="0"/>
        <c:axId val="135117056"/>
        <c:axId val="135131520"/>
      </c:lineChart>
      <c:dateAx>
        <c:axId val="135117056"/>
        <c:scaling>
          <c:orientation val="minMax"/>
        </c:scaling>
        <c:delete val="1"/>
        <c:axPos val="b"/>
        <c:numFmt formatCode="ge" sourceLinked="1"/>
        <c:majorTickMark val="none"/>
        <c:minorTickMark val="none"/>
        <c:tickLblPos val="none"/>
        <c:crossAx val="135131520"/>
        <c:crosses val="autoZero"/>
        <c:auto val="1"/>
        <c:lblOffset val="100"/>
        <c:baseTimeUnit val="years"/>
      </c:dateAx>
      <c:valAx>
        <c:axId val="1351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65.599999999999994</c:v>
                </c:pt>
                <c:pt idx="1">
                  <c:v>60.65</c:v>
                </c:pt>
                <c:pt idx="2">
                  <c:v>64.17</c:v>
                </c:pt>
                <c:pt idx="3">
                  <c:v>68.290000000000006</c:v>
                </c:pt>
                <c:pt idx="4">
                  <c:v>67.19</c:v>
                </c:pt>
              </c:numCache>
            </c:numRef>
          </c:val>
          <c:extLst xmlns:c16r2="http://schemas.microsoft.com/office/drawing/2015/06/chart">
            <c:ext xmlns:c16="http://schemas.microsoft.com/office/drawing/2014/chart" uri="{C3380CC4-5D6E-409C-BE32-E72D297353CC}">
              <c16:uniqueId val="{00000000-FA50-4DEF-BAF8-B086CC62E6A1}"/>
            </c:ext>
          </c:extLst>
        </c:ser>
        <c:dLbls>
          <c:showLegendKey val="0"/>
          <c:showVal val="0"/>
          <c:showCatName val="0"/>
          <c:showSerName val="0"/>
          <c:showPercent val="0"/>
          <c:showBubbleSize val="0"/>
        </c:dLbls>
        <c:gapWidth val="150"/>
        <c:axId val="152838912"/>
        <c:axId val="15284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A50-4DEF-BAF8-B086CC62E6A1}"/>
            </c:ext>
          </c:extLst>
        </c:ser>
        <c:dLbls>
          <c:showLegendKey val="0"/>
          <c:showVal val="0"/>
          <c:showCatName val="0"/>
          <c:showSerName val="0"/>
          <c:showPercent val="0"/>
          <c:showBubbleSize val="0"/>
        </c:dLbls>
        <c:marker val="1"/>
        <c:smooth val="0"/>
        <c:axId val="152838912"/>
        <c:axId val="152840832"/>
      </c:lineChart>
      <c:dateAx>
        <c:axId val="152838912"/>
        <c:scaling>
          <c:orientation val="minMax"/>
        </c:scaling>
        <c:delete val="1"/>
        <c:axPos val="b"/>
        <c:numFmt formatCode="ge" sourceLinked="1"/>
        <c:majorTickMark val="none"/>
        <c:minorTickMark val="none"/>
        <c:tickLblPos val="none"/>
        <c:crossAx val="152840832"/>
        <c:crosses val="autoZero"/>
        <c:auto val="1"/>
        <c:lblOffset val="100"/>
        <c:baseTimeUnit val="years"/>
      </c:dateAx>
      <c:valAx>
        <c:axId val="15284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93.12</c:v>
                </c:pt>
                <c:pt idx="1">
                  <c:v>93.13</c:v>
                </c:pt>
                <c:pt idx="2">
                  <c:v>87.47</c:v>
                </c:pt>
                <c:pt idx="3">
                  <c:v>90.08</c:v>
                </c:pt>
                <c:pt idx="4">
                  <c:v>88.4</c:v>
                </c:pt>
              </c:numCache>
            </c:numRef>
          </c:val>
          <c:extLst xmlns:c16r2="http://schemas.microsoft.com/office/drawing/2015/06/chart">
            <c:ext xmlns:c16="http://schemas.microsoft.com/office/drawing/2014/chart" uri="{C3380CC4-5D6E-409C-BE32-E72D297353CC}">
              <c16:uniqueId val="{00000000-41E8-4597-A96A-72A62AA3E8BA}"/>
            </c:ext>
          </c:extLst>
        </c:ser>
        <c:dLbls>
          <c:showLegendKey val="0"/>
          <c:showVal val="0"/>
          <c:showCatName val="0"/>
          <c:showSerName val="0"/>
          <c:showPercent val="0"/>
          <c:showBubbleSize val="0"/>
        </c:dLbls>
        <c:gapWidth val="150"/>
        <c:axId val="152910848"/>
        <c:axId val="14005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41E8-4597-A96A-72A62AA3E8BA}"/>
            </c:ext>
          </c:extLst>
        </c:ser>
        <c:dLbls>
          <c:showLegendKey val="0"/>
          <c:showVal val="0"/>
          <c:showCatName val="0"/>
          <c:showSerName val="0"/>
          <c:showPercent val="0"/>
          <c:showBubbleSize val="0"/>
        </c:dLbls>
        <c:marker val="1"/>
        <c:smooth val="0"/>
        <c:axId val="152910848"/>
        <c:axId val="140051200"/>
      </c:lineChart>
      <c:dateAx>
        <c:axId val="152910848"/>
        <c:scaling>
          <c:orientation val="minMax"/>
        </c:scaling>
        <c:delete val="1"/>
        <c:axPos val="b"/>
        <c:numFmt formatCode="ge" sourceLinked="1"/>
        <c:majorTickMark val="none"/>
        <c:minorTickMark val="none"/>
        <c:tickLblPos val="none"/>
        <c:crossAx val="140051200"/>
        <c:crosses val="autoZero"/>
        <c:auto val="1"/>
        <c:lblOffset val="100"/>
        <c:baseTimeUnit val="years"/>
      </c:dateAx>
      <c:valAx>
        <c:axId val="1400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74.260000000000005</c:v>
                </c:pt>
                <c:pt idx="1">
                  <c:v>59.46</c:v>
                </c:pt>
                <c:pt idx="2">
                  <c:v>71.91</c:v>
                </c:pt>
                <c:pt idx="3">
                  <c:v>71.77</c:v>
                </c:pt>
                <c:pt idx="4">
                  <c:v>73.23</c:v>
                </c:pt>
              </c:numCache>
            </c:numRef>
          </c:val>
          <c:extLst xmlns:c16r2="http://schemas.microsoft.com/office/drawing/2015/06/chart">
            <c:ext xmlns:c16="http://schemas.microsoft.com/office/drawing/2014/chart" uri="{C3380CC4-5D6E-409C-BE32-E72D297353CC}">
              <c16:uniqueId val="{00000000-68FD-404D-BF58-85661C755B5C}"/>
            </c:ext>
          </c:extLst>
        </c:ser>
        <c:dLbls>
          <c:showLegendKey val="0"/>
          <c:showVal val="0"/>
          <c:showCatName val="0"/>
          <c:showSerName val="0"/>
          <c:showPercent val="0"/>
          <c:showBubbleSize val="0"/>
        </c:dLbls>
        <c:gapWidth val="150"/>
        <c:axId val="135162496"/>
        <c:axId val="1351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FD-404D-BF58-85661C755B5C}"/>
            </c:ext>
          </c:extLst>
        </c:ser>
        <c:dLbls>
          <c:showLegendKey val="0"/>
          <c:showVal val="0"/>
          <c:showCatName val="0"/>
          <c:showSerName val="0"/>
          <c:showPercent val="0"/>
          <c:showBubbleSize val="0"/>
        </c:dLbls>
        <c:marker val="1"/>
        <c:smooth val="0"/>
        <c:axId val="135162496"/>
        <c:axId val="135168768"/>
      </c:lineChart>
      <c:dateAx>
        <c:axId val="135162496"/>
        <c:scaling>
          <c:orientation val="minMax"/>
        </c:scaling>
        <c:delete val="1"/>
        <c:axPos val="b"/>
        <c:numFmt formatCode="ge" sourceLinked="1"/>
        <c:majorTickMark val="none"/>
        <c:minorTickMark val="none"/>
        <c:tickLblPos val="none"/>
        <c:crossAx val="135168768"/>
        <c:crosses val="autoZero"/>
        <c:auto val="1"/>
        <c:lblOffset val="100"/>
        <c:baseTimeUnit val="years"/>
      </c:dateAx>
      <c:valAx>
        <c:axId val="1351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C1-482B-8FF9-4F9789133585}"/>
            </c:ext>
          </c:extLst>
        </c:ser>
        <c:dLbls>
          <c:showLegendKey val="0"/>
          <c:showVal val="0"/>
          <c:showCatName val="0"/>
          <c:showSerName val="0"/>
          <c:showPercent val="0"/>
          <c:showBubbleSize val="0"/>
        </c:dLbls>
        <c:gapWidth val="150"/>
        <c:axId val="135219840"/>
        <c:axId val="135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C1-482B-8FF9-4F9789133585}"/>
            </c:ext>
          </c:extLst>
        </c:ser>
        <c:dLbls>
          <c:showLegendKey val="0"/>
          <c:showVal val="0"/>
          <c:showCatName val="0"/>
          <c:showSerName val="0"/>
          <c:showPercent val="0"/>
          <c:showBubbleSize val="0"/>
        </c:dLbls>
        <c:marker val="1"/>
        <c:smooth val="0"/>
        <c:axId val="135219840"/>
        <c:axId val="135230208"/>
      </c:lineChart>
      <c:dateAx>
        <c:axId val="135219840"/>
        <c:scaling>
          <c:orientation val="minMax"/>
        </c:scaling>
        <c:delete val="1"/>
        <c:axPos val="b"/>
        <c:numFmt formatCode="ge" sourceLinked="1"/>
        <c:majorTickMark val="none"/>
        <c:minorTickMark val="none"/>
        <c:tickLblPos val="none"/>
        <c:crossAx val="135230208"/>
        <c:crosses val="autoZero"/>
        <c:auto val="1"/>
        <c:lblOffset val="100"/>
        <c:baseTimeUnit val="years"/>
      </c:dateAx>
      <c:valAx>
        <c:axId val="135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02-45FA-B5DA-BCFE1F0826FD}"/>
            </c:ext>
          </c:extLst>
        </c:ser>
        <c:dLbls>
          <c:showLegendKey val="0"/>
          <c:showVal val="0"/>
          <c:showCatName val="0"/>
          <c:showSerName val="0"/>
          <c:showPercent val="0"/>
          <c:showBubbleSize val="0"/>
        </c:dLbls>
        <c:gapWidth val="150"/>
        <c:axId val="135285760"/>
        <c:axId val="1353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02-45FA-B5DA-BCFE1F0826FD}"/>
            </c:ext>
          </c:extLst>
        </c:ser>
        <c:dLbls>
          <c:showLegendKey val="0"/>
          <c:showVal val="0"/>
          <c:showCatName val="0"/>
          <c:showSerName val="0"/>
          <c:showPercent val="0"/>
          <c:showBubbleSize val="0"/>
        </c:dLbls>
        <c:marker val="1"/>
        <c:smooth val="0"/>
        <c:axId val="135285760"/>
        <c:axId val="135308416"/>
      </c:lineChart>
      <c:dateAx>
        <c:axId val="135285760"/>
        <c:scaling>
          <c:orientation val="minMax"/>
        </c:scaling>
        <c:delete val="1"/>
        <c:axPos val="b"/>
        <c:numFmt formatCode="ge" sourceLinked="1"/>
        <c:majorTickMark val="none"/>
        <c:minorTickMark val="none"/>
        <c:tickLblPos val="none"/>
        <c:crossAx val="135308416"/>
        <c:crosses val="autoZero"/>
        <c:auto val="1"/>
        <c:lblOffset val="100"/>
        <c:baseTimeUnit val="years"/>
      </c:dateAx>
      <c:valAx>
        <c:axId val="1353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C9-4626-8BDB-09F3145BDB63}"/>
            </c:ext>
          </c:extLst>
        </c:ser>
        <c:dLbls>
          <c:showLegendKey val="0"/>
          <c:showVal val="0"/>
          <c:showCatName val="0"/>
          <c:showSerName val="0"/>
          <c:showPercent val="0"/>
          <c:showBubbleSize val="0"/>
        </c:dLbls>
        <c:gapWidth val="150"/>
        <c:axId val="135331200"/>
        <c:axId val="1353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C9-4626-8BDB-09F3145BDB63}"/>
            </c:ext>
          </c:extLst>
        </c:ser>
        <c:dLbls>
          <c:showLegendKey val="0"/>
          <c:showVal val="0"/>
          <c:showCatName val="0"/>
          <c:showSerName val="0"/>
          <c:showPercent val="0"/>
          <c:showBubbleSize val="0"/>
        </c:dLbls>
        <c:marker val="1"/>
        <c:smooth val="0"/>
        <c:axId val="135331200"/>
        <c:axId val="135394816"/>
      </c:lineChart>
      <c:dateAx>
        <c:axId val="135331200"/>
        <c:scaling>
          <c:orientation val="minMax"/>
        </c:scaling>
        <c:delete val="1"/>
        <c:axPos val="b"/>
        <c:numFmt formatCode="ge" sourceLinked="1"/>
        <c:majorTickMark val="none"/>
        <c:minorTickMark val="none"/>
        <c:tickLblPos val="none"/>
        <c:crossAx val="135394816"/>
        <c:crosses val="autoZero"/>
        <c:auto val="1"/>
        <c:lblOffset val="100"/>
        <c:baseTimeUnit val="years"/>
      </c:dateAx>
      <c:valAx>
        <c:axId val="1353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9B-40AA-9389-3B8A927BDB81}"/>
            </c:ext>
          </c:extLst>
        </c:ser>
        <c:dLbls>
          <c:showLegendKey val="0"/>
          <c:showVal val="0"/>
          <c:showCatName val="0"/>
          <c:showSerName val="0"/>
          <c:showPercent val="0"/>
          <c:showBubbleSize val="0"/>
        </c:dLbls>
        <c:gapWidth val="150"/>
        <c:axId val="135515136"/>
        <c:axId val="1355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9B-40AA-9389-3B8A927BDB81}"/>
            </c:ext>
          </c:extLst>
        </c:ser>
        <c:dLbls>
          <c:showLegendKey val="0"/>
          <c:showVal val="0"/>
          <c:showCatName val="0"/>
          <c:showSerName val="0"/>
          <c:showPercent val="0"/>
          <c:showBubbleSize val="0"/>
        </c:dLbls>
        <c:marker val="1"/>
        <c:smooth val="0"/>
        <c:axId val="135515136"/>
        <c:axId val="135570560"/>
      </c:lineChart>
      <c:dateAx>
        <c:axId val="135515136"/>
        <c:scaling>
          <c:orientation val="minMax"/>
        </c:scaling>
        <c:delete val="1"/>
        <c:axPos val="b"/>
        <c:numFmt formatCode="ge" sourceLinked="1"/>
        <c:majorTickMark val="none"/>
        <c:minorTickMark val="none"/>
        <c:tickLblPos val="none"/>
        <c:crossAx val="135570560"/>
        <c:crosses val="autoZero"/>
        <c:auto val="1"/>
        <c:lblOffset val="100"/>
        <c:baseTimeUnit val="years"/>
      </c:dateAx>
      <c:valAx>
        <c:axId val="1355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EC-468E-878D-E11AD25D8ED7}"/>
            </c:ext>
          </c:extLst>
        </c:ser>
        <c:dLbls>
          <c:showLegendKey val="0"/>
          <c:showVal val="0"/>
          <c:showCatName val="0"/>
          <c:showSerName val="0"/>
          <c:showPercent val="0"/>
          <c:showBubbleSize val="0"/>
        </c:dLbls>
        <c:gapWidth val="150"/>
        <c:axId val="135691648"/>
        <c:axId val="13570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AEC-468E-878D-E11AD25D8ED7}"/>
            </c:ext>
          </c:extLst>
        </c:ser>
        <c:dLbls>
          <c:showLegendKey val="0"/>
          <c:showVal val="0"/>
          <c:showCatName val="0"/>
          <c:showSerName val="0"/>
          <c:showPercent val="0"/>
          <c:showBubbleSize val="0"/>
        </c:dLbls>
        <c:marker val="1"/>
        <c:smooth val="0"/>
        <c:axId val="135691648"/>
        <c:axId val="135706112"/>
      </c:lineChart>
      <c:dateAx>
        <c:axId val="135691648"/>
        <c:scaling>
          <c:orientation val="minMax"/>
        </c:scaling>
        <c:delete val="1"/>
        <c:axPos val="b"/>
        <c:numFmt formatCode="ge" sourceLinked="1"/>
        <c:majorTickMark val="none"/>
        <c:minorTickMark val="none"/>
        <c:tickLblPos val="none"/>
        <c:crossAx val="135706112"/>
        <c:crosses val="autoZero"/>
        <c:auto val="1"/>
        <c:lblOffset val="100"/>
        <c:baseTimeUnit val="years"/>
      </c:dateAx>
      <c:valAx>
        <c:axId val="1357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82.23</c:v>
                </c:pt>
                <c:pt idx="1">
                  <c:v>74.09</c:v>
                </c:pt>
                <c:pt idx="2">
                  <c:v>67.02</c:v>
                </c:pt>
                <c:pt idx="3">
                  <c:v>61.37</c:v>
                </c:pt>
                <c:pt idx="4">
                  <c:v>56.41</c:v>
                </c:pt>
              </c:numCache>
            </c:numRef>
          </c:val>
          <c:extLst xmlns:c16r2="http://schemas.microsoft.com/office/drawing/2015/06/chart">
            <c:ext xmlns:c16="http://schemas.microsoft.com/office/drawing/2014/chart" uri="{C3380CC4-5D6E-409C-BE32-E72D297353CC}">
              <c16:uniqueId val="{00000000-2854-4CBD-8729-B986104DE184}"/>
            </c:ext>
          </c:extLst>
        </c:ser>
        <c:dLbls>
          <c:showLegendKey val="0"/>
          <c:showVal val="0"/>
          <c:showCatName val="0"/>
          <c:showSerName val="0"/>
          <c:showPercent val="0"/>
          <c:showBubbleSize val="0"/>
        </c:dLbls>
        <c:gapWidth val="150"/>
        <c:axId val="135786496"/>
        <c:axId val="13578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854-4CBD-8729-B986104DE184}"/>
            </c:ext>
          </c:extLst>
        </c:ser>
        <c:dLbls>
          <c:showLegendKey val="0"/>
          <c:showVal val="0"/>
          <c:showCatName val="0"/>
          <c:showSerName val="0"/>
          <c:showPercent val="0"/>
          <c:showBubbleSize val="0"/>
        </c:dLbls>
        <c:marker val="1"/>
        <c:smooth val="0"/>
        <c:axId val="135786496"/>
        <c:axId val="135788416"/>
      </c:lineChart>
      <c:dateAx>
        <c:axId val="135786496"/>
        <c:scaling>
          <c:orientation val="minMax"/>
        </c:scaling>
        <c:delete val="1"/>
        <c:axPos val="b"/>
        <c:numFmt formatCode="ge" sourceLinked="1"/>
        <c:majorTickMark val="none"/>
        <c:minorTickMark val="none"/>
        <c:tickLblPos val="none"/>
        <c:crossAx val="135788416"/>
        <c:crosses val="autoZero"/>
        <c:auto val="1"/>
        <c:lblOffset val="100"/>
        <c:baseTimeUnit val="years"/>
      </c:dateAx>
      <c:valAx>
        <c:axId val="1357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202.23</c:v>
                </c:pt>
                <c:pt idx="1">
                  <c:v>227.44</c:v>
                </c:pt>
                <c:pt idx="2">
                  <c:v>233.13</c:v>
                </c:pt>
                <c:pt idx="3">
                  <c:v>253.11</c:v>
                </c:pt>
                <c:pt idx="4">
                  <c:v>279.54000000000002</c:v>
                </c:pt>
              </c:numCache>
            </c:numRef>
          </c:val>
          <c:extLst xmlns:c16r2="http://schemas.microsoft.com/office/drawing/2015/06/chart">
            <c:ext xmlns:c16="http://schemas.microsoft.com/office/drawing/2014/chart" uri="{C3380CC4-5D6E-409C-BE32-E72D297353CC}">
              <c16:uniqueId val="{00000000-9C74-4F83-A944-E1F418D1D7D6}"/>
            </c:ext>
          </c:extLst>
        </c:ser>
        <c:dLbls>
          <c:showLegendKey val="0"/>
          <c:showVal val="0"/>
          <c:showCatName val="0"/>
          <c:showSerName val="0"/>
          <c:showPercent val="0"/>
          <c:showBubbleSize val="0"/>
        </c:dLbls>
        <c:gapWidth val="150"/>
        <c:axId val="135844224"/>
        <c:axId val="1358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C74-4F83-A944-E1F418D1D7D6}"/>
            </c:ext>
          </c:extLst>
        </c:ser>
        <c:dLbls>
          <c:showLegendKey val="0"/>
          <c:showVal val="0"/>
          <c:showCatName val="0"/>
          <c:showSerName val="0"/>
          <c:showPercent val="0"/>
          <c:showBubbleSize val="0"/>
        </c:dLbls>
        <c:marker val="1"/>
        <c:smooth val="0"/>
        <c:axId val="135844224"/>
        <c:axId val="135846144"/>
      </c:lineChart>
      <c:dateAx>
        <c:axId val="135844224"/>
        <c:scaling>
          <c:orientation val="minMax"/>
        </c:scaling>
        <c:delete val="1"/>
        <c:axPos val="b"/>
        <c:numFmt formatCode="ge" sourceLinked="1"/>
        <c:majorTickMark val="none"/>
        <c:minorTickMark val="none"/>
        <c:tickLblPos val="none"/>
        <c:crossAx val="135846144"/>
        <c:crosses val="autoZero"/>
        <c:auto val="1"/>
        <c:lblOffset val="100"/>
        <c:baseTimeUnit val="years"/>
      </c:dateAx>
      <c:valAx>
        <c:axId val="1358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三重県　四日市市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2">
        <f>データ!S6</f>
        <v>312134</v>
      </c>
      <c r="AM8" s="72"/>
      <c r="AN8" s="72"/>
      <c r="AO8" s="72"/>
      <c r="AP8" s="72"/>
      <c r="AQ8" s="72"/>
      <c r="AR8" s="72"/>
      <c r="AS8" s="72"/>
      <c r="AT8" s="71">
        <f>データ!T6</f>
        <v>206.44</v>
      </c>
      <c r="AU8" s="71"/>
      <c r="AV8" s="71"/>
      <c r="AW8" s="71"/>
      <c r="AX8" s="71"/>
      <c r="AY8" s="71"/>
      <c r="AZ8" s="71"/>
      <c r="BA8" s="71"/>
      <c r="BB8" s="71">
        <f>データ!U6</f>
        <v>1511.98</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c r="A10" s="2"/>
      <c r="B10" s="71" t="str">
        <f>データ!N6</f>
        <v>-</v>
      </c>
      <c r="C10" s="71"/>
      <c r="D10" s="71"/>
      <c r="E10" s="71"/>
      <c r="F10" s="71"/>
      <c r="G10" s="71"/>
      <c r="H10" s="71"/>
      <c r="I10" s="71" t="str">
        <f>データ!O6</f>
        <v>該当数値なし</v>
      </c>
      <c r="J10" s="71"/>
      <c r="K10" s="71"/>
      <c r="L10" s="71"/>
      <c r="M10" s="71"/>
      <c r="N10" s="71"/>
      <c r="O10" s="71"/>
      <c r="P10" s="71">
        <f>データ!P6</f>
        <v>2.21</v>
      </c>
      <c r="Q10" s="71"/>
      <c r="R10" s="71"/>
      <c r="S10" s="71"/>
      <c r="T10" s="71"/>
      <c r="U10" s="71"/>
      <c r="V10" s="71"/>
      <c r="W10" s="71">
        <f>データ!Q6</f>
        <v>90.91</v>
      </c>
      <c r="X10" s="71"/>
      <c r="Y10" s="71"/>
      <c r="Z10" s="71"/>
      <c r="AA10" s="71"/>
      <c r="AB10" s="71"/>
      <c r="AC10" s="71"/>
      <c r="AD10" s="72">
        <f>データ!R6</f>
        <v>3780</v>
      </c>
      <c r="AE10" s="72"/>
      <c r="AF10" s="72"/>
      <c r="AG10" s="72"/>
      <c r="AH10" s="72"/>
      <c r="AI10" s="72"/>
      <c r="AJ10" s="72"/>
      <c r="AK10" s="2"/>
      <c r="AL10" s="72">
        <f>データ!V6</f>
        <v>6899</v>
      </c>
      <c r="AM10" s="72"/>
      <c r="AN10" s="72"/>
      <c r="AO10" s="72"/>
      <c r="AP10" s="72"/>
      <c r="AQ10" s="72"/>
      <c r="AR10" s="72"/>
      <c r="AS10" s="72"/>
      <c r="AT10" s="71">
        <f>データ!W6</f>
        <v>3.02</v>
      </c>
      <c r="AU10" s="71"/>
      <c r="AV10" s="71"/>
      <c r="AW10" s="71"/>
      <c r="AX10" s="71"/>
      <c r="AY10" s="71"/>
      <c r="AZ10" s="71"/>
      <c r="BA10" s="71"/>
      <c r="BB10" s="71">
        <f>データ!X6</f>
        <v>2284.44</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124</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122</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ynxeBTS6xS6Vvx9szc/do+IWtU00L9YSttZ8fFhv6oHX3K6zCyQoLN0vkK/shm3C+vUI/AiA+LkHMY1Tfzkg5Q==" saltValue="hyfCaRFlmWXqnvpnFPmu3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242021</v>
      </c>
      <c r="D6" s="32">
        <f t="shared" si="3"/>
        <v>47</v>
      </c>
      <c r="E6" s="32">
        <f t="shared" si="3"/>
        <v>17</v>
      </c>
      <c r="F6" s="32">
        <f t="shared" si="3"/>
        <v>5</v>
      </c>
      <c r="G6" s="32">
        <f t="shared" si="3"/>
        <v>0</v>
      </c>
      <c r="H6" s="32" t="str">
        <f t="shared" si="3"/>
        <v>三重県　四日市市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2.21</v>
      </c>
      <c r="Q6" s="33">
        <f t="shared" si="3"/>
        <v>90.91</v>
      </c>
      <c r="R6" s="33">
        <f t="shared" si="3"/>
        <v>3780</v>
      </c>
      <c r="S6" s="33">
        <f t="shared" si="3"/>
        <v>312134</v>
      </c>
      <c r="T6" s="33">
        <f t="shared" si="3"/>
        <v>206.44</v>
      </c>
      <c r="U6" s="33">
        <f t="shared" si="3"/>
        <v>1511.98</v>
      </c>
      <c r="V6" s="33">
        <f t="shared" si="3"/>
        <v>6899</v>
      </c>
      <c r="W6" s="33">
        <f t="shared" si="3"/>
        <v>3.02</v>
      </c>
      <c r="X6" s="33">
        <f t="shared" si="3"/>
        <v>2284.44</v>
      </c>
      <c r="Y6" s="34">
        <f>IF(Y7="",NA(),Y7)</f>
        <v>74.260000000000005</v>
      </c>
      <c r="Z6" s="34">
        <f t="shared" ref="Z6:AH6" si="4">IF(Z7="",NA(),Z7)</f>
        <v>59.46</v>
      </c>
      <c r="AA6" s="34">
        <f t="shared" si="4"/>
        <v>71.91</v>
      </c>
      <c r="AB6" s="34">
        <f t="shared" si="4"/>
        <v>71.77</v>
      </c>
      <c r="AC6" s="34">
        <f t="shared" si="4"/>
        <v>73.23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82.23</v>
      </c>
      <c r="BR6" s="34">
        <f t="shared" ref="BR6:BZ6" si="8">IF(BR7="",NA(),BR7)</f>
        <v>74.09</v>
      </c>
      <c r="BS6" s="34">
        <f t="shared" si="8"/>
        <v>67.02</v>
      </c>
      <c r="BT6" s="34">
        <f t="shared" si="8"/>
        <v>61.37</v>
      </c>
      <c r="BU6" s="34">
        <f t="shared" si="8"/>
        <v>56.41</v>
      </c>
      <c r="BV6" s="34">
        <f t="shared" si="8"/>
        <v>50.9</v>
      </c>
      <c r="BW6" s="34">
        <f t="shared" si="8"/>
        <v>50.82</v>
      </c>
      <c r="BX6" s="34">
        <f t="shared" si="8"/>
        <v>52.19</v>
      </c>
      <c r="BY6" s="34">
        <f t="shared" si="8"/>
        <v>55.32</v>
      </c>
      <c r="BZ6" s="34">
        <f t="shared" si="8"/>
        <v>59.8</v>
      </c>
      <c r="CA6" s="33" t="str">
        <f>IF(CA7="","",IF(CA7="-","【-】","【"&amp;SUBSTITUTE(TEXT(CA7,"#,##0.00"),"-","△")&amp;"】"))</f>
        <v>【60.64】</v>
      </c>
      <c r="CB6" s="34">
        <f>IF(CB7="",NA(),CB7)</f>
        <v>202.23</v>
      </c>
      <c r="CC6" s="34">
        <f t="shared" ref="CC6:CK6" si="9">IF(CC7="",NA(),CC7)</f>
        <v>227.44</v>
      </c>
      <c r="CD6" s="34">
        <f t="shared" si="9"/>
        <v>233.13</v>
      </c>
      <c r="CE6" s="34">
        <f t="shared" si="9"/>
        <v>253.11</v>
      </c>
      <c r="CF6" s="34">
        <f t="shared" si="9"/>
        <v>279.54000000000002</v>
      </c>
      <c r="CG6" s="34">
        <f t="shared" si="9"/>
        <v>293.27</v>
      </c>
      <c r="CH6" s="34">
        <f t="shared" si="9"/>
        <v>300.52</v>
      </c>
      <c r="CI6" s="34">
        <f t="shared" si="9"/>
        <v>296.14</v>
      </c>
      <c r="CJ6" s="34">
        <f t="shared" si="9"/>
        <v>283.17</v>
      </c>
      <c r="CK6" s="34">
        <f t="shared" si="9"/>
        <v>263.76</v>
      </c>
      <c r="CL6" s="33" t="str">
        <f>IF(CL7="","",IF(CL7="-","【-】","【"&amp;SUBSTITUTE(TEXT(CL7,"#,##0.00"),"-","△")&amp;"】"))</f>
        <v>【255.52】</v>
      </c>
      <c r="CM6" s="34">
        <f>IF(CM7="",NA(),CM7)</f>
        <v>65.599999999999994</v>
      </c>
      <c r="CN6" s="34">
        <f t="shared" ref="CN6:CV6" si="10">IF(CN7="",NA(),CN7)</f>
        <v>60.65</v>
      </c>
      <c r="CO6" s="34">
        <f t="shared" si="10"/>
        <v>64.17</v>
      </c>
      <c r="CP6" s="34">
        <f t="shared" si="10"/>
        <v>68.290000000000006</v>
      </c>
      <c r="CQ6" s="34">
        <f t="shared" si="10"/>
        <v>67.19</v>
      </c>
      <c r="CR6" s="34">
        <f t="shared" si="10"/>
        <v>53.78</v>
      </c>
      <c r="CS6" s="34">
        <f t="shared" si="10"/>
        <v>53.24</v>
      </c>
      <c r="CT6" s="34">
        <f t="shared" si="10"/>
        <v>52.31</v>
      </c>
      <c r="CU6" s="34">
        <f t="shared" si="10"/>
        <v>60.65</v>
      </c>
      <c r="CV6" s="34">
        <f t="shared" si="10"/>
        <v>51.75</v>
      </c>
      <c r="CW6" s="33" t="str">
        <f>IF(CW7="","",IF(CW7="-","【-】","【"&amp;SUBSTITUTE(TEXT(CW7,"#,##0.00"),"-","△")&amp;"】"))</f>
        <v>【52.49】</v>
      </c>
      <c r="CX6" s="34">
        <f>IF(CX7="",NA(),CX7)</f>
        <v>93.12</v>
      </c>
      <c r="CY6" s="34">
        <f t="shared" ref="CY6:DG6" si="11">IF(CY7="",NA(),CY7)</f>
        <v>93.13</v>
      </c>
      <c r="CZ6" s="34">
        <f t="shared" si="11"/>
        <v>87.47</v>
      </c>
      <c r="DA6" s="34">
        <f t="shared" si="11"/>
        <v>90.08</v>
      </c>
      <c r="DB6" s="34">
        <f t="shared" si="11"/>
        <v>88.4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242021</v>
      </c>
      <c r="D7" s="36">
        <v>47</v>
      </c>
      <c r="E7" s="36">
        <v>17</v>
      </c>
      <c r="F7" s="36">
        <v>5</v>
      </c>
      <c r="G7" s="36">
        <v>0</v>
      </c>
      <c r="H7" s="36" t="s">
        <v>109</v>
      </c>
      <c r="I7" s="36" t="s">
        <v>110</v>
      </c>
      <c r="J7" s="36" t="s">
        <v>111</v>
      </c>
      <c r="K7" s="36" t="s">
        <v>112</v>
      </c>
      <c r="L7" s="36" t="s">
        <v>113</v>
      </c>
      <c r="M7" s="36" t="s">
        <v>114</v>
      </c>
      <c r="N7" s="37" t="s">
        <v>115</v>
      </c>
      <c r="O7" s="37" t="s">
        <v>116</v>
      </c>
      <c r="P7" s="37">
        <v>2.21</v>
      </c>
      <c r="Q7" s="37">
        <v>90.91</v>
      </c>
      <c r="R7" s="37">
        <v>3780</v>
      </c>
      <c r="S7" s="37">
        <v>312134</v>
      </c>
      <c r="T7" s="37">
        <v>206.44</v>
      </c>
      <c r="U7" s="37">
        <v>1511.98</v>
      </c>
      <c r="V7" s="37">
        <v>6899</v>
      </c>
      <c r="W7" s="37">
        <v>3.02</v>
      </c>
      <c r="X7" s="37">
        <v>2284.44</v>
      </c>
      <c r="Y7" s="37">
        <v>74.260000000000005</v>
      </c>
      <c r="Z7" s="37">
        <v>59.46</v>
      </c>
      <c r="AA7" s="37">
        <v>71.91</v>
      </c>
      <c r="AB7" s="37">
        <v>71.77</v>
      </c>
      <c r="AC7" s="37">
        <v>73.23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82.23</v>
      </c>
      <c r="BR7" s="37">
        <v>74.09</v>
      </c>
      <c r="BS7" s="37">
        <v>67.02</v>
      </c>
      <c r="BT7" s="37">
        <v>61.37</v>
      </c>
      <c r="BU7" s="37">
        <v>56.41</v>
      </c>
      <c r="BV7" s="37">
        <v>50.9</v>
      </c>
      <c r="BW7" s="37">
        <v>50.82</v>
      </c>
      <c r="BX7" s="37">
        <v>52.19</v>
      </c>
      <c r="BY7" s="37">
        <v>55.32</v>
      </c>
      <c r="BZ7" s="37">
        <v>59.8</v>
      </c>
      <c r="CA7" s="37">
        <v>60.64</v>
      </c>
      <c r="CB7" s="37">
        <v>202.23</v>
      </c>
      <c r="CC7" s="37">
        <v>227.44</v>
      </c>
      <c r="CD7" s="37">
        <v>233.13</v>
      </c>
      <c r="CE7" s="37">
        <v>253.11</v>
      </c>
      <c r="CF7" s="37">
        <v>279.54000000000002</v>
      </c>
      <c r="CG7" s="37">
        <v>293.27</v>
      </c>
      <c r="CH7" s="37">
        <v>300.52</v>
      </c>
      <c r="CI7" s="37">
        <v>296.14</v>
      </c>
      <c r="CJ7" s="37">
        <v>283.17</v>
      </c>
      <c r="CK7" s="37">
        <v>263.76</v>
      </c>
      <c r="CL7" s="37">
        <v>255.52</v>
      </c>
      <c r="CM7" s="37">
        <v>65.599999999999994</v>
      </c>
      <c r="CN7" s="37">
        <v>60.65</v>
      </c>
      <c r="CO7" s="37">
        <v>64.17</v>
      </c>
      <c r="CP7" s="37">
        <v>68.290000000000006</v>
      </c>
      <c r="CQ7" s="37">
        <v>67.19</v>
      </c>
      <c r="CR7" s="37">
        <v>53.78</v>
      </c>
      <c r="CS7" s="37">
        <v>53.24</v>
      </c>
      <c r="CT7" s="37">
        <v>52.31</v>
      </c>
      <c r="CU7" s="37">
        <v>60.65</v>
      </c>
      <c r="CV7" s="37">
        <v>51.75</v>
      </c>
      <c r="CW7" s="37">
        <v>52.49</v>
      </c>
      <c r="CX7" s="37">
        <v>93.12</v>
      </c>
      <c r="CY7" s="37">
        <v>93.13</v>
      </c>
      <c r="CZ7" s="37">
        <v>87.47</v>
      </c>
      <c r="DA7" s="37">
        <v>90.08</v>
      </c>
      <c r="DB7" s="37">
        <v>88.4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2018-12-03T09:26:16Z</dcterms:created>
  <dcterms:modified xsi:type="dcterms:W3CDTF">2019-02-05T00:28:07Z</dcterms:modified>
  <cp:category/>
</cp:coreProperties>
</file>