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140026\e財政第２班\22_公営企業決算\H29公営企業決算統計\15_経営比較\03_H29決算経営比較分析表\03_市町から回答\下水道事業\17 菰野町\"/>
    </mc:Choice>
  </mc:AlternateContent>
  <workbookProtection workbookAlgorithmName="SHA-512" workbookHashValue="4/pX0c22K9uXZZ3hJJSiBwjVaOcItcMvPJBnxbTb541DnKx2TdzhWgiIR4wkuN48Nb+I9UEGIjxaY3EqLs10cg==" workbookSaltValue="bjuh74gLbuYwORtvRB2d+g==" workbookSpinCount="100000" lockStructure="1"/>
  <bookViews>
    <workbookView xWindow="-15" yWindow="-15" windowWidth="6435" windowHeight="342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M86"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S6" i="5"/>
  <c r="AL8" i="4" s="1"/>
  <c r="R6" i="5"/>
  <c r="Q6" i="5"/>
  <c r="P6" i="5"/>
  <c r="O6" i="5"/>
  <c r="I10" i="4" s="1"/>
  <c r="N6" i="5"/>
  <c r="M6" i="5"/>
  <c r="AD8" i="4" s="1"/>
  <c r="L6" i="5"/>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L86" i="4"/>
  <c r="K86" i="4"/>
  <c r="J86" i="4"/>
  <c r="I86" i="4"/>
  <c r="H86" i="4"/>
  <c r="G86" i="4"/>
  <c r="F86" i="4"/>
  <c r="E86" i="4"/>
  <c r="BB10" i="4"/>
  <c r="AD10" i="4"/>
  <c r="W10" i="4"/>
  <c r="P10" i="4"/>
  <c r="B10" i="4"/>
  <c r="BB8" i="4"/>
  <c r="AT8" i="4"/>
  <c r="W8" i="4"/>
  <c r="P8" i="4"/>
  <c r="B6" i="4"/>
  <c r="C10" i="5" l="1"/>
  <c r="D10" i="5"/>
  <c r="E10" i="5"/>
  <c r="B10" i="5"/>
</calcChain>
</file>

<file path=xl/sharedStrings.xml><?xml version="1.0" encoding="utf-8"?>
<sst xmlns="http://schemas.openxmlformats.org/spreadsheetml/2006/main" count="303" uniqueCount="123">
  <si>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</si>
  <si>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</si>
  <si>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</si>
  <si>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</si>
  <si>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</si>
  <si>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</si>
  <si>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</si>
  <si>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</si>
  <si>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</si>
  <si>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</si>
  <si>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</si>
  <si>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</si>
  <si>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</si>
  <si>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</si>
  <si>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</si>
  <si>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</si>
  <si>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</si>
  <si>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</si>
  <si>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</si>
  <si>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</si>
  <si>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</si>
  <si>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</si>
  <si>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</si>
  <si>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</si>
  <si>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</si>
  <si>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</si>
  <si>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</si>
  <si>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</si>
  <si>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</si>
  <si>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</si>
  <si>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</si>
  <si>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</si>
  <si>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</si>
  <si>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</si>
  <si>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</si>
  <si>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</si>
  <si>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</si>
  <si>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</si>
  <si>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</si>
  <si>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</si>
  <si>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</si>
  <si>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</si>
  <si>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</si>
  <si>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</si>
  <si>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</si>
  <si>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</si>
  <si>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</si>
  <si>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</si>
  <si>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</si>
  <si>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</si>
  <si>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</si>
  <si>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</si>
  <si>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</si>
  <si>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</si>
  <si>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</si>
  <si>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</si>
  <si>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</si>
  <si>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</si>
  <si>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</si>
  <si>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</si>
  <si>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</si>
  <si>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</si>
  <si>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</si>
  <si>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</si>
  <si>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</si>
  <si>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</si>
  <si>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</si>
  <si>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</si>
  <si>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</si>
  <si>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</si>
  <si>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</si>
  <si>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</si>
  <si>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</si>
  <si>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</si>
  <si>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</si>
  <si>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</si>
  <si>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</si>
  <si>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</si>
  <si>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</si>
  <si>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</si>
  <si>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</si>
  <si>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</si>
  <si>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</si>
  <si>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</si>
  <si>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</si>
  <si>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</si>
  <si>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</si>
  <si>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</si>
  <si>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</si>
  <si>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</si>
  <si>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</si>
  <si>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</si>
  <si>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</si>
  <si>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</si>
  <si>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</si>
  <si>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</si>
  <si>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</si>
  <si>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</si>
  <si>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</si>
  <si>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</si>
  <si>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</si>
  <si>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</si>
  <si>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</si>
  <si>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</si>
  <si>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</si>
  <si>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</si>
  <si>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</si>
  <si>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</si>
  <si>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菰野町</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</si>
  <si>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</si>
  <si>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</si>
  <si>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</si>
  <si>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</si>
  <si>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</si>
  <si>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</si>
  <si>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</si>
  <si>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</si>
  <si>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</si>
  <si>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</si>
  <si>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</si>
  <si>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公共下水道は流域関連公共下水道のため、処理場を有せず、有形固定資産はほぼ管渠が占める。管渠の法定耐用年数は50年で、当町の平成11年度の供用から起算すると、管渠老朽化率における耐用年数を経過した管渠、及び管渠改善率における更新等の改善を必要としている管渠は有さない。またアクションプログラムでは耐用年数を72年と見込んでいることもあり、老朽化度合は大きくないものとして、これを喫緊の課題として位置付けていない。有形固定資産減価償却率は平成28年度に企業会計に移行したことから、減価償却累計額が1年分のため、類似団体に比べ指標がよくみえてしまうところがある。公共下水道は概成しており、資産の増加より減価償却累計額の増加の方が大きくなっていくため、特定環境保全公共下水道に比べ当該指標の上昇が見込まれる。
下水道法の改正により、事業計画に維持管理計画を規定し硫化水素の発生しやすいマンホールの点検などが義務付けられた。車両荷重によるマンホール鉄蓋の損耗などもあり、ストックマネジメントを策定するなどして計画的に点検を行い、施設の延命を図る。</t>
    <rPh sb="58" eb="60">
      <t>トウチョウ</t>
    </rPh>
    <rPh sb="78" eb="80">
      <t>カンキョ</t>
    </rPh>
    <rPh sb="80" eb="83">
      <t>ロウキュウカ</t>
    </rPh>
    <rPh sb="83" eb="84">
      <t>リツ</t>
    </rPh>
    <rPh sb="88" eb="90">
      <t>タイヨウ</t>
    </rPh>
    <rPh sb="90" eb="92">
      <t>ネンスウ</t>
    </rPh>
    <rPh sb="93" eb="95">
      <t>ケイカ</t>
    </rPh>
    <rPh sb="97" eb="99">
      <t>カンキョ</t>
    </rPh>
    <rPh sb="100" eb="101">
      <t>オヨ</t>
    </rPh>
    <rPh sb="102" eb="104">
      <t>カンキョ</t>
    </rPh>
    <rPh sb="104" eb="106">
      <t>カイゼン</t>
    </rPh>
    <rPh sb="106" eb="107">
      <t>リツ</t>
    </rPh>
    <rPh sb="111" eb="113">
      <t>コウシン</t>
    </rPh>
    <rPh sb="113" eb="114">
      <t>トウ</t>
    </rPh>
    <rPh sb="115" eb="117">
      <t>カイゼン</t>
    </rPh>
    <rPh sb="118" eb="120">
      <t>ヒツヨウ</t>
    </rPh>
    <rPh sb="125" eb="127">
      <t>カンキョ</t>
    </rPh>
    <rPh sb="128" eb="129">
      <t>ユウ</t>
    </rPh>
    <rPh sb="147" eb="149">
      <t>タイヨウ</t>
    </rPh>
    <rPh sb="149" eb="151">
      <t>ネンスウ</t>
    </rPh>
    <rPh sb="154" eb="155">
      <t>ネン</t>
    </rPh>
    <rPh sb="156" eb="158">
      <t>ミコ</t>
    </rPh>
    <rPh sb="205" eb="207">
      <t>ユウケイ</t>
    </rPh>
    <rPh sb="207" eb="209">
      <t>コテイ</t>
    </rPh>
    <rPh sb="209" eb="211">
      <t>シサン</t>
    </rPh>
    <rPh sb="211" eb="213">
      <t>ゲンカ</t>
    </rPh>
    <rPh sb="213" eb="215">
      <t>ショウキャク</t>
    </rPh>
    <rPh sb="215" eb="216">
      <t>リツ</t>
    </rPh>
    <rPh sb="217" eb="219">
      <t>ヘイセイ</t>
    </rPh>
    <rPh sb="221" eb="223">
      <t>ネンド</t>
    </rPh>
    <rPh sb="224" eb="226">
      <t>キギョウ</t>
    </rPh>
    <rPh sb="226" eb="228">
      <t>カイケイ</t>
    </rPh>
    <rPh sb="229" eb="231">
      <t>イコウ</t>
    </rPh>
    <rPh sb="238" eb="240">
      <t>ゲンカ</t>
    </rPh>
    <rPh sb="240" eb="242">
      <t>ショウキャク</t>
    </rPh>
    <rPh sb="242" eb="245">
      <t>ルイケイガク</t>
    </rPh>
    <rPh sb="247" eb="248">
      <t>ネン</t>
    </rPh>
    <rPh sb="248" eb="249">
      <t>ブン</t>
    </rPh>
    <rPh sb="253" eb="255">
      <t>ルイジ</t>
    </rPh>
    <rPh sb="255" eb="257">
      <t>ダンタイ</t>
    </rPh>
    <rPh sb="258" eb="259">
      <t>クラ</t>
    </rPh>
    <rPh sb="260" eb="262">
      <t>シヒョウ</t>
    </rPh>
    <rPh sb="278" eb="280">
      <t>コウキョウ</t>
    </rPh>
    <rPh sb="280" eb="281">
      <t>ゲ</t>
    </rPh>
    <rPh sb="281" eb="283">
      <t>スイドウ</t>
    </rPh>
    <rPh sb="284" eb="286">
      <t>ガイセイ</t>
    </rPh>
    <rPh sb="291" eb="293">
      <t>シサン</t>
    </rPh>
    <rPh sb="294" eb="296">
      <t>ゾウカ</t>
    </rPh>
    <rPh sb="298" eb="300">
      <t>ゲンカ</t>
    </rPh>
    <rPh sb="300" eb="302">
      <t>ショウキャク</t>
    </rPh>
    <rPh sb="302" eb="305">
      <t>ルイケイガク</t>
    </rPh>
    <rPh sb="306" eb="308">
      <t>ゾウカ</t>
    </rPh>
    <rPh sb="309" eb="310">
      <t>ホウ</t>
    </rPh>
    <rPh sb="311" eb="312">
      <t>オオ</t>
    </rPh>
    <rPh sb="322" eb="324">
      <t>トクテイ</t>
    </rPh>
    <rPh sb="324" eb="326">
      <t>カンキョウ</t>
    </rPh>
    <rPh sb="326" eb="328">
      <t>ホゼン</t>
    </rPh>
    <rPh sb="328" eb="330">
      <t>コウキョウ</t>
    </rPh>
    <rPh sb="336" eb="338">
      <t>トウガイ</t>
    </rPh>
    <rPh sb="338" eb="340">
      <t>シヒョウ</t>
    </rPh>
    <rPh sb="341" eb="343">
      <t>ジョウショウ</t>
    </rPh>
    <rPh sb="344" eb="346">
      <t>ミコ</t>
    </rPh>
    <rPh sb="371" eb="373">
      <t>ケイカク</t>
    </rPh>
    <phoneticPr fontId="17"/>
  </si>
  <si>
    <t xml:space="preserve">公共下水道事業は概成し、下水道使用料により汚水処理費の全額が賄われている。また概成はしているが民間開発などもあって使用料は伸びており、維持管理費が抑えられているなかで、経費回収率の改善が見込まれる。
老朽化対策については、管渠の法定耐用年数が50年、生活排水処理アクションプログラムでは72年が見込まれおり、平成11年度の供用から起算すると、老朽化度合は大きくはなく、これを喫緊の課題として位置付けてはいないが、車両の荷重によるマンホール鉄蓋の損耗や、硫化水素によるマンホール内のコンクリート及び鉄蓋の腐食に対しストックマネジメントを講じ対処することで、事故を未然に防ぎ、施設の延命を図る必要がある。
</t>
    <rPh sb="0" eb="2">
      <t>コウキョウ</t>
    </rPh>
    <rPh sb="2" eb="3">
      <t>ゲ</t>
    </rPh>
    <rPh sb="3" eb="5">
      <t>スイドウ</t>
    </rPh>
    <rPh sb="5" eb="7">
      <t>ジギョウ</t>
    </rPh>
    <rPh sb="8" eb="10">
      <t>ガイセイ</t>
    </rPh>
    <rPh sb="12" eb="15">
      <t>ゲスイドウ</t>
    </rPh>
    <rPh sb="15" eb="17">
      <t>シヨウ</t>
    </rPh>
    <rPh sb="17" eb="18">
      <t>リョウ</t>
    </rPh>
    <rPh sb="21" eb="23">
      <t>オスイ</t>
    </rPh>
    <rPh sb="23" eb="25">
      <t>ショリ</t>
    </rPh>
    <rPh sb="25" eb="26">
      <t>ヒ</t>
    </rPh>
    <rPh sb="27" eb="29">
      <t>ゼンガク</t>
    </rPh>
    <rPh sb="30" eb="31">
      <t>マカナ</t>
    </rPh>
    <rPh sb="39" eb="41">
      <t>ガイセイ</t>
    </rPh>
    <rPh sb="47" eb="49">
      <t>ミンカン</t>
    </rPh>
    <rPh sb="49" eb="51">
      <t>カイハツ</t>
    </rPh>
    <rPh sb="57" eb="60">
      <t>シヨウリョウ</t>
    </rPh>
    <rPh sb="61" eb="62">
      <t>ノ</t>
    </rPh>
    <rPh sb="67" eb="69">
      <t>イジ</t>
    </rPh>
    <rPh sb="69" eb="71">
      <t>カンリ</t>
    </rPh>
    <rPh sb="71" eb="72">
      <t>ヒ</t>
    </rPh>
    <rPh sb="73" eb="74">
      <t>オサ</t>
    </rPh>
    <rPh sb="84" eb="86">
      <t>ケイヒ</t>
    </rPh>
    <rPh sb="86" eb="88">
      <t>カイシュウ</t>
    </rPh>
    <rPh sb="88" eb="89">
      <t>リツ</t>
    </rPh>
    <rPh sb="90" eb="92">
      <t>カイゼン</t>
    </rPh>
    <rPh sb="93" eb="95">
      <t>ミコ</t>
    </rPh>
    <rPh sb="111" eb="113">
      <t>カンキョ</t>
    </rPh>
    <rPh sb="114" eb="116">
      <t>ホウテイ</t>
    </rPh>
    <rPh sb="116" eb="118">
      <t>タイヨウ</t>
    </rPh>
    <rPh sb="118" eb="120">
      <t>ネンスウ</t>
    </rPh>
    <rPh sb="123" eb="124">
      <t>ネン</t>
    </rPh>
    <rPh sb="125" eb="127">
      <t>セイカツ</t>
    </rPh>
    <rPh sb="127" eb="129">
      <t>ハイスイ</t>
    </rPh>
    <rPh sb="129" eb="131">
      <t>ショリ</t>
    </rPh>
    <rPh sb="145" eb="146">
      <t>ネン</t>
    </rPh>
    <rPh sb="147" eb="149">
      <t>ミコ</t>
    </rPh>
    <rPh sb="154" eb="156">
      <t>ヘイセイ</t>
    </rPh>
    <rPh sb="158" eb="160">
      <t>ネンド</t>
    </rPh>
    <rPh sb="161" eb="163">
      <t>キョウヨウ</t>
    </rPh>
    <rPh sb="165" eb="167">
      <t>キサン</t>
    </rPh>
    <rPh sb="171" eb="174">
      <t>ロウキュウカ</t>
    </rPh>
    <rPh sb="174" eb="176">
      <t>ドアイ</t>
    </rPh>
    <rPh sb="177" eb="178">
      <t>オオ</t>
    </rPh>
    <rPh sb="187" eb="189">
      <t>キッキン</t>
    </rPh>
    <rPh sb="190" eb="192">
      <t>カダイ</t>
    </rPh>
    <rPh sb="195" eb="198">
      <t>イチヅ</t>
    </rPh>
    <rPh sb="206" eb="208">
      <t>シャリョウ</t>
    </rPh>
    <rPh sb="209" eb="211">
      <t>カジュウ</t>
    </rPh>
    <rPh sb="219" eb="221">
      <t>テツブタ</t>
    </rPh>
    <rPh sb="222" eb="224">
      <t>ソンモウ</t>
    </rPh>
    <rPh sb="226" eb="228">
      <t>リュウカ</t>
    </rPh>
    <rPh sb="228" eb="230">
      <t>スイソ</t>
    </rPh>
    <rPh sb="238" eb="239">
      <t>ナイ</t>
    </rPh>
    <rPh sb="246" eb="247">
      <t>オヨ</t>
    </rPh>
    <rPh sb="248" eb="250">
      <t>テツブタ</t>
    </rPh>
    <rPh sb="251" eb="253">
      <t>フショク</t>
    </rPh>
    <rPh sb="254" eb="255">
      <t>タイ</t>
    </rPh>
    <rPh sb="267" eb="268">
      <t>コウ</t>
    </rPh>
    <rPh sb="269" eb="271">
      <t>タイショ</t>
    </rPh>
    <rPh sb="277" eb="279">
      <t>ジコ</t>
    </rPh>
    <rPh sb="280" eb="282">
      <t>ミゼン</t>
    </rPh>
    <rPh sb="283" eb="284">
      <t>フセ</t>
    </rPh>
    <rPh sb="286" eb="288">
      <t>シセツ</t>
    </rPh>
    <rPh sb="289" eb="291">
      <t>エンメイ</t>
    </rPh>
    <rPh sb="292" eb="293">
      <t>ハカ</t>
    </rPh>
    <rPh sb="294" eb="296">
      <t>ヒツヨウ</t>
    </rPh>
    <phoneticPr fontId="17"/>
  </si>
  <si>
    <t xml:space="preserve">平成6年度に事業認可を受け事業に着手し、平成11年度末には一部供用を開始した。市街化区域における面整備は概成し、現在維持管理を中心に事業を行う。平成28年度に地方公営企業法の財務規定等を適用し、公営企業会計により経営成績及び財政状態を示し経営の透明化を図る。
公共下水道事業は人口密度からも分かるように特定環境保全公共下水道事業などと異なり、市街化区域における効率的な整備により汚水処理原価(資本費)が抑えられているほか、商業施設や工場、病院等の大口需要施設が立地しており使用料収入も大きく、経費回収率などの指標で健全度が高いものとなっている。
事業が概成したなか、民間の住宅開発も旺盛で今後も指標維持、向上が見込まれる。
一方昨年度は、経常収支比率では100ポイントを下回り、累積欠損金比率でも欠損金が生じていたが、経費回収率などその他の指標が示すように、経営面は安定していることからこの欠損金額は今年度で解消した。
菰野町では下水道による汚水処理では、公共下水道事業(狭義)及び特定環境保全公共下水道事業において同質のサービスを同一の料金で受けることができるよ一体的な事業として展開し管理運営している。両事業合わせて収支を図り、使用料改定を行っている。
公共下水道事業だけを切り離して試案すると、現況の指標は健全度は高く示されているが、当町では特定環境保全公共下水道事業と一体的に指標を捉える必要がある。
</t>
    <rPh sb="0" eb="2">
      <t>ヘイセイ</t>
    </rPh>
    <rPh sb="3" eb="5">
      <t>ネンド</t>
    </rPh>
    <rPh sb="6" eb="8">
      <t>ジギョウ</t>
    </rPh>
    <rPh sb="8" eb="10">
      <t>ニンカ</t>
    </rPh>
    <rPh sb="11" eb="12">
      <t>ウ</t>
    </rPh>
    <rPh sb="13" eb="15">
      <t>ジギョウ</t>
    </rPh>
    <rPh sb="16" eb="18">
      <t>チャクシュ</t>
    </rPh>
    <rPh sb="20" eb="22">
      <t>ヘイセイ</t>
    </rPh>
    <rPh sb="24" eb="26">
      <t>ネンド</t>
    </rPh>
    <rPh sb="26" eb="27">
      <t>マツ</t>
    </rPh>
    <rPh sb="29" eb="31">
      <t>イチブ</t>
    </rPh>
    <rPh sb="31" eb="33">
      <t>キョウヨウ</t>
    </rPh>
    <rPh sb="34" eb="36">
      <t>カイシ</t>
    </rPh>
    <rPh sb="39" eb="42">
      <t>シガイカ</t>
    </rPh>
    <rPh sb="42" eb="44">
      <t>クイキ</t>
    </rPh>
    <rPh sb="48" eb="49">
      <t>メン</t>
    </rPh>
    <rPh sb="49" eb="51">
      <t>セイビ</t>
    </rPh>
    <rPh sb="52" eb="54">
      <t>ガイセイ</t>
    </rPh>
    <rPh sb="56" eb="58">
      <t>ゲンザイ</t>
    </rPh>
    <rPh sb="58" eb="60">
      <t>イジ</t>
    </rPh>
    <rPh sb="60" eb="62">
      <t>カンリ</t>
    </rPh>
    <rPh sb="63" eb="65">
      <t>チュウシン</t>
    </rPh>
    <rPh sb="66" eb="68">
      <t>ジギョウ</t>
    </rPh>
    <rPh sb="69" eb="70">
      <t>オコナ</t>
    </rPh>
    <rPh sb="117" eb="118">
      <t>シメ</t>
    </rPh>
    <rPh sb="130" eb="132">
      <t>コウキョウ</t>
    </rPh>
    <rPh sb="132" eb="135">
      <t>ゲスイドウ</t>
    </rPh>
    <rPh sb="135" eb="137">
      <t>ジギョウ</t>
    </rPh>
    <rPh sb="138" eb="140">
      <t>ジンコウ</t>
    </rPh>
    <rPh sb="140" eb="142">
      <t>ミツド</t>
    </rPh>
    <rPh sb="145" eb="146">
      <t>ワ</t>
    </rPh>
    <rPh sb="151" eb="153">
      <t>トクテイ</t>
    </rPh>
    <rPh sb="153" eb="155">
      <t>カンキョウ</t>
    </rPh>
    <rPh sb="155" eb="157">
      <t>ホゼン</t>
    </rPh>
    <rPh sb="157" eb="159">
      <t>コウキョウ</t>
    </rPh>
    <rPh sb="159" eb="162">
      <t>ゲスイドウ</t>
    </rPh>
    <rPh sb="162" eb="164">
      <t>ジギョウ</t>
    </rPh>
    <rPh sb="167" eb="168">
      <t>コト</t>
    </rPh>
    <rPh sb="171" eb="174">
      <t>シガイカ</t>
    </rPh>
    <rPh sb="174" eb="176">
      <t>クイキ</t>
    </rPh>
    <rPh sb="180" eb="183">
      <t>コウリツテキ</t>
    </rPh>
    <rPh sb="184" eb="186">
      <t>セイビ</t>
    </rPh>
    <rPh sb="189" eb="191">
      <t>オスイ</t>
    </rPh>
    <rPh sb="191" eb="193">
      <t>ショリ</t>
    </rPh>
    <rPh sb="193" eb="195">
      <t>ゲンカ</t>
    </rPh>
    <rPh sb="196" eb="198">
      <t>シホン</t>
    </rPh>
    <rPh sb="198" eb="199">
      <t>ヒ</t>
    </rPh>
    <rPh sb="201" eb="202">
      <t>オサ</t>
    </rPh>
    <rPh sb="211" eb="213">
      <t>ショウギョウ</t>
    </rPh>
    <rPh sb="213" eb="215">
      <t>シセツ</t>
    </rPh>
    <rPh sb="216" eb="218">
      <t>コウジョウ</t>
    </rPh>
    <rPh sb="219" eb="221">
      <t>ビョウイン</t>
    </rPh>
    <rPh sb="221" eb="222">
      <t>トウ</t>
    </rPh>
    <rPh sb="223" eb="225">
      <t>オオグチ</t>
    </rPh>
    <rPh sb="225" eb="227">
      <t>ジュヨウ</t>
    </rPh>
    <rPh sb="227" eb="229">
      <t>シセツ</t>
    </rPh>
    <rPh sb="230" eb="232">
      <t>リッチ</t>
    </rPh>
    <rPh sb="236" eb="239">
      <t>シヨウリョウ</t>
    </rPh>
    <rPh sb="239" eb="241">
      <t>シュウニュウ</t>
    </rPh>
    <rPh sb="242" eb="243">
      <t>オオ</t>
    </rPh>
    <rPh sb="246" eb="248">
      <t>ケイヒ</t>
    </rPh>
    <rPh sb="248" eb="250">
      <t>カイシュウ</t>
    </rPh>
    <rPh sb="250" eb="251">
      <t>リツ</t>
    </rPh>
    <rPh sb="254" eb="256">
      <t>シヒョウ</t>
    </rPh>
    <rPh sb="257" eb="260">
      <t>ケンゼンド</t>
    </rPh>
    <rPh sb="261" eb="262">
      <t>タカ</t>
    </rPh>
    <rPh sb="273" eb="275">
      <t>ジギョウ</t>
    </rPh>
    <rPh sb="276" eb="278">
      <t>ガイセイ</t>
    </rPh>
    <rPh sb="283" eb="285">
      <t>ミンカン</t>
    </rPh>
    <rPh sb="286" eb="288">
      <t>ジュウタク</t>
    </rPh>
    <rPh sb="288" eb="290">
      <t>カイハツ</t>
    </rPh>
    <rPh sb="291" eb="293">
      <t>オウセイ</t>
    </rPh>
    <rPh sb="294" eb="296">
      <t>コンゴ</t>
    </rPh>
    <rPh sb="297" eb="299">
      <t>シヒョウ</t>
    </rPh>
    <rPh sb="299" eb="301">
      <t>イジ</t>
    </rPh>
    <rPh sb="302" eb="304">
      <t>コウジョウ</t>
    </rPh>
    <rPh sb="305" eb="307">
      <t>ミコ</t>
    </rPh>
    <rPh sb="312" eb="314">
      <t>イッポウ</t>
    </rPh>
    <rPh sb="314" eb="317">
      <t>サクネンド</t>
    </rPh>
    <rPh sb="319" eb="321">
      <t>ケイジョウ</t>
    </rPh>
    <rPh sb="321" eb="323">
      <t>シュウシ</t>
    </rPh>
    <rPh sb="323" eb="325">
      <t>ヒリツ</t>
    </rPh>
    <rPh sb="335" eb="337">
      <t>シタマワ</t>
    </rPh>
    <rPh sb="339" eb="341">
      <t>ルイセキ</t>
    </rPh>
    <rPh sb="341" eb="344">
      <t>ケッソンキン</t>
    </rPh>
    <rPh sb="344" eb="346">
      <t>ヒリツ</t>
    </rPh>
    <rPh sb="348" eb="351">
      <t>ケッソンキン</t>
    </rPh>
    <rPh sb="352" eb="353">
      <t>ショウ</t>
    </rPh>
    <rPh sb="359" eb="361">
      <t>ケイヒ</t>
    </rPh>
    <rPh sb="361" eb="363">
      <t>カイシュウ</t>
    </rPh>
    <rPh sb="363" eb="364">
      <t>リツ</t>
    </rPh>
    <rPh sb="368" eb="369">
      <t>タ</t>
    </rPh>
    <rPh sb="370" eb="372">
      <t>シヒョウ</t>
    </rPh>
    <rPh sb="373" eb="374">
      <t>シメ</t>
    </rPh>
    <rPh sb="379" eb="381">
      <t>ケイエイ</t>
    </rPh>
    <rPh sb="381" eb="382">
      <t>メン</t>
    </rPh>
    <rPh sb="383" eb="385">
      <t>アンテイ</t>
    </rPh>
    <rPh sb="395" eb="398">
      <t>ケッソンキン</t>
    </rPh>
    <rPh sb="398" eb="399">
      <t>ガク</t>
    </rPh>
    <rPh sb="404" eb="406">
      <t>カイショウ</t>
    </rPh>
    <rPh sb="410" eb="413">
      <t>コモノチョウ</t>
    </rPh>
    <rPh sb="415" eb="418">
      <t>ゲスイドウ</t>
    </rPh>
    <rPh sb="421" eb="423">
      <t>オスイ</t>
    </rPh>
    <rPh sb="423" eb="425">
      <t>ショリ</t>
    </rPh>
    <rPh sb="428" eb="430">
      <t>コウキョウ</t>
    </rPh>
    <rPh sb="430" eb="433">
      <t>ゲスイドウ</t>
    </rPh>
    <rPh sb="433" eb="435">
      <t>ジギョウ</t>
    </rPh>
    <rPh sb="436" eb="438">
      <t>キョウギ</t>
    </rPh>
    <rPh sb="439" eb="440">
      <t>オヨ</t>
    </rPh>
    <rPh sb="441" eb="443">
      <t>トクテイ</t>
    </rPh>
    <rPh sb="443" eb="445">
      <t>カンキョウ</t>
    </rPh>
    <rPh sb="445" eb="447">
      <t>ホゼン</t>
    </rPh>
    <rPh sb="447" eb="449">
      <t>コウキョウ</t>
    </rPh>
    <rPh sb="449" eb="452">
      <t>ゲスイドウ</t>
    </rPh>
    <rPh sb="452" eb="454">
      <t>ジギョウ</t>
    </rPh>
    <rPh sb="482" eb="484">
      <t>イッタイ</t>
    </rPh>
    <rPh sb="484" eb="485">
      <t>テキ</t>
    </rPh>
    <rPh sb="486" eb="488">
      <t>ジギョウ</t>
    </rPh>
    <rPh sb="491" eb="493">
      <t>テンカイ</t>
    </rPh>
    <rPh sb="494" eb="496">
      <t>カンリ</t>
    </rPh>
    <rPh sb="496" eb="498">
      <t>ウンエイ</t>
    </rPh>
    <rPh sb="503" eb="504">
      <t>リョウ</t>
    </rPh>
    <rPh sb="504" eb="506">
      <t>ジギョウ</t>
    </rPh>
    <rPh sb="506" eb="507">
      <t>ア</t>
    </rPh>
    <rPh sb="510" eb="512">
      <t>シュウシ</t>
    </rPh>
    <rPh sb="513" eb="514">
      <t>ハカ</t>
    </rPh>
    <rPh sb="516" eb="519">
      <t>シヨウリョウ</t>
    </rPh>
    <rPh sb="519" eb="521">
      <t>カイテイ</t>
    </rPh>
    <rPh sb="522" eb="523">
      <t>オコナ</t>
    </rPh>
    <rPh sb="529" eb="531">
      <t>コウキョウ</t>
    </rPh>
    <rPh sb="531" eb="534">
      <t>ゲスイドウ</t>
    </rPh>
    <rPh sb="534" eb="536">
      <t>ジギョウ</t>
    </rPh>
    <rPh sb="539" eb="540">
      <t>キ</t>
    </rPh>
    <rPh sb="541" eb="542">
      <t>ハナ</t>
    </rPh>
    <rPh sb="544" eb="546">
      <t>シアン</t>
    </rPh>
    <rPh sb="550" eb="552">
      <t>ゲンキョウ</t>
    </rPh>
    <rPh sb="553" eb="555">
      <t>シヒョウ</t>
    </rPh>
    <rPh sb="556" eb="559">
      <t>ケンゼンド</t>
    </rPh>
    <rPh sb="560" eb="561">
      <t>タカ</t>
    </rPh>
    <rPh sb="562" eb="563">
      <t>シメ</t>
    </rPh>
    <rPh sb="570" eb="572">
      <t>トウチョウ</t>
    </rPh>
    <rPh sb="574" eb="576">
      <t>トクテイ</t>
    </rPh>
    <rPh sb="576" eb="578">
      <t>カンキョウ</t>
    </rPh>
    <rPh sb="578" eb="580">
      <t>ホゼン</t>
    </rPh>
    <rPh sb="580" eb="582">
      <t>コウキョウ</t>
    </rPh>
    <rPh sb="582" eb="585">
      <t>ゲスイドウ</t>
    </rPh>
    <rPh sb="585" eb="587">
      <t>ジギョウ</t>
    </rPh>
    <rPh sb="588" eb="591">
      <t>イッタイテキ</t>
    </rPh>
    <rPh sb="592" eb="594">
      <t>シヒョウ</t>
    </rPh>
    <rPh sb="595" eb="596">
      <t>トラ</t>
    </rPh>
    <rPh sb="598" eb="600">
      <t>ヒツヨウ</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</si>
</sst>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
      <sz val="6"/>
      <name val="游ゴシック"/>
      <family val="2"/>
      <charset val="128"/>
      <scheme val="minor"/>
    </font>
    <font>
      <sz val="9.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6" fillId="0" borderId="6" xfId="2" applyFont="1" applyBorder="1" applyAlignment="1" applyProtection="1">
      <alignment horizontal="left" vertical="top" wrapText="1"/>
      <protection locked="0"/>
    </xf>
    <xf numFmtId="0" fontId="16" fillId="0" borderId="0" xfId="2" applyFont="1" applyBorder="1" applyAlignment="1" applyProtection="1">
      <alignment horizontal="left" vertical="top" wrapText="1"/>
      <protection locked="0"/>
    </xf>
    <xf numFmtId="0" fontId="16" fillId="0" borderId="7" xfId="2" applyFont="1" applyBorder="1" applyAlignment="1" applyProtection="1">
      <alignment horizontal="left" vertical="top" wrapText="1"/>
      <protection locked="0"/>
    </xf>
    <xf numFmtId="0" fontId="16" fillId="0" borderId="8" xfId="2" applyFont="1" applyBorder="1" applyAlignment="1" applyProtection="1">
      <alignment horizontal="left" vertical="top" wrapText="1"/>
      <protection locked="0"/>
    </xf>
    <xf numFmtId="0" fontId="16" fillId="0" borderId="1" xfId="2" applyFont="1" applyBorder="1" applyAlignment="1" applyProtection="1">
      <alignment horizontal="left" vertical="top" wrapText="1"/>
      <protection locked="0"/>
    </xf>
    <xf numFmtId="0" fontId="16" fillId="0" borderId="9" xfId="2" applyFont="1" applyBorder="1" applyAlignment="1" applyProtection="1">
      <alignment horizontal="left" vertical="top" wrapText="1"/>
      <protection locked="0"/>
    </xf>
    <xf numFmtId="0" fontId="3" fillId="0" borderId="0" xfId="0" applyFont="1" applyBorder="1" applyAlignment="1">
      <alignment horizontal="center" vertical="center"/>
    </xf>
    <xf numFmtId="0" fontId="18" fillId="0" borderId="6" xfId="2" applyFont="1" applyBorder="1" applyAlignment="1" applyProtection="1">
      <alignment horizontal="left" vertical="top" wrapText="1"/>
      <protection locked="0"/>
    </xf>
    <xf numFmtId="0" fontId="18" fillId="0" borderId="0" xfId="2" applyFont="1" applyBorder="1" applyAlignment="1" applyProtection="1">
      <alignment horizontal="left" vertical="top" wrapText="1"/>
      <protection locked="0"/>
    </xf>
    <xf numFmtId="0" fontId="18" fillId="0" borderId="7" xfId="2" applyFont="1" applyBorder="1" applyAlignment="1" applyProtection="1">
      <alignment horizontal="left" vertical="top" wrapText="1"/>
      <protection locked="0"/>
    </xf>
    <xf numFmtId="0" fontId="18" fillId="0" borderId="8" xfId="2" applyFont="1" applyBorder="1" applyAlignment="1" applyProtection="1">
      <alignment horizontal="left" vertical="top" wrapText="1"/>
      <protection locked="0"/>
    </xf>
    <xf numFmtId="0" fontId="18" fillId="0" borderId="1" xfId="2" applyFont="1" applyBorder="1" applyAlignment="1" applyProtection="1">
      <alignment horizontal="left" vertical="top" wrapText="1"/>
      <protection locked="0"/>
    </xf>
    <xf numFmtId="0" fontId="18" fillId="0" borderId="9" xfId="2"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AC0C-4447-AFF2-00664CF5FDCB}"/>
            </c:ext>
          </c:extLst>
        </c:ser>
        <c:dLbls>
          <c:showLegendKey val="0"/>
          <c:showVal val="0"/>
          <c:showCatName val="0"/>
          <c:showSerName val="0"/>
          <c:showPercent val="0"/>
          <c:showBubbleSize val="0"/>
        </c:dLbls>
        <c:gapWidth val="150"/>
        <c:axId val="168073088"/>
        <c:axId val="168095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0.15</c:v>
                </c:pt>
                <c:pt idx="4">
                  <c:v>0.16</c:v>
                </c:pt>
              </c:numCache>
            </c:numRef>
          </c:val>
          <c:smooth val="0"/>
          <c:extLst>
            <c:ext xmlns:c16="http://schemas.microsoft.com/office/drawing/2014/chart" uri="{C3380CC4-5D6E-409C-BE32-E72D297353CC}">
              <c16:uniqueId val="{00000001-AC0C-4447-AFF2-00664CF5FDCB}"/>
            </c:ext>
          </c:extLst>
        </c:ser>
        <c:dLbls>
          <c:showLegendKey val="0"/>
          <c:showVal val="0"/>
          <c:showCatName val="0"/>
          <c:showSerName val="0"/>
          <c:showPercent val="0"/>
          <c:showBubbleSize val="0"/>
        </c:dLbls>
        <c:marker val="1"/>
        <c:smooth val="0"/>
        <c:axId val="168073088"/>
        <c:axId val="168095744"/>
      </c:lineChart>
      <c:dateAx>
        <c:axId val="168073088"/>
        <c:scaling>
          <c:orientation val="minMax"/>
        </c:scaling>
        <c:delete val="1"/>
        <c:axPos val="b"/>
        <c:numFmt formatCode="ge" sourceLinked="1"/>
        <c:majorTickMark val="none"/>
        <c:minorTickMark val="none"/>
        <c:tickLblPos val="none"/>
        <c:crossAx val="168095744"/>
        <c:crosses val="autoZero"/>
        <c:auto val="1"/>
        <c:lblOffset val="100"/>
        <c:baseTimeUnit val="years"/>
      </c:dateAx>
      <c:valAx>
        <c:axId val="168095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073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122-44B4-B143-EF7971957699}"/>
            </c:ext>
          </c:extLst>
        </c:ser>
        <c:dLbls>
          <c:showLegendKey val="0"/>
          <c:showVal val="0"/>
          <c:showCatName val="0"/>
          <c:showSerName val="0"/>
          <c:showPercent val="0"/>
          <c:showBubbleSize val="0"/>
        </c:dLbls>
        <c:gapWidth val="150"/>
        <c:axId val="168683008"/>
        <c:axId val="168684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53.51</c:v>
                </c:pt>
                <c:pt idx="4">
                  <c:v>53.5</c:v>
                </c:pt>
              </c:numCache>
            </c:numRef>
          </c:val>
          <c:smooth val="0"/>
          <c:extLst>
            <c:ext xmlns:c16="http://schemas.microsoft.com/office/drawing/2014/chart" uri="{C3380CC4-5D6E-409C-BE32-E72D297353CC}">
              <c16:uniqueId val="{00000001-0122-44B4-B143-EF7971957699}"/>
            </c:ext>
          </c:extLst>
        </c:ser>
        <c:dLbls>
          <c:showLegendKey val="0"/>
          <c:showVal val="0"/>
          <c:showCatName val="0"/>
          <c:showSerName val="0"/>
          <c:showPercent val="0"/>
          <c:showBubbleSize val="0"/>
        </c:dLbls>
        <c:marker val="1"/>
        <c:smooth val="0"/>
        <c:axId val="168683008"/>
        <c:axId val="168684928"/>
      </c:lineChart>
      <c:dateAx>
        <c:axId val="168683008"/>
        <c:scaling>
          <c:orientation val="minMax"/>
        </c:scaling>
        <c:delete val="1"/>
        <c:axPos val="b"/>
        <c:numFmt formatCode="ge" sourceLinked="1"/>
        <c:majorTickMark val="none"/>
        <c:minorTickMark val="none"/>
        <c:tickLblPos val="none"/>
        <c:crossAx val="168684928"/>
        <c:crosses val="autoZero"/>
        <c:auto val="1"/>
        <c:lblOffset val="100"/>
        <c:baseTimeUnit val="years"/>
      </c:dateAx>
      <c:valAx>
        <c:axId val="168684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683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0</c:v>
                </c:pt>
                <c:pt idx="1">
                  <c:v>0</c:v>
                </c:pt>
                <c:pt idx="2">
                  <c:v>0</c:v>
                </c:pt>
                <c:pt idx="3">
                  <c:v>96.69</c:v>
                </c:pt>
                <c:pt idx="4">
                  <c:v>98.13</c:v>
                </c:pt>
              </c:numCache>
            </c:numRef>
          </c:val>
          <c:extLst>
            <c:ext xmlns:c16="http://schemas.microsoft.com/office/drawing/2014/chart" uri="{C3380CC4-5D6E-409C-BE32-E72D297353CC}">
              <c16:uniqueId val="{00000000-8EFE-4CDF-9FDB-0817E0BD7EEE}"/>
            </c:ext>
          </c:extLst>
        </c:ser>
        <c:dLbls>
          <c:showLegendKey val="0"/>
          <c:showVal val="0"/>
          <c:showCatName val="0"/>
          <c:showSerName val="0"/>
          <c:showPercent val="0"/>
          <c:showBubbleSize val="0"/>
        </c:dLbls>
        <c:gapWidth val="150"/>
        <c:axId val="168884096"/>
        <c:axId val="168951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83.91</c:v>
                </c:pt>
                <c:pt idx="4">
                  <c:v>83.51</c:v>
                </c:pt>
              </c:numCache>
            </c:numRef>
          </c:val>
          <c:smooth val="0"/>
          <c:extLst>
            <c:ext xmlns:c16="http://schemas.microsoft.com/office/drawing/2014/chart" uri="{C3380CC4-5D6E-409C-BE32-E72D297353CC}">
              <c16:uniqueId val="{00000001-8EFE-4CDF-9FDB-0817E0BD7EEE}"/>
            </c:ext>
          </c:extLst>
        </c:ser>
        <c:dLbls>
          <c:showLegendKey val="0"/>
          <c:showVal val="0"/>
          <c:showCatName val="0"/>
          <c:showSerName val="0"/>
          <c:showPercent val="0"/>
          <c:showBubbleSize val="0"/>
        </c:dLbls>
        <c:marker val="1"/>
        <c:smooth val="0"/>
        <c:axId val="168884096"/>
        <c:axId val="168951808"/>
      </c:lineChart>
      <c:dateAx>
        <c:axId val="168884096"/>
        <c:scaling>
          <c:orientation val="minMax"/>
        </c:scaling>
        <c:delete val="1"/>
        <c:axPos val="b"/>
        <c:numFmt formatCode="ge" sourceLinked="1"/>
        <c:majorTickMark val="none"/>
        <c:minorTickMark val="none"/>
        <c:tickLblPos val="none"/>
        <c:crossAx val="168951808"/>
        <c:crosses val="autoZero"/>
        <c:auto val="1"/>
        <c:lblOffset val="100"/>
        <c:baseTimeUnit val="years"/>
      </c:dateAx>
      <c:valAx>
        <c:axId val="168951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884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0</c:v>
                </c:pt>
                <c:pt idx="1">
                  <c:v>0</c:v>
                </c:pt>
                <c:pt idx="2">
                  <c:v>0</c:v>
                </c:pt>
                <c:pt idx="3">
                  <c:v>99.19</c:v>
                </c:pt>
                <c:pt idx="4">
                  <c:v>103.43</c:v>
                </c:pt>
              </c:numCache>
            </c:numRef>
          </c:val>
          <c:extLst>
            <c:ext xmlns:c16="http://schemas.microsoft.com/office/drawing/2014/chart" uri="{C3380CC4-5D6E-409C-BE32-E72D297353CC}">
              <c16:uniqueId val="{00000000-5E09-4A84-B9FC-839107A04FE4}"/>
            </c:ext>
          </c:extLst>
        </c:ser>
        <c:dLbls>
          <c:showLegendKey val="0"/>
          <c:showVal val="0"/>
          <c:showCatName val="0"/>
          <c:showSerName val="0"/>
          <c:showPercent val="0"/>
          <c:showBubbleSize val="0"/>
        </c:dLbls>
        <c:gapWidth val="150"/>
        <c:axId val="168106240"/>
        <c:axId val="168108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106.85</c:v>
                </c:pt>
                <c:pt idx="4">
                  <c:v>108.11</c:v>
                </c:pt>
              </c:numCache>
            </c:numRef>
          </c:val>
          <c:smooth val="0"/>
          <c:extLst>
            <c:ext xmlns:c16="http://schemas.microsoft.com/office/drawing/2014/chart" uri="{C3380CC4-5D6E-409C-BE32-E72D297353CC}">
              <c16:uniqueId val="{00000001-5E09-4A84-B9FC-839107A04FE4}"/>
            </c:ext>
          </c:extLst>
        </c:ser>
        <c:dLbls>
          <c:showLegendKey val="0"/>
          <c:showVal val="0"/>
          <c:showCatName val="0"/>
          <c:showSerName val="0"/>
          <c:showPercent val="0"/>
          <c:showBubbleSize val="0"/>
        </c:dLbls>
        <c:marker val="1"/>
        <c:smooth val="0"/>
        <c:axId val="168106240"/>
        <c:axId val="168108416"/>
      </c:lineChart>
      <c:dateAx>
        <c:axId val="168106240"/>
        <c:scaling>
          <c:orientation val="minMax"/>
        </c:scaling>
        <c:delete val="1"/>
        <c:axPos val="b"/>
        <c:numFmt formatCode="ge" sourceLinked="1"/>
        <c:majorTickMark val="none"/>
        <c:minorTickMark val="none"/>
        <c:tickLblPos val="none"/>
        <c:crossAx val="168108416"/>
        <c:crosses val="autoZero"/>
        <c:auto val="1"/>
        <c:lblOffset val="100"/>
        <c:baseTimeUnit val="years"/>
      </c:dateAx>
      <c:valAx>
        <c:axId val="168108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106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0</c:v>
                </c:pt>
                <c:pt idx="1">
                  <c:v>0</c:v>
                </c:pt>
                <c:pt idx="2">
                  <c:v>0</c:v>
                </c:pt>
                <c:pt idx="3">
                  <c:v>2.5499999999999998</c:v>
                </c:pt>
                <c:pt idx="4">
                  <c:v>5.1100000000000003</c:v>
                </c:pt>
              </c:numCache>
            </c:numRef>
          </c:val>
          <c:extLst>
            <c:ext xmlns:c16="http://schemas.microsoft.com/office/drawing/2014/chart" uri="{C3380CC4-5D6E-409C-BE32-E72D297353CC}">
              <c16:uniqueId val="{00000000-F5C1-4E56-AF11-9A56EF9B41D8}"/>
            </c:ext>
          </c:extLst>
        </c:ser>
        <c:dLbls>
          <c:showLegendKey val="0"/>
          <c:showVal val="0"/>
          <c:showCatName val="0"/>
          <c:showSerName val="0"/>
          <c:showPercent val="0"/>
          <c:showBubbleSize val="0"/>
        </c:dLbls>
        <c:gapWidth val="150"/>
        <c:axId val="168135296"/>
        <c:axId val="16814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21.09</c:v>
                </c:pt>
                <c:pt idx="4">
                  <c:v>21.16</c:v>
                </c:pt>
              </c:numCache>
            </c:numRef>
          </c:val>
          <c:smooth val="0"/>
          <c:extLst>
            <c:ext xmlns:c16="http://schemas.microsoft.com/office/drawing/2014/chart" uri="{C3380CC4-5D6E-409C-BE32-E72D297353CC}">
              <c16:uniqueId val="{00000001-F5C1-4E56-AF11-9A56EF9B41D8}"/>
            </c:ext>
          </c:extLst>
        </c:ser>
        <c:dLbls>
          <c:showLegendKey val="0"/>
          <c:showVal val="0"/>
          <c:showCatName val="0"/>
          <c:showSerName val="0"/>
          <c:showPercent val="0"/>
          <c:showBubbleSize val="0"/>
        </c:dLbls>
        <c:marker val="1"/>
        <c:smooth val="0"/>
        <c:axId val="168135296"/>
        <c:axId val="168145664"/>
      </c:lineChart>
      <c:dateAx>
        <c:axId val="168135296"/>
        <c:scaling>
          <c:orientation val="minMax"/>
        </c:scaling>
        <c:delete val="1"/>
        <c:axPos val="b"/>
        <c:numFmt formatCode="ge" sourceLinked="1"/>
        <c:majorTickMark val="none"/>
        <c:minorTickMark val="none"/>
        <c:tickLblPos val="none"/>
        <c:crossAx val="168145664"/>
        <c:crosses val="autoZero"/>
        <c:auto val="1"/>
        <c:lblOffset val="100"/>
        <c:baseTimeUnit val="years"/>
      </c:dateAx>
      <c:valAx>
        <c:axId val="168145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135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0536-4A5A-80DC-E7C1366F16D8}"/>
            </c:ext>
          </c:extLst>
        </c:ser>
        <c:dLbls>
          <c:showLegendKey val="0"/>
          <c:showVal val="0"/>
          <c:showCatName val="0"/>
          <c:showSerName val="0"/>
          <c:showPercent val="0"/>
          <c:showBubbleSize val="0"/>
        </c:dLbls>
        <c:gapWidth val="150"/>
        <c:axId val="168172544"/>
        <c:axId val="168178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0536-4A5A-80DC-E7C1366F16D8}"/>
            </c:ext>
          </c:extLst>
        </c:ser>
        <c:dLbls>
          <c:showLegendKey val="0"/>
          <c:showVal val="0"/>
          <c:showCatName val="0"/>
          <c:showSerName val="0"/>
          <c:showPercent val="0"/>
          <c:showBubbleSize val="0"/>
        </c:dLbls>
        <c:marker val="1"/>
        <c:smooth val="0"/>
        <c:axId val="168172544"/>
        <c:axId val="168178816"/>
      </c:lineChart>
      <c:dateAx>
        <c:axId val="168172544"/>
        <c:scaling>
          <c:orientation val="minMax"/>
        </c:scaling>
        <c:delete val="1"/>
        <c:axPos val="b"/>
        <c:numFmt formatCode="ge" sourceLinked="1"/>
        <c:majorTickMark val="none"/>
        <c:minorTickMark val="none"/>
        <c:tickLblPos val="none"/>
        <c:crossAx val="168178816"/>
        <c:crosses val="autoZero"/>
        <c:auto val="1"/>
        <c:lblOffset val="100"/>
        <c:baseTimeUnit val="years"/>
      </c:dateAx>
      <c:valAx>
        <c:axId val="168178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172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0</c:v>
                </c:pt>
                <c:pt idx="1">
                  <c:v>0</c:v>
                </c:pt>
                <c:pt idx="2">
                  <c:v>0</c:v>
                </c:pt>
                <c:pt idx="3">
                  <c:v>1.96</c:v>
                </c:pt>
                <c:pt idx="4" formatCode="#,##0.00;&quot;△&quot;#,##0.00">
                  <c:v>0</c:v>
                </c:pt>
              </c:numCache>
            </c:numRef>
          </c:val>
          <c:extLst>
            <c:ext xmlns:c16="http://schemas.microsoft.com/office/drawing/2014/chart" uri="{C3380CC4-5D6E-409C-BE32-E72D297353CC}">
              <c16:uniqueId val="{00000000-2855-4C8B-9666-B952FDE013D0}"/>
            </c:ext>
          </c:extLst>
        </c:ser>
        <c:dLbls>
          <c:showLegendKey val="0"/>
          <c:showVal val="0"/>
          <c:showCatName val="0"/>
          <c:showSerName val="0"/>
          <c:showPercent val="0"/>
          <c:showBubbleSize val="0"/>
        </c:dLbls>
        <c:gapWidth val="150"/>
        <c:axId val="168189312"/>
        <c:axId val="168224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92.92</c:v>
                </c:pt>
                <c:pt idx="4">
                  <c:v>86.54</c:v>
                </c:pt>
              </c:numCache>
            </c:numRef>
          </c:val>
          <c:smooth val="0"/>
          <c:extLst>
            <c:ext xmlns:c16="http://schemas.microsoft.com/office/drawing/2014/chart" uri="{C3380CC4-5D6E-409C-BE32-E72D297353CC}">
              <c16:uniqueId val="{00000001-2855-4C8B-9666-B952FDE013D0}"/>
            </c:ext>
          </c:extLst>
        </c:ser>
        <c:dLbls>
          <c:showLegendKey val="0"/>
          <c:showVal val="0"/>
          <c:showCatName val="0"/>
          <c:showSerName val="0"/>
          <c:showPercent val="0"/>
          <c:showBubbleSize val="0"/>
        </c:dLbls>
        <c:marker val="1"/>
        <c:smooth val="0"/>
        <c:axId val="168189312"/>
        <c:axId val="168224256"/>
      </c:lineChart>
      <c:dateAx>
        <c:axId val="168189312"/>
        <c:scaling>
          <c:orientation val="minMax"/>
        </c:scaling>
        <c:delete val="1"/>
        <c:axPos val="b"/>
        <c:numFmt formatCode="ge" sourceLinked="1"/>
        <c:majorTickMark val="none"/>
        <c:minorTickMark val="none"/>
        <c:tickLblPos val="none"/>
        <c:crossAx val="168224256"/>
        <c:crosses val="autoZero"/>
        <c:auto val="1"/>
        <c:lblOffset val="100"/>
        <c:baseTimeUnit val="years"/>
      </c:dateAx>
      <c:valAx>
        <c:axId val="168224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189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0</c:v>
                </c:pt>
                <c:pt idx="1">
                  <c:v>0</c:v>
                </c:pt>
                <c:pt idx="2">
                  <c:v>0</c:v>
                </c:pt>
                <c:pt idx="3">
                  <c:v>59.12</c:v>
                </c:pt>
                <c:pt idx="4">
                  <c:v>71.23</c:v>
                </c:pt>
              </c:numCache>
            </c:numRef>
          </c:val>
          <c:extLst>
            <c:ext xmlns:c16="http://schemas.microsoft.com/office/drawing/2014/chart" uri="{C3380CC4-5D6E-409C-BE32-E72D297353CC}">
              <c16:uniqueId val="{00000000-986A-4E1E-8870-CC5491766D6D}"/>
            </c:ext>
          </c:extLst>
        </c:ser>
        <c:dLbls>
          <c:showLegendKey val="0"/>
          <c:showVal val="0"/>
          <c:showCatName val="0"/>
          <c:showSerName val="0"/>
          <c:showPercent val="0"/>
          <c:showBubbleSize val="0"/>
        </c:dLbls>
        <c:gapWidth val="150"/>
        <c:axId val="168374272"/>
        <c:axId val="16837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50.66</c:v>
                </c:pt>
                <c:pt idx="4">
                  <c:v>62.25</c:v>
                </c:pt>
              </c:numCache>
            </c:numRef>
          </c:val>
          <c:smooth val="0"/>
          <c:extLst>
            <c:ext xmlns:c16="http://schemas.microsoft.com/office/drawing/2014/chart" uri="{C3380CC4-5D6E-409C-BE32-E72D297353CC}">
              <c16:uniqueId val="{00000001-986A-4E1E-8870-CC5491766D6D}"/>
            </c:ext>
          </c:extLst>
        </c:ser>
        <c:dLbls>
          <c:showLegendKey val="0"/>
          <c:showVal val="0"/>
          <c:showCatName val="0"/>
          <c:showSerName val="0"/>
          <c:showPercent val="0"/>
          <c:showBubbleSize val="0"/>
        </c:dLbls>
        <c:marker val="1"/>
        <c:smooth val="0"/>
        <c:axId val="168374272"/>
        <c:axId val="168376192"/>
      </c:lineChart>
      <c:dateAx>
        <c:axId val="168374272"/>
        <c:scaling>
          <c:orientation val="minMax"/>
        </c:scaling>
        <c:delete val="1"/>
        <c:axPos val="b"/>
        <c:numFmt formatCode="ge" sourceLinked="1"/>
        <c:majorTickMark val="none"/>
        <c:minorTickMark val="none"/>
        <c:tickLblPos val="none"/>
        <c:crossAx val="168376192"/>
        <c:crosses val="autoZero"/>
        <c:auto val="1"/>
        <c:lblOffset val="100"/>
        <c:baseTimeUnit val="years"/>
      </c:dateAx>
      <c:valAx>
        <c:axId val="168376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374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643.66</c:v>
                </c:pt>
                <c:pt idx="4">
                  <c:v>610.83000000000004</c:v>
                </c:pt>
              </c:numCache>
            </c:numRef>
          </c:val>
          <c:extLst>
            <c:ext xmlns:c16="http://schemas.microsoft.com/office/drawing/2014/chart" uri="{C3380CC4-5D6E-409C-BE32-E72D297353CC}">
              <c16:uniqueId val="{00000000-4F8D-4F4E-892B-395CF28B3A1E}"/>
            </c:ext>
          </c:extLst>
        </c:ser>
        <c:dLbls>
          <c:showLegendKey val="0"/>
          <c:showVal val="0"/>
          <c:showCatName val="0"/>
          <c:showSerName val="0"/>
          <c:showPercent val="0"/>
          <c:showBubbleSize val="0"/>
        </c:dLbls>
        <c:gapWidth val="150"/>
        <c:axId val="168415616"/>
        <c:axId val="168417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1111.31</c:v>
                </c:pt>
                <c:pt idx="4">
                  <c:v>966.33</c:v>
                </c:pt>
              </c:numCache>
            </c:numRef>
          </c:val>
          <c:smooth val="0"/>
          <c:extLst>
            <c:ext xmlns:c16="http://schemas.microsoft.com/office/drawing/2014/chart" uri="{C3380CC4-5D6E-409C-BE32-E72D297353CC}">
              <c16:uniqueId val="{00000001-4F8D-4F4E-892B-395CF28B3A1E}"/>
            </c:ext>
          </c:extLst>
        </c:ser>
        <c:dLbls>
          <c:showLegendKey val="0"/>
          <c:showVal val="0"/>
          <c:showCatName val="0"/>
          <c:showSerName val="0"/>
          <c:showPercent val="0"/>
          <c:showBubbleSize val="0"/>
        </c:dLbls>
        <c:marker val="1"/>
        <c:smooth val="0"/>
        <c:axId val="168415616"/>
        <c:axId val="168417536"/>
      </c:lineChart>
      <c:dateAx>
        <c:axId val="168415616"/>
        <c:scaling>
          <c:orientation val="minMax"/>
        </c:scaling>
        <c:delete val="1"/>
        <c:axPos val="b"/>
        <c:numFmt formatCode="ge" sourceLinked="1"/>
        <c:majorTickMark val="none"/>
        <c:minorTickMark val="none"/>
        <c:tickLblPos val="none"/>
        <c:crossAx val="168417536"/>
        <c:crosses val="autoZero"/>
        <c:auto val="1"/>
        <c:lblOffset val="100"/>
        <c:baseTimeUnit val="years"/>
      </c:dateAx>
      <c:valAx>
        <c:axId val="168417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415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0</c:v>
                </c:pt>
                <c:pt idx="1">
                  <c:v>0</c:v>
                </c:pt>
                <c:pt idx="2">
                  <c:v>0</c:v>
                </c:pt>
                <c:pt idx="3">
                  <c:v>109.05</c:v>
                </c:pt>
                <c:pt idx="4">
                  <c:v>112.76</c:v>
                </c:pt>
              </c:numCache>
            </c:numRef>
          </c:val>
          <c:extLst>
            <c:ext xmlns:c16="http://schemas.microsoft.com/office/drawing/2014/chart" uri="{C3380CC4-5D6E-409C-BE32-E72D297353CC}">
              <c16:uniqueId val="{00000000-4B73-4D9F-9DDA-694F65B5ACE7}"/>
            </c:ext>
          </c:extLst>
        </c:ser>
        <c:dLbls>
          <c:showLegendKey val="0"/>
          <c:showVal val="0"/>
          <c:showCatName val="0"/>
          <c:showSerName val="0"/>
          <c:showPercent val="0"/>
          <c:showBubbleSize val="0"/>
        </c:dLbls>
        <c:gapWidth val="150"/>
        <c:axId val="168542976"/>
        <c:axId val="168544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75.540000000000006</c:v>
                </c:pt>
                <c:pt idx="4">
                  <c:v>81.739999999999995</c:v>
                </c:pt>
              </c:numCache>
            </c:numRef>
          </c:val>
          <c:smooth val="0"/>
          <c:extLst>
            <c:ext xmlns:c16="http://schemas.microsoft.com/office/drawing/2014/chart" uri="{C3380CC4-5D6E-409C-BE32-E72D297353CC}">
              <c16:uniqueId val="{00000001-4B73-4D9F-9DDA-694F65B5ACE7}"/>
            </c:ext>
          </c:extLst>
        </c:ser>
        <c:dLbls>
          <c:showLegendKey val="0"/>
          <c:showVal val="0"/>
          <c:showCatName val="0"/>
          <c:showSerName val="0"/>
          <c:showPercent val="0"/>
          <c:showBubbleSize val="0"/>
        </c:dLbls>
        <c:marker val="1"/>
        <c:smooth val="0"/>
        <c:axId val="168542976"/>
        <c:axId val="168544896"/>
      </c:lineChart>
      <c:dateAx>
        <c:axId val="168542976"/>
        <c:scaling>
          <c:orientation val="minMax"/>
        </c:scaling>
        <c:delete val="1"/>
        <c:axPos val="b"/>
        <c:numFmt formatCode="ge" sourceLinked="1"/>
        <c:majorTickMark val="none"/>
        <c:minorTickMark val="none"/>
        <c:tickLblPos val="none"/>
        <c:crossAx val="168544896"/>
        <c:crosses val="autoZero"/>
        <c:auto val="1"/>
        <c:lblOffset val="100"/>
        <c:baseTimeUnit val="years"/>
      </c:dateAx>
      <c:valAx>
        <c:axId val="168544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542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0</c:v>
                </c:pt>
                <c:pt idx="1">
                  <c:v>0</c:v>
                </c:pt>
                <c:pt idx="2">
                  <c:v>0</c:v>
                </c:pt>
                <c:pt idx="3">
                  <c:v>139.15</c:v>
                </c:pt>
                <c:pt idx="4">
                  <c:v>134.19</c:v>
                </c:pt>
              </c:numCache>
            </c:numRef>
          </c:val>
          <c:extLst>
            <c:ext xmlns:c16="http://schemas.microsoft.com/office/drawing/2014/chart" uri="{C3380CC4-5D6E-409C-BE32-E72D297353CC}">
              <c16:uniqueId val="{00000000-9B11-46E6-A7BF-95D7AE0D028B}"/>
            </c:ext>
          </c:extLst>
        </c:ser>
        <c:dLbls>
          <c:showLegendKey val="0"/>
          <c:showVal val="0"/>
          <c:showCatName val="0"/>
          <c:showSerName val="0"/>
          <c:showPercent val="0"/>
          <c:showBubbleSize val="0"/>
        </c:dLbls>
        <c:gapWidth val="150"/>
        <c:axId val="168666240"/>
        <c:axId val="168668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207.96</c:v>
                </c:pt>
                <c:pt idx="4">
                  <c:v>194.31</c:v>
                </c:pt>
              </c:numCache>
            </c:numRef>
          </c:val>
          <c:smooth val="0"/>
          <c:extLst>
            <c:ext xmlns:c16="http://schemas.microsoft.com/office/drawing/2014/chart" uri="{C3380CC4-5D6E-409C-BE32-E72D297353CC}">
              <c16:uniqueId val="{00000001-9B11-46E6-A7BF-95D7AE0D028B}"/>
            </c:ext>
          </c:extLst>
        </c:ser>
        <c:dLbls>
          <c:showLegendKey val="0"/>
          <c:showVal val="0"/>
          <c:showCatName val="0"/>
          <c:showSerName val="0"/>
          <c:showPercent val="0"/>
          <c:showBubbleSize val="0"/>
        </c:dLbls>
        <c:marker val="1"/>
        <c:smooth val="0"/>
        <c:axId val="168666240"/>
        <c:axId val="168668160"/>
      </c:lineChart>
      <c:dateAx>
        <c:axId val="168666240"/>
        <c:scaling>
          <c:orientation val="minMax"/>
        </c:scaling>
        <c:delete val="1"/>
        <c:axPos val="b"/>
        <c:numFmt formatCode="ge" sourceLinked="1"/>
        <c:majorTickMark val="none"/>
        <c:minorTickMark val="none"/>
        <c:tickLblPos val="none"/>
        <c:crossAx val="168668160"/>
        <c:crosses val="autoZero"/>
        <c:auto val="1"/>
        <c:lblOffset val="100"/>
        <c:baseTimeUnit val="years"/>
      </c:dateAx>
      <c:valAx>
        <c:axId val="168668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666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10"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1" t="str">
        <f>データ!H6</f>
        <v>三重県　菰野町</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69" t="s">
        <v>5</v>
      </c>
      <c r="AE7" s="69"/>
      <c r="AF7" s="69"/>
      <c r="AG7" s="69"/>
      <c r="AH7" s="69"/>
      <c r="AI7" s="69"/>
      <c r="AJ7" s="69"/>
      <c r="AK7" s="3"/>
      <c r="AL7" s="69" t="s">
        <v>6</v>
      </c>
      <c r="AM7" s="69"/>
      <c r="AN7" s="69"/>
      <c r="AO7" s="69"/>
      <c r="AP7" s="69"/>
      <c r="AQ7" s="69"/>
      <c r="AR7" s="69"/>
      <c r="AS7" s="69"/>
      <c r="AT7" s="69" t="s">
        <v>7</v>
      </c>
      <c r="AU7" s="69"/>
      <c r="AV7" s="69"/>
      <c r="AW7" s="69"/>
      <c r="AX7" s="69"/>
      <c r="AY7" s="69"/>
      <c r="AZ7" s="69"/>
      <c r="BA7" s="69"/>
      <c r="BB7" s="69" t="s">
        <v>8</v>
      </c>
      <c r="BC7" s="69"/>
      <c r="BD7" s="69"/>
      <c r="BE7" s="69"/>
      <c r="BF7" s="69"/>
      <c r="BG7" s="69"/>
      <c r="BH7" s="69"/>
      <c r="BI7" s="69"/>
      <c r="BJ7" s="3"/>
      <c r="BK7" s="3"/>
      <c r="BL7" s="4" t="s">
        <v>9</v>
      </c>
      <c r="BM7" s="5"/>
      <c r="BN7" s="5"/>
      <c r="BO7" s="5"/>
      <c r="BP7" s="5"/>
      <c r="BQ7" s="5"/>
      <c r="BR7" s="5"/>
      <c r="BS7" s="5"/>
      <c r="BT7" s="5"/>
      <c r="BU7" s="5"/>
      <c r="BV7" s="5"/>
      <c r="BW7" s="5"/>
      <c r="BX7" s="5"/>
      <c r="BY7" s="6"/>
    </row>
    <row r="8" spans="1:78" ht="18.75" customHeight="1" x14ac:dyDescent="0.15">
      <c r="A8" s="2"/>
      <c r="B8" s="78" t="str">
        <f>データ!I6</f>
        <v>法適用</v>
      </c>
      <c r="C8" s="78"/>
      <c r="D8" s="78"/>
      <c r="E8" s="78"/>
      <c r="F8" s="78"/>
      <c r="G8" s="78"/>
      <c r="H8" s="78"/>
      <c r="I8" s="78" t="str">
        <f>データ!J6</f>
        <v>下水道事業</v>
      </c>
      <c r="J8" s="78"/>
      <c r="K8" s="78"/>
      <c r="L8" s="78"/>
      <c r="M8" s="78"/>
      <c r="N8" s="78"/>
      <c r="O8" s="78"/>
      <c r="P8" s="78" t="str">
        <f>データ!K6</f>
        <v>公共下水道</v>
      </c>
      <c r="Q8" s="78"/>
      <c r="R8" s="78"/>
      <c r="S8" s="78"/>
      <c r="T8" s="78"/>
      <c r="U8" s="78"/>
      <c r="V8" s="78"/>
      <c r="W8" s="78" t="str">
        <f>データ!L6</f>
        <v>Cc2</v>
      </c>
      <c r="X8" s="78"/>
      <c r="Y8" s="78"/>
      <c r="Z8" s="78"/>
      <c r="AA8" s="78"/>
      <c r="AB8" s="78"/>
      <c r="AC8" s="78"/>
      <c r="AD8" s="79" t="str">
        <f>データ!$M$6</f>
        <v>非設置</v>
      </c>
      <c r="AE8" s="79"/>
      <c r="AF8" s="79"/>
      <c r="AG8" s="79"/>
      <c r="AH8" s="79"/>
      <c r="AI8" s="79"/>
      <c r="AJ8" s="79"/>
      <c r="AK8" s="3"/>
      <c r="AL8" s="73">
        <f>データ!S6</f>
        <v>41800</v>
      </c>
      <c r="AM8" s="73"/>
      <c r="AN8" s="73"/>
      <c r="AO8" s="73"/>
      <c r="AP8" s="73"/>
      <c r="AQ8" s="73"/>
      <c r="AR8" s="73"/>
      <c r="AS8" s="73"/>
      <c r="AT8" s="72">
        <f>データ!T6</f>
        <v>107.01</v>
      </c>
      <c r="AU8" s="72"/>
      <c r="AV8" s="72"/>
      <c r="AW8" s="72"/>
      <c r="AX8" s="72"/>
      <c r="AY8" s="72"/>
      <c r="AZ8" s="72"/>
      <c r="BA8" s="72"/>
      <c r="BB8" s="72">
        <f>データ!U6</f>
        <v>390.62</v>
      </c>
      <c r="BC8" s="72"/>
      <c r="BD8" s="72"/>
      <c r="BE8" s="72"/>
      <c r="BF8" s="72"/>
      <c r="BG8" s="72"/>
      <c r="BH8" s="72"/>
      <c r="BI8" s="72"/>
      <c r="BJ8" s="3"/>
      <c r="BK8" s="3"/>
      <c r="BL8" s="76" t="s">
        <v>10</v>
      </c>
      <c r="BM8" s="77"/>
      <c r="BN8" s="7" t="s">
        <v>11</v>
      </c>
      <c r="BO8" s="8"/>
      <c r="BP8" s="8"/>
      <c r="BQ8" s="8"/>
      <c r="BR8" s="8"/>
      <c r="BS8" s="8"/>
      <c r="BT8" s="8"/>
      <c r="BU8" s="8"/>
      <c r="BV8" s="8"/>
      <c r="BW8" s="8"/>
      <c r="BX8" s="8"/>
      <c r="BY8" s="9"/>
    </row>
    <row r="9" spans="1:78" ht="18.75" customHeight="1" x14ac:dyDescent="0.15">
      <c r="A9" s="2"/>
      <c r="B9" s="69" t="s">
        <v>12</v>
      </c>
      <c r="C9" s="69"/>
      <c r="D9" s="69"/>
      <c r="E9" s="69"/>
      <c r="F9" s="69"/>
      <c r="G9" s="69"/>
      <c r="H9" s="69"/>
      <c r="I9" s="69" t="s">
        <v>13</v>
      </c>
      <c r="J9" s="69"/>
      <c r="K9" s="69"/>
      <c r="L9" s="69"/>
      <c r="M9" s="69"/>
      <c r="N9" s="69"/>
      <c r="O9" s="69"/>
      <c r="P9" s="69" t="s">
        <v>14</v>
      </c>
      <c r="Q9" s="69"/>
      <c r="R9" s="69"/>
      <c r="S9" s="69"/>
      <c r="T9" s="69"/>
      <c r="U9" s="69"/>
      <c r="V9" s="69"/>
      <c r="W9" s="69" t="s">
        <v>15</v>
      </c>
      <c r="X9" s="69"/>
      <c r="Y9" s="69"/>
      <c r="Z9" s="69"/>
      <c r="AA9" s="69"/>
      <c r="AB9" s="69"/>
      <c r="AC9" s="69"/>
      <c r="AD9" s="69" t="s">
        <v>16</v>
      </c>
      <c r="AE9" s="69"/>
      <c r="AF9" s="69"/>
      <c r="AG9" s="69"/>
      <c r="AH9" s="69"/>
      <c r="AI9" s="69"/>
      <c r="AJ9" s="69"/>
      <c r="AK9" s="3"/>
      <c r="AL9" s="69" t="s">
        <v>17</v>
      </c>
      <c r="AM9" s="69"/>
      <c r="AN9" s="69"/>
      <c r="AO9" s="69"/>
      <c r="AP9" s="69"/>
      <c r="AQ9" s="69"/>
      <c r="AR9" s="69"/>
      <c r="AS9" s="69"/>
      <c r="AT9" s="69" t="s">
        <v>18</v>
      </c>
      <c r="AU9" s="69"/>
      <c r="AV9" s="69"/>
      <c r="AW9" s="69"/>
      <c r="AX9" s="69"/>
      <c r="AY9" s="69"/>
      <c r="AZ9" s="69"/>
      <c r="BA9" s="69"/>
      <c r="BB9" s="69" t="s">
        <v>19</v>
      </c>
      <c r="BC9" s="69"/>
      <c r="BD9" s="69"/>
      <c r="BE9" s="69"/>
      <c r="BF9" s="69"/>
      <c r="BG9" s="69"/>
      <c r="BH9" s="69"/>
      <c r="BI9" s="69"/>
      <c r="BJ9" s="3"/>
      <c r="BK9" s="3"/>
      <c r="BL9" s="70" t="s">
        <v>20</v>
      </c>
      <c r="BM9" s="71"/>
      <c r="BN9" s="10" t="s">
        <v>21</v>
      </c>
      <c r="BO9" s="11"/>
      <c r="BP9" s="11"/>
      <c r="BQ9" s="11"/>
      <c r="BR9" s="11"/>
      <c r="BS9" s="11"/>
      <c r="BT9" s="11"/>
      <c r="BU9" s="11"/>
      <c r="BV9" s="11"/>
      <c r="BW9" s="11"/>
      <c r="BX9" s="11"/>
      <c r="BY9" s="12"/>
    </row>
    <row r="10" spans="1:78" ht="18.75" customHeight="1" x14ac:dyDescent="0.15">
      <c r="A10" s="2"/>
      <c r="B10" s="72" t="str">
        <f>データ!N6</f>
        <v>-</v>
      </c>
      <c r="C10" s="72"/>
      <c r="D10" s="72"/>
      <c r="E10" s="72"/>
      <c r="F10" s="72"/>
      <c r="G10" s="72"/>
      <c r="H10" s="72"/>
      <c r="I10" s="72">
        <f>データ!O6</f>
        <v>52.54</v>
      </c>
      <c r="J10" s="72"/>
      <c r="K10" s="72"/>
      <c r="L10" s="72"/>
      <c r="M10" s="72"/>
      <c r="N10" s="72"/>
      <c r="O10" s="72"/>
      <c r="P10" s="72">
        <f>データ!P6</f>
        <v>37.29</v>
      </c>
      <c r="Q10" s="72"/>
      <c r="R10" s="72"/>
      <c r="S10" s="72"/>
      <c r="T10" s="72"/>
      <c r="U10" s="72"/>
      <c r="V10" s="72"/>
      <c r="W10" s="72">
        <f>データ!Q6</f>
        <v>105.11</v>
      </c>
      <c r="X10" s="72"/>
      <c r="Y10" s="72"/>
      <c r="Z10" s="72"/>
      <c r="AA10" s="72"/>
      <c r="AB10" s="72"/>
      <c r="AC10" s="72"/>
      <c r="AD10" s="73">
        <f>データ!R6</f>
        <v>3088</v>
      </c>
      <c r="AE10" s="73"/>
      <c r="AF10" s="73"/>
      <c r="AG10" s="73"/>
      <c r="AH10" s="73"/>
      <c r="AI10" s="73"/>
      <c r="AJ10" s="73"/>
      <c r="AK10" s="2"/>
      <c r="AL10" s="73">
        <f>データ!V6</f>
        <v>15594</v>
      </c>
      <c r="AM10" s="73"/>
      <c r="AN10" s="73"/>
      <c r="AO10" s="73"/>
      <c r="AP10" s="73"/>
      <c r="AQ10" s="73"/>
      <c r="AR10" s="73"/>
      <c r="AS10" s="73"/>
      <c r="AT10" s="72">
        <f>データ!W6</f>
        <v>3.23</v>
      </c>
      <c r="AU10" s="72"/>
      <c r="AV10" s="72"/>
      <c r="AW10" s="72"/>
      <c r="AX10" s="72"/>
      <c r="AY10" s="72"/>
      <c r="AZ10" s="72"/>
      <c r="BA10" s="72"/>
      <c r="BB10" s="72">
        <f>データ!X6</f>
        <v>4827.8599999999997</v>
      </c>
      <c r="BC10" s="72"/>
      <c r="BD10" s="72"/>
      <c r="BE10" s="72"/>
      <c r="BF10" s="72"/>
      <c r="BG10" s="72"/>
      <c r="BH10" s="72"/>
      <c r="BI10" s="72"/>
      <c r="BJ10" s="2"/>
      <c r="BK10" s="2"/>
      <c r="BL10" s="74" t="s">
        <v>22</v>
      </c>
      <c r="BM10" s="75"/>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24</v>
      </c>
      <c r="BM11" s="64"/>
      <c r="BN11" s="64"/>
      <c r="BO11" s="64"/>
      <c r="BP11" s="64"/>
      <c r="BQ11" s="64"/>
      <c r="BR11" s="64"/>
      <c r="BS11" s="64"/>
      <c r="BT11" s="64"/>
      <c r="BU11" s="64"/>
      <c r="BV11" s="64"/>
      <c r="BW11" s="64"/>
      <c r="BX11" s="64"/>
      <c r="BY11" s="64"/>
      <c r="BZ11" s="6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x14ac:dyDescent="0.15">
      <c r="A14" s="2"/>
      <c r="B14" s="66" t="s">
        <v>25</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42" t="s">
        <v>26</v>
      </c>
      <c r="BM14" s="43"/>
      <c r="BN14" s="43"/>
      <c r="BO14" s="43"/>
      <c r="BP14" s="43"/>
      <c r="BQ14" s="43"/>
      <c r="BR14" s="43"/>
      <c r="BS14" s="43"/>
      <c r="BT14" s="43"/>
      <c r="BU14" s="43"/>
      <c r="BV14" s="43"/>
      <c r="BW14" s="43"/>
      <c r="BX14" s="43"/>
      <c r="BY14" s="43"/>
      <c r="BZ14" s="44"/>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5"/>
      <c r="BM15" s="46"/>
      <c r="BN15" s="46"/>
      <c r="BO15" s="46"/>
      <c r="BP15" s="46"/>
      <c r="BQ15" s="46"/>
      <c r="BR15" s="46"/>
      <c r="BS15" s="46"/>
      <c r="BT15" s="46"/>
      <c r="BU15" s="46"/>
      <c r="BV15" s="46"/>
      <c r="BW15" s="46"/>
      <c r="BX15" s="46"/>
      <c r="BY15" s="46"/>
      <c r="BZ15" s="4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8" t="s">
        <v>122</v>
      </c>
      <c r="BM16" s="49"/>
      <c r="BN16" s="49"/>
      <c r="BO16" s="49"/>
      <c r="BP16" s="49"/>
      <c r="BQ16" s="49"/>
      <c r="BR16" s="49"/>
      <c r="BS16" s="49"/>
      <c r="BT16" s="49"/>
      <c r="BU16" s="49"/>
      <c r="BV16" s="49"/>
      <c r="BW16" s="49"/>
      <c r="BX16" s="49"/>
      <c r="BY16" s="49"/>
      <c r="BZ16" s="5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8"/>
      <c r="BM17" s="49"/>
      <c r="BN17" s="49"/>
      <c r="BO17" s="49"/>
      <c r="BP17" s="49"/>
      <c r="BQ17" s="49"/>
      <c r="BR17" s="49"/>
      <c r="BS17" s="49"/>
      <c r="BT17" s="49"/>
      <c r="BU17" s="49"/>
      <c r="BV17" s="49"/>
      <c r="BW17" s="49"/>
      <c r="BX17" s="49"/>
      <c r="BY17" s="49"/>
      <c r="BZ17" s="5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8"/>
      <c r="BM18" s="49"/>
      <c r="BN18" s="49"/>
      <c r="BO18" s="49"/>
      <c r="BP18" s="49"/>
      <c r="BQ18" s="49"/>
      <c r="BR18" s="49"/>
      <c r="BS18" s="49"/>
      <c r="BT18" s="49"/>
      <c r="BU18" s="49"/>
      <c r="BV18" s="49"/>
      <c r="BW18" s="49"/>
      <c r="BX18" s="49"/>
      <c r="BY18" s="49"/>
      <c r="BZ18" s="5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8"/>
      <c r="BM19" s="49"/>
      <c r="BN19" s="49"/>
      <c r="BO19" s="49"/>
      <c r="BP19" s="49"/>
      <c r="BQ19" s="49"/>
      <c r="BR19" s="49"/>
      <c r="BS19" s="49"/>
      <c r="BT19" s="49"/>
      <c r="BU19" s="49"/>
      <c r="BV19" s="49"/>
      <c r="BW19" s="49"/>
      <c r="BX19" s="49"/>
      <c r="BY19" s="49"/>
      <c r="BZ19" s="5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8"/>
      <c r="BM20" s="49"/>
      <c r="BN20" s="49"/>
      <c r="BO20" s="49"/>
      <c r="BP20" s="49"/>
      <c r="BQ20" s="49"/>
      <c r="BR20" s="49"/>
      <c r="BS20" s="49"/>
      <c r="BT20" s="49"/>
      <c r="BU20" s="49"/>
      <c r="BV20" s="49"/>
      <c r="BW20" s="49"/>
      <c r="BX20" s="49"/>
      <c r="BY20" s="49"/>
      <c r="BZ20" s="5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8"/>
      <c r="BM21" s="49"/>
      <c r="BN21" s="49"/>
      <c r="BO21" s="49"/>
      <c r="BP21" s="49"/>
      <c r="BQ21" s="49"/>
      <c r="BR21" s="49"/>
      <c r="BS21" s="49"/>
      <c r="BT21" s="49"/>
      <c r="BU21" s="49"/>
      <c r="BV21" s="49"/>
      <c r="BW21" s="49"/>
      <c r="BX21" s="49"/>
      <c r="BY21" s="49"/>
      <c r="BZ21" s="5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8"/>
      <c r="BM22" s="49"/>
      <c r="BN22" s="49"/>
      <c r="BO22" s="49"/>
      <c r="BP22" s="49"/>
      <c r="BQ22" s="49"/>
      <c r="BR22" s="49"/>
      <c r="BS22" s="49"/>
      <c r="BT22" s="49"/>
      <c r="BU22" s="49"/>
      <c r="BV22" s="49"/>
      <c r="BW22" s="49"/>
      <c r="BX22" s="49"/>
      <c r="BY22" s="49"/>
      <c r="BZ22" s="5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8"/>
      <c r="BM23" s="49"/>
      <c r="BN23" s="49"/>
      <c r="BO23" s="49"/>
      <c r="BP23" s="49"/>
      <c r="BQ23" s="49"/>
      <c r="BR23" s="49"/>
      <c r="BS23" s="49"/>
      <c r="BT23" s="49"/>
      <c r="BU23" s="49"/>
      <c r="BV23" s="49"/>
      <c r="BW23" s="49"/>
      <c r="BX23" s="49"/>
      <c r="BY23" s="49"/>
      <c r="BZ23" s="5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8"/>
      <c r="BM24" s="49"/>
      <c r="BN24" s="49"/>
      <c r="BO24" s="49"/>
      <c r="BP24" s="49"/>
      <c r="BQ24" s="49"/>
      <c r="BR24" s="49"/>
      <c r="BS24" s="49"/>
      <c r="BT24" s="49"/>
      <c r="BU24" s="49"/>
      <c r="BV24" s="49"/>
      <c r="BW24" s="49"/>
      <c r="BX24" s="49"/>
      <c r="BY24" s="49"/>
      <c r="BZ24" s="5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8"/>
      <c r="BM25" s="49"/>
      <c r="BN25" s="49"/>
      <c r="BO25" s="49"/>
      <c r="BP25" s="49"/>
      <c r="BQ25" s="49"/>
      <c r="BR25" s="49"/>
      <c r="BS25" s="49"/>
      <c r="BT25" s="49"/>
      <c r="BU25" s="49"/>
      <c r="BV25" s="49"/>
      <c r="BW25" s="49"/>
      <c r="BX25" s="49"/>
      <c r="BY25" s="49"/>
      <c r="BZ25" s="5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8"/>
      <c r="BM26" s="49"/>
      <c r="BN26" s="49"/>
      <c r="BO26" s="49"/>
      <c r="BP26" s="49"/>
      <c r="BQ26" s="49"/>
      <c r="BR26" s="49"/>
      <c r="BS26" s="49"/>
      <c r="BT26" s="49"/>
      <c r="BU26" s="49"/>
      <c r="BV26" s="49"/>
      <c r="BW26" s="49"/>
      <c r="BX26" s="49"/>
      <c r="BY26" s="49"/>
      <c r="BZ26" s="5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8"/>
      <c r="BM27" s="49"/>
      <c r="BN27" s="49"/>
      <c r="BO27" s="49"/>
      <c r="BP27" s="49"/>
      <c r="BQ27" s="49"/>
      <c r="BR27" s="49"/>
      <c r="BS27" s="49"/>
      <c r="BT27" s="49"/>
      <c r="BU27" s="49"/>
      <c r="BV27" s="49"/>
      <c r="BW27" s="49"/>
      <c r="BX27" s="49"/>
      <c r="BY27" s="49"/>
      <c r="BZ27" s="5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8"/>
      <c r="BM28" s="49"/>
      <c r="BN28" s="49"/>
      <c r="BO28" s="49"/>
      <c r="BP28" s="49"/>
      <c r="BQ28" s="49"/>
      <c r="BR28" s="49"/>
      <c r="BS28" s="49"/>
      <c r="BT28" s="49"/>
      <c r="BU28" s="49"/>
      <c r="BV28" s="49"/>
      <c r="BW28" s="49"/>
      <c r="BX28" s="49"/>
      <c r="BY28" s="49"/>
      <c r="BZ28" s="5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8"/>
      <c r="BM29" s="49"/>
      <c r="BN29" s="49"/>
      <c r="BO29" s="49"/>
      <c r="BP29" s="49"/>
      <c r="BQ29" s="49"/>
      <c r="BR29" s="49"/>
      <c r="BS29" s="49"/>
      <c r="BT29" s="49"/>
      <c r="BU29" s="49"/>
      <c r="BV29" s="49"/>
      <c r="BW29" s="49"/>
      <c r="BX29" s="49"/>
      <c r="BY29" s="49"/>
      <c r="BZ29" s="5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8"/>
      <c r="BM30" s="49"/>
      <c r="BN30" s="49"/>
      <c r="BO30" s="49"/>
      <c r="BP30" s="49"/>
      <c r="BQ30" s="49"/>
      <c r="BR30" s="49"/>
      <c r="BS30" s="49"/>
      <c r="BT30" s="49"/>
      <c r="BU30" s="49"/>
      <c r="BV30" s="49"/>
      <c r="BW30" s="49"/>
      <c r="BX30" s="49"/>
      <c r="BY30" s="49"/>
      <c r="BZ30" s="5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8"/>
      <c r="BM31" s="49"/>
      <c r="BN31" s="49"/>
      <c r="BO31" s="49"/>
      <c r="BP31" s="49"/>
      <c r="BQ31" s="49"/>
      <c r="BR31" s="49"/>
      <c r="BS31" s="49"/>
      <c r="BT31" s="49"/>
      <c r="BU31" s="49"/>
      <c r="BV31" s="49"/>
      <c r="BW31" s="49"/>
      <c r="BX31" s="49"/>
      <c r="BY31" s="49"/>
      <c r="BZ31" s="5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8"/>
      <c r="BM32" s="49"/>
      <c r="BN32" s="49"/>
      <c r="BO32" s="49"/>
      <c r="BP32" s="49"/>
      <c r="BQ32" s="49"/>
      <c r="BR32" s="49"/>
      <c r="BS32" s="49"/>
      <c r="BT32" s="49"/>
      <c r="BU32" s="49"/>
      <c r="BV32" s="49"/>
      <c r="BW32" s="49"/>
      <c r="BX32" s="49"/>
      <c r="BY32" s="49"/>
      <c r="BZ32" s="5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8"/>
      <c r="BM33" s="49"/>
      <c r="BN33" s="49"/>
      <c r="BO33" s="49"/>
      <c r="BP33" s="49"/>
      <c r="BQ33" s="49"/>
      <c r="BR33" s="49"/>
      <c r="BS33" s="49"/>
      <c r="BT33" s="49"/>
      <c r="BU33" s="49"/>
      <c r="BV33" s="49"/>
      <c r="BW33" s="49"/>
      <c r="BX33" s="49"/>
      <c r="BY33" s="49"/>
      <c r="BZ33" s="50"/>
    </row>
    <row r="34" spans="1:78" ht="13.5" customHeight="1" x14ac:dyDescent="0.15">
      <c r="A34" s="2"/>
      <c r="B34" s="16"/>
      <c r="C34" s="54" t="s">
        <v>27</v>
      </c>
      <c r="D34" s="54"/>
      <c r="E34" s="54"/>
      <c r="F34" s="54"/>
      <c r="G34" s="54"/>
      <c r="H34" s="54"/>
      <c r="I34" s="54"/>
      <c r="J34" s="54"/>
      <c r="K34" s="54"/>
      <c r="L34" s="54"/>
      <c r="M34" s="54"/>
      <c r="N34" s="54"/>
      <c r="O34" s="54"/>
      <c r="P34" s="54"/>
      <c r="Q34" s="19"/>
      <c r="R34" s="54" t="s">
        <v>28</v>
      </c>
      <c r="S34" s="54"/>
      <c r="T34" s="54"/>
      <c r="U34" s="54"/>
      <c r="V34" s="54"/>
      <c r="W34" s="54"/>
      <c r="X34" s="54"/>
      <c r="Y34" s="54"/>
      <c r="Z34" s="54"/>
      <c r="AA34" s="54"/>
      <c r="AB34" s="54"/>
      <c r="AC34" s="54"/>
      <c r="AD34" s="54"/>
      <c r="AE34" s="54"/>
      <c r="AF34" s="19"/>
      <c r="AG34" s="54" t="s">
        <v>29</v>
      </c>
      <c r="AH34" s="54"/>
      <c r="AI34" s="54"/>
      <c r="AJ34" s="54"/>
      <c r="AK34" s="54"/>
      <c r="AL34" s="54"/>
      <c r="AM34" s="54"/>
      <c r="AN34" s="54"/>
      <c r="AO34" s="54"/>
      <c r="AP34" s="54"/>
      <c r="AQ34" s="54"/>
      <c r="AR34" s="54"/>
      <c r="AS34" s="54"/>
      <c r="AT34" s="54"/>
      <c r="AU34" s="19"/>
      <c r="AV34" s="54" t="s">
        <v>30</v>
      </c>
      <c r="AW34" s="54"/>
      <c r="AX34" s="54"/>
      <c r="AY34" s="54"/>
      <c r="AZ34" s="54"/>
      <c r="BA34" s="54"/>
      <c r="BB34" s="54"/>
      <c r="BC34" s="54"/>
      <c r="BD34" s="54"/>
      <c r="BE34" s="54"/>
      <c r="BF34" s="54"/>
      <c r="BG34" s="54"/>
      <c r="BH34" s="54"/>
      <c r="BI34" s="54"/>
      <c r="BJ34" s="18"/>
      <c r="BK34" s="2"/>
      <c r="BL34" s="48"/>
      <c r="BM34" s="49"/>
      <c r="BN34" s="49"/>
      <c r="BO34" s="49"/>
      <c r="BP34" s="49"/>
      <c r="BQ34" s="49"/>
      <c r="BR34" s="49"/>
      <c r="BS34" s="49"/>
      <c r="BT34" s="49"/>
      <c r="BU34" s="49"/>
      <c r="BV34" s="49"/>
      <c r="BW34" s="49"/>
      <c r="BX34" s="49"/>
      <c r="BY34" s="49"/>
      <c r="BZ34" s="50"/>
    </row>
    <row r="35" spans="1:78" ht="13.5" customHeight="1" x14ac:dyDescent="0.15">
      <c r="A35" s="2"/>
      <c r="B35" s="16"/>
      <c r="C35" s="54"/>
      <c r="D35" s="54"/>
      <c r="E35" s="54"/>
      <c r="F35" s="54"/>
      <c r="G35" s="54"/>
      <c r="H35" s="54"/>
      <c r="I35" s="54"/>
      <c r="J35" s="54"/>
      <c r="K35" s="54"/>
      <c r="L35" s="54"/>
      <c r="M35" s="54"/>
      <c r="N35" s="54"/>
      <c r="O35" s="54"/>
      <c r="P35" s="54"/>
      <c r="Q35" s="19"/>
      <c r="R35" s="54"/>
      <c r="S35" s="54"/>
      <c r="T35" s="54"/>
      <c r="U35" s="54"/>
      <c r="V35" s="54"/>
      <c r="W35" s="54"/>
      <c r="X35" s="54"/>
      <c r="Y35" s="54"/>
      <c r="Z35" s="54"/>
      <c r="AA35" s="54"/>
      <c r="AB35" s="54"/>
      <c r="AC35" s="54"/>
      <c r="AD35" s="54"/>
      <c r="AE35" s="54"/>
      <c r="AF35" s="19"/>
      <c r="AG35" s="54"/>
      <c r="AH35" s="54"/>
      <c r="AI35" s="54"/>
      <c r="AJ35" s="54"/>
      <c r="AK35" s="54"/>
      <c r="AL35" s="54"/>
      <c r="AM35" s="54"/>
      <c r="AN35" s="54"/>
      <c r="AO35" s="54"/>
      <c r="AP35" s="54"/>
      <c r="AQ35" s="54"/>
      <c r="AR35" s="54"/>
      <c r="AS35" s="54"/>
      <c r="AT35" s="54"/>
      <c r="AU35" s="19"/>
      <c r="AV35" s="54"/>
      <c r="AW35" s="54"/>
      <c r="AX35" s="54"/>
      <c r="AY35" s="54"/>
      <c r="AZ35" s="54"/>
      <c r="BA35" s="54"/>
      <c r="BB35" s="54"/>
      <c r="BC35" s="54"/>
      <c r="BD35" s="54"/>
      <c r="BE35" s="54"/>
      <c r="BF35" s="54"/>
      <c r="BG35" s="54"/>
      <c r="BH35" s="54"/>
      <c r="BI35" s="54"/>
      <c r="BJ35" s="18"/>
      <c r="BK35" s="2"/>
      <c r="BL35" s="48"/>
      <c r="BM35" s="49"/>
      <c r="BN35" s="49"/>
      <c r="BO35" s="49"/>
      <c r="BP35" s="49"/>
      <c r="BQ35" s="49"/>
      <c r="BR35" s="49"/>
      <c r="BS35" s="49"/>
      <c r="BT35" s="49"/>
      <c r="BU35" s="49"/>
      <c r="BV35" s="49"/>
      <c r="BW35" s="49"/>
      <c r="BX35" s="49"/>
      <c r="BY35" s="49"/>
      <c r="BZ35" s="5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8"/>
      <c r="BM36" s="49"/>
      <c r="BN36" s="49"/>
      <c r="BO36" s="49"/>
      <c r="BP36" s="49"/>
      <c r="BQ36" s="49"/>
      <c r="BR36" s="49"/>
      <c r="BS36" s="49"/>
      <c r="BT36" s="49"/>
      <c r="BU36" s="49"/>
      <c r="BV36" s="49"/>
      <c r="BW36" s="49"/>
      <c r="BX36" s="49"/>
      <c r="BY36" s="49"/>
      <c r="BZ36" s="5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8"/>
      <c r="BM37" s="49"/>
      <c r="BN37" s="49"/>
      <c r="BO37" s="49"/>
      <c r="BP37" s="49"/>
      <c r="BQ37" s="49"/>
      <c r="BR37" s="49"/>
      <c r="BS37" s="49"/>
      <c r="BT37" s="49"/>
      <c r="BU37" s="49"/>
      <c r="BV37" s="49"/>
      <c r="BW37" s="49"/>
      <c r="BX37" s="49"/>
      <c r="BY37" s="49"/>
      <c r="BZ37" s="5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8"/>
      <c r="BM38" s="49"/>
      <c r="BN38" s="49"/>
      <c r="BO38" s="49"/>
      <c r="BP38" s="49"/>
      <c r="BQ38" s="49"/>
      <c r="BR38" s="49"/>
      <c r="BS38" s="49"/>
      <c r="BT38" s="49"/>
      <c r="BU38" s="49"/>
      <c r="BV38" s="49"/>
      <c r="BW38" s="49"/>
      <c r="BX38" s="49"/>
      <c r="BY38" s="49"/>
      <c r="BZ38" s="5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8"/>
      <c r="BM39" s="49"/>
      <c r="BN39" s="49"/>
      <c r="BO39" s="49"/>
      <c r="BP39" s="49"/>
      <c r="BQ39" s="49"/>
      <c r="BR39" s="49"/>
      <c r="BS39" s="49"/>
      <c r="BT39" s="49"/>
      <c r="BU39" s="49"/>
      <c r="BV39" s="49"/>
      <c r="BW39" s="49"/>
      <c r="BX39" s="49"/>
      <c r="BY39" s="49"/>
      <c r="BZ39" s="5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8"/>
      <c r="BM40" s="49"/>
      <c r="BN40" s="49"/>
      <c r="BO40" s="49"/>
      <c r="BP40" s="49"/>
      <c r="BQ40" s="49"/>
      <c r="BR40" s="49"/>
      <c r="BS40" s="49"/>
      <c r="BT40" s="49"/>
      <c r="BU40" s="49"/>
      <c r="BV40" s="49"/>
      <c r="BW40" s="49"/>
      <c r="BX40" s="49"/>
      <c r="BY40" s="49"/>
      <c r="BZ40" s="5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8"/>
      <c r="BM41" s="49"/>
      <c r="BN41" s="49"/>
      <c r="BO41" s="49"/>
      <c r="BP41" s="49"/>
      <c r="BQ41" s="49"/>
      <c r="BR41" s="49"/>
      <c r="BS41" s="49"/>
      <c r="BT41" s="49"/>
      <c r="BU41" s="49"/>
      <c r="BV41" s="49"/>
      <c r="BW41" s="49"/>
      <c r="BX41" s="49"/>
      <c r="BY41" s="49"/>
      <c r="BZ41" s="5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8"/>
      <c r="BM42" s="49"/>
      <c r="BN42" s="49"/>
      <c r="BO42" s="49"/>
      <c r="BP42" s="49"/>
      <c r="BQ42" s="49"/>
      <c r="BR42" s="49"/>
      <c r="BS42" s="49"/>
      <c r="BT42" s="49"/>
      <c r="BU42" s="49"/>
      <c r="BV42" s="49"/>
      <c r="BW42" s="49"/>
      <c r="BX42" s="49"/>
      <c r="BY42" s="49"/>
      <c r="BZ42" s="5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8"/>
      <c r="BM43" s="49"/>
      <c r="BN43" s="49"/>
      <c r="BO43" s="49"/>
      <c r="BP43" s="49"/>
      <c r="BQ43" s="49"/>
      <c r="BR43" s="49"/>
      <c r="BS43" s="49"/>
      <c r="BT43" s="49"/>
      <c r="BU43" s="49"/>
      <c r="BV43" s="49"/>
      <c r="BW43" s="49"/>
      <c r="BX43" s="49"/>
      <c r="BY43" s="49"/>
      <c r="BZ43" s="5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5"/>
      <c r="BM46" s="46"/>
      <c r="BN46" s="46"/>
      <c r="BO46" s="46"/>
      <c r="BP46" s="46"/>
      <c r="BQ46" s="46"/>
      <c r="BR46" s="46"/>
      <c r="BS46" s="46"/>
      <c r="BT46" s="46"/>
      <c r="BU46" s="46"/>
      <c r="BV46" s="46"/>
      <c r="BW46" s="46"/>
      <c r="BX46" s="46"/>
      <c r="BY46" s="46"/>
      <c r="BZ46" s="4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5" t="s">
        <v>120</v>
      </c>
      <c r="BM47" s="56"/>
      <c r="BN47" s="56"/>
      <c r="BO47" s="56"/>
      <c r="BP47" s="56"/>
      <c r="BQ47" s="56"/>
      <c r="BR47" s="56"/>
      <c r="BS47" s="56"/>
      <c r="BT47" s="56"/>
      <c r="BU47" s="56"/>
      <c r="BV47" s="56"/>
      <c r="BW47" s="56"/>
      <c r="BX47" s="56"/>
      <c r="BY47" s="56"/>
      <c r="BZ47" s="57"/>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5"/>
      <c r="BM48" s="56"/>
      <c r="BN48" s="56"/>
      <c r="BO48" s="56"/>
      <c r="BP48" s="56"/>
      <c r="BQ48" s="56"/>
      <c r="BR48" s="56"/>
      <c r="BS48" s="56"/>
      <c r="BT48" s="56"/>
      <c r="BU48" s="56"/>
      <c r="BV48" s="56"/>
      <c r="BW48" s="56"/>
      <c r="BX48" s="56"/>
      <c r="BY48" s="56"/>
      <c r="BZ48" s="57"/>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5"/>
      <c r="BM49" s="56"/>
      <c r="BN49" s="56"/>
      <c r="BO49" s="56"/>
      <c r="BP49" s="56"/>
      <c r="BQ49" s="56"/>
      <c r="BR49" s="56"/>
      <c r="BS49" s="56"/>
      <c r="BT49" s="56"/>
      <c r="BU49" s="56"/>
      <c r="BV49" s="56"/>
      <c r="BW49" s="56"/>
      <c r="BX49" s="56"/>
      <c r="BY49" s="56"/>
      <c r="BZ49" s="57"/>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5"/>
      <c r="BM50" s="56"/>
      <c r="BN50" s="56"/>
      <c r="BO50" s="56"/>
      <c r="BP50" s="56"/>
      <c r="BQ50" s="56"/>
      <c r="BR50" s="56"/>
      <c r="BS50" s="56"/>
      <c r="BT50" s="56"/>
      <c r="BU50" s="56"/>
      <c r="BV50" s="56"/>
      <c r="BW50" s="56"/>
      <c r="BX50" s="56"/>
      <c r="BY50" s="56"/>
      <c r="BZ50" s="57"/>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5"/>
      <c r="BM51" s="56"/>
      <c r="BN51" s="56"/>
      <c r="BO51" s="56"/>
      <c r="BP51" s="56"/>
      <c r="BQ51" s="56"/>
      <c r="BR51" s="56"/>
      <c r="BS51" s="56"/>
      <c r="BT51" s="56"/>
      <c r="BU51" s="56"/>
      <c r="BV51" s="56"/>
      <c r="BW51" s="56"/>
      <c r="BX51" s="56"/>
      <c r="BY51" s="56"/>
      <c r="BZ51" s="57"/>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5"/>
      <c r="BM52" s="56"/>
      <c r="BN52" s="56"/>
      <c r="BO52" s="56"/>
      <c r="BP52" s="56"/>
      <c r="BQ52" s="56"/>
      <c r="BR52" s="56"/>
      <c r="BS52" s="56"/>
      <c r="BT52" s="56"/>
      <c r="BU52" s="56"/>
      <c r="BV52" s="56"/>
      <c r="BW52" s="56"/>
      <c r="BX52" s="56"/>
      <c r="BY52" s="56"/>
      <c r="BZ52" s="57"/>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5"/>
      <c r="BM53" s="56"/>
      <c r="BN53" s="56"/>
      <c r="BO53" s="56"/>
      <c r="BP53" s="56"/>
      <c r="BQ53" s="56"/>
      <c r="BR53" s="56"/>
      <c r="BS53" s="56"/>
      <c r="BT53" s="56"/>
      <c r="BU53" s="56"/>
      <c r="BV53" s="56"/>
      <c r="BW53" s="56"/>
      <c r="BX53" s="56"/>
      <c r="BY53" s="56"/>
      <c r="BZ53" s="57"/>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5"/>
      <c r="BM54" s="56"/>
      <c r="BN54" s="56"/>
      <c r="BO54" s="56"/>
      <c r="BP54" s="56"/>
      <c r="BQ54" s="56"/>
      <c r="BR54" s="56"/>
      <c r="BS54" s="56"/>
      <c r="BT54" s="56"/>
      <c r="BU54" s="56"/>
      <c r="BV54" s="56"/>
      <c r="BW54" s="56"/>
      <c r="BX54" s="56"/>
      <c r="BY54" s="56"/>
      <c r="BZ54" s="57"/>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5"/>
      <c r="BM55" s="56"/>
      <c r="BN55" s="56"/>
      <c r="BO55" s="56"/>
      <c r="BP55" s="56"/>
      <c r="BQ55" s="56"/>
      <c r="BR55" s="56"/>
      <c r="BS55" s="56"/>
      <c r="BT55" s="56"/>
      <c r="BU55" s="56"/>
      <c r="BV55" s="56"/>
      <c r="BW55" s="56"/>
      <c r="BX55" s="56"/>
      <c r="BY55" s="56"/>
      <c r="BZ55" s="57"/>
    </row>
    <row r="56" spans="1:78" ht="13.5" customHeight="1" x14ac:dyDescent="0.15">
      <c r="A56" s="2"/>
      <c r="B56" s="16"/>
      <c r="C56" s="54" t="s">
        <v>32</v>
      </c>
      <c r="D56" s="54"/>
      <c r="E56" s="54"/>
      <c r="F56" s="54"/>
      <c r="G56" s="54"/>
      <c r="H56" s="54"/>
      <c r="I56" s="54"/>
      <c r="J56" s="54"/>
      <c r="K56" s="54"/>
      <c r="L56" s="54"/>
      <c r="M56" s="54"/>
      <c r="N56" s="54"/>
      <c r="O56" s="54"/>
      <c r="P56" s="54"/>
      <c r="Q56" s="19"/>
      <c r="R56" s="54" t="s">
        <v>33</v>
      </c>
      <c r="S56" s="54"/>
      <c r="T56" s="54"/>
      <c r="U56" s="54"/>
      <c r="V56" s="54"/>
      <c r="W56" s="54"/>
      <c r="X56" s="54"/>
      <c r="Y56" s="54"/>
      <c r="Z56" s="54"/>
      <c r="AA56" s="54"/>
      <c r="AB56" s="54"/>
      <c r="AC56" s="54"/>
      <c r="AD56" s="54"/>
      <c r="AE56" s="54"/>
      <c r="AF56" s="19"/>
      <c r="AG56" s="54" t="s">
        <v>34</v>
      </c>
      <c r="AH56" s="54"/>
      <c r="AI56" s="54"/>
      <c r="AJ56" s="54"/>
      <c r="AK56" s="54"/>
      <c r="AL56" s="54"/>
      <c r="AM56" s="54"/>
      <c r="AN56" s="54"/>
      <c r="AO56" s="54"/>
      <c r="AP56" s="54"/>
      <c r="AQ56" s="54"/>
      <c r="AR56" s="54"/>
      <c r="AS56" s="54"/>
      <c r="AT56" s="54"/>
      <c r="AU56" s="19"/>
      <c r="AV56" s="54" t="s">
        <v>35</v>
      </c>
      <c r="AW56" s="54"/>
      <c r="AX56" s="54"/>
      <c r="AY56" s="54"/>
      <c r="AZ56" s="54"/>
      <c r="BA56" s="54"/>
      <c r="BB56" s="54"/>
      <c r="BC56" s="54"/>
      <c r="BD56" s="54"/>
      <c r="BE56" s="54"/>
      <c r="BF56" s="54"/>
      <c r="BG56" s="54"/>
      <c r="BH56" s="54"/>
      <c r="BI56" s="54"/>
      <c r="BJ56" s="18"/>
      <c r="BK56" s="2"/>
      <c r="BL56" s="55"/>
      <c r="BM56" s="56"/>
      <c r="BN56" s="56"/>
      <c r="BO56" s="56"/>
      <c r="BP56" s="56"/>
      <c r="BQ56" s="56"/>
      <c r="BR56" s="56"/>
      <c r="BS56" s="56"/>
      <c r="BT56" s="56"/>
      <c r="BU56" s="56"/>
      <c r="BV56" s="56"/>
      <c r="BW56" s="56"/>
      <c r="BX56" s="56"/>
      <c r="BY56" s="56"/>
      <c r="BZ56" s="57"/>
    </row>
    <row r="57" spans="1:78" ht="13.5" customHeight="1" x14ac:dyDescent="0.15">
      <c r="A57" s="2"/>
      <c r="B57" s="16"/>
      <c r="C57" s="54"/>
      <c r="D57" s="54"/>
      <c r="E57" s="54"/>
      <c r="F57" s="54"/>
      <c r="G57" s="54"/>
      <c r="H57" s="54"/>
      <c r="I57" s="54"/>
      <c r="J57" s="54"/>
      <c r="K57" s="54"/>
      <c r="L57" s="54"/>
      <c r="M57" s="54"/>
      <c r="N57" s="54"/>
      <c r="O57" s="54"/>
      <c r="P57" s="54"/>
      <c r="Q57" s="19"/>
      <c r="R57" s="54"/>
      <c r="S57" s="54"/>
      <c r="T57" s="54"/>
      <c r="U57" s="54"/>
      <c r="V57" s="54"/>
      <c r="W57" s="54"/>
      <c r="X57" s="54"/>
      <c r="Y57" s="54"/>
      <c r="Z57" s="54"/>
      <c r="AA57" s="54"/>
      <c r="AB57" s="54"/>
      <c r="AC57" s="54"/>
      <c r="AD57" s="54"/>
      <c r="AE57" s="54"/>
      <c r="AF57" s="19"/>
      <c r="AG57" s="54"/>
      <c r="AH57" s="54"/>
      <c r="AI57" s="54"/>
      <c r="AJ57" s="54"/>
      <c r="AK57" s="54"/>
      <c r="AL57" s="54"/>
      <c r="AM57" s="54"/>
      <c r="AN57" s="54"/>
      <c r="AO57" s="54"/>
      <c r="AP57" s="54"/>
      <c r="AQ57" s="54"/>
      <c r="AR57" s="54"/>
      <c r="AS57" s="54"/>
      <c r="AT57" s="54"/>
      <c r="AU57" s="19"/>
      <c r="AV57" s="54"/>
      <c r="AW57" s="54"/>
      <c r="AX57" s="54"/>
      <c r="AY57" s="54"/>
      <c r="AZ57" s="54"/>
      <c r="BA57" s="54"/>
      <c r="BB57" s="54"/>
      <c r="BC57" s="54"/>
      <c r="BD57" s="54"/>
      <c r="BE57" s="54"/>
      <c r="BF57" s="54"/>
      <c r="BG57" s="54"/>
      <c r="BH57" s="54"/>
      <c r="BI57" s="54"/>
      <c r="BJ57" s="18"/>
      <c r="BK57" s="2"/>
      <c r="BL57" s="55"/>
      <c r="BM57" s="56"/>
      <c r="BN57" s="56"/>
      <c r="BO57" s="56"/>
      <c r="BP57" s="56"/>
      <c r="BQ57" s="56"/>
      <c r="BR57" s="56"/>
      <c r="BS57" s="56"/>
      <c r="BT57" s="56"/>
      <c r="BU57" s="56"/>
      <c r="BV57" s="56"/>
      <c r="BW57" s="56"/>
      <c r="BX57" s="56"/>
      <c r="BY57" s="56"/>
      <c r="BZ57" s="57"/>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5"/>
      <c r="BM58" s="56"/>
      <c r="BN58" s="56"/>
      <c r="BO58" s="56"/>
      <c r="BP58" s="56"/>
      <c r="BQ58" s="56"/>
      <c r="BR58" s="56"/>
      <c r="BS58" s="56"/>
      <c r="BT58" s="56"/>
      <c r="BU58" s="56"/>
      <c r="BV58" s="56"/>
      <c r="BW58" s="56"/>
      <c r="BX58" s="56"/>
      <c r="BY58" s="56"/>
      <c r="BZ58" s="57"/>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5"/>
      <c r="BM59" s="56"/>
      <c r="BN59" s="56"/>
      <c r="BO59" s="56"/>
      <c r="BP59" s="56"/>
      <c r="BQ59" s="56"/>
      <c r="BR59" s="56"/>
      <c r="BS59" s="56"/>
      <c r="BT59" s="56"/>
      <c r="BU59" s="56"/>
      <c r="BV59" s="56"/>
      <c r="BW59" s="56"/>
      <c r="BX59" s="56"/>
      <c r="BY59" s="56"/>
      <c r="BZ59" s="57"/>
    </row>
    <row r="60" spans="1:78" ht="13.5" customHeight="1" x14ac:dyDescent="0.15">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5"/>
      <c r="BM60" s="56"/>
      <c r="BN60" s="56"/>
      <c r="BO60" s="56"/>
      <c r="BP60" s="56"/>
      <c r="BQ60" s="56"/>
      <c r="BR60" s="56"/>
      <c r="BS60" s="56"/>
      <c r="BT60" s="56"/>
      <c r="BU60" s="56"/>
      <c r="BV60" s="56"/>
      <c r="BW60" s="56"/>
      <c r="BX60" s="56"/>
      <c r="BY60" s="56"/>
      <c r="BZ60" s="57"/>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5"/>
      <c r="BM61" s="56"/>
      <c r="BN61" s="56"/>
      <c r="BO61" s="56"/>
      <c r="BP61" s="56"/>
      <c r="BQ61" s="56"/>
      <c r="BR61" s="56"/>
      <c r="BS61" s="56"/>
      <c r="BT61" s="56"/>
      <c r="BU61" s="56"/>
      <c r="BV61" s="56"/>
      <c r="BW61" s="56"/>
      <c r="BX61" s="56"/>
      <c r="BY61" s="56"/>
      <c r="BZ61" s="57"/>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5"/>
      <c r="BM62" s="56"/>
      <c r="BN62" s="56"/>
      <c r="BO62" s="56"/>
      <c r="BP62" s="56"/>
      <c r="BQ62" s="56"/>
      <c r="BR62" s="56"/>
      <c r="BS62" s="56"/>
      <c r="BT62" s="56"/>
      <c r="BU62" s="56"/>
      <c r="BV62" s="56"/>
      <c r="BW62" s="56"/>
      <c r="BX62" s="56"/>
      <c r="BY62" s="56"/>
      <c r="BZ62" s="57"/>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5"/>
      <c r="BM65" s="46"/>
      <c r="BN65" s="46"/>
      <c r="BO65" s="46"/>
      <c r="BP65" s="46"/>
      <c r="BQ65" s="46"/>
      <c r="BR65" s="46"/>
      <c r="BS65" s="46"/>
      <c r="BT65" s="46"/>
      <c r="BU65" s="46"/>
      <c r="BV65" s="46"/>
      <c r="BW65" s="46"/>
      <c r="BX65" s="46"/>
      <c r="BY65" s="46"/>
      <c r="BZ65" s="4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8" t="s">
        <v>121</v>
      </c>
      <c r="BM66" s="49"/>
      <c r="BN66" s="49"/>
      <c r="BO66" s="49"/>
      <c r="BP66" s="49"/>
      <c r="BQ66" s="49"/>
      <c r="BR66" s="49"/>
      <c r="BS66" s="49"/>
      <c r="BT66" s="49"/>
      <c r="BU66" s="49"/>
      <c r="BV66" s="49"/>
      <c r="BW66" s="49"/>
      <c r="BX66" s="49"/>
      <c r="BY66" s="49"/>
      <c r="BZ66" s="5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8"/>
      <c r="BM67" s="49"/>
      <c r="BN67" s="49"/>
      <c r="BO67" s="49"/>
      <c r="BP67" s="49"/>
      <c r="BQ67" s="49"/>
      <c r="BR67" s="49"/>
      <c r="BS67" s="49"/>
      <c r="BT67" s="49"/>
      <c r="BU67" s="49"/>
      <c r="BV67" s="49"/>
      <c r="BW67" s="49"/>
      <c r="BX67" s="49"/>
      <c r="BY67" s="49"/>
      <c r="BZ67" s="5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8"/>
      <c r="BM68" s="49"/>
      <c r="BN68" s="49"/>
      <c r="BO68" s="49"/>
      <c r="BP68" s="49"/>
      <c r="BQ68" s="49"/>
      <c r="BR68" s="49"/>
      <c r="BS68" s="49"/>
      <c r="BT68" s="49"/>
      <c r="BU68" s="49"/>
      <c r="BV68" s="49"/>
      <c r="BW68" s="49"/>
      <c r="BX68" s="49"/>
      <c r="BY68" s="49"/>
      <c r="BZ68" s="5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8"/>
      <c r="BM69" s="49"/>
      <c r="BN69" s="49"/>
      <c r="BO69" s="49"/>
      <c r="BP69" s="49"/>
      <c r="BQ69" s="49"/>
      <c r="BR69" s="49"/>
      <c r="BS69" s="49"/>
      <c r="BT69" s="49"/>
      <c r="BU69" s="49"/>
      <c r="BV69" s="49"/>
      <c r="BW69" s="49"/>
      <c r="BX69" s="49"/>
      <c r="BY69" s="49"/>
      <c r="BZ69" s="5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8"/>
      <c r="BM70" s="49"/>
      <c r="BN70" s="49"/>
      <c r="BO70" s="49"/>
      <c r="BP70" s="49"/>
      <c r="BQ70" s="49"/>
      <c r="BR70" s="49"/>
      <c r="BS70" s="49"/>
      <c r="BT70" s="49"/>
      <c r="BU70" s="49"/>
      <c r="BV70" s="49"/>
      <c r="BW70" s="49"/>
      <c r="BX70" s="49"/>
      <c r="BY70" s="49"/>
      <c r="BZ70" s="5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8"/>
      <c r="BM71" s="49"/>
      <c r="BN71" s="49"/>
      <c r="BO71" s="49"/>
      <c r="BP71" s="49"/>
      <c r="BQ71" s="49"/>
      <c r="BR71" s="49"/>
      <c r="BS71" s="49"/>
      <c r="BT71" s="49"/>
      <c r="BU71" s="49"/>
      <c r="BV71" s="49"/>
      <c r="BW71" s="49"/>
      <c r="BX71" s="49"/>
      <c r="BY71" s="49"/>
      <c r="BZ71" s="5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8"/>
      <c r="BM72" s="49"/>
      <c r="BN72" s="49"/>
      <c r="BO72" s="49"/>
      <c r="BP72" s="49"/>
      <c r="BQ72" s="49"/>
      <c r="BR72" s="49"/>
      <c r="BS72" s="49"/>
      <c r="BT72" s="49"/>
      <c r="BU72" s="49"/>
      <c r="BV72" s="49"/>
      <c r="BW72" s="49"/>
      <c r="BX72" s="49"/>
      <c r="BY72" s="49"/>
      <c r="BZ72" s="5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8"/>
      <c r="BM73" s="49"/>
      <c r="BN73" s="49"/>
      <c r="BO73" s="49"/>
      <c r="BP73" s="49"/>
      <c r="BQ73" s="49"/>
      <c r="BR73" s="49"/>
      <c r="BS73" s="49"/>
      <c r="BT73" s="49"/>
      <c r="BU73" s="49"/>
      <c r="BV73" s="49"/>
      <c r="BW73" s="49"/>
      <c r="BX73" s="49"/>
      <c r="BY73" s="49"/>
      <c r="BZ73" s="5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8"/>
      <c r="BM74" s="49"/>
      <c r="BN74" s="49"/>
      <c r="BO74" s="49"/>
      <c r="BP74" s="49"/>
      <c r="BQ74" s="49"/>
      <c r="BR74" s="49"/>
      <c r="BS74" s="49"/>
      <c r="BT74" s="49"/>
      <c r="BU74" s="49"/>
      <c r="BV74" s="49"/>
      <c r="BW74" s="49"/>
      <c r="BX74" s="49"/>
      <c r="BY74" s="49"/>
      <c r="BZ74" s="5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8"/>
      <c r="BM75" s="49"/>
      <c r="BN75" s="49"/>
      <c r="BO75" s="49"/>
      <c r="BP75" s="49"/>
      <c r="BQ75" s="49"/>
      <c r="BR75" s="49"/>
      <c r="BS75" s="49"/>
      <c r="BT75" s="49"/>
      <c r="BU75" s="49"/>
      <c r="BV75" s="49"/>
      <c r="BW75" s="49"/>
      <c r="BX75" s="49"/>
      <c r="BY75" s="49"/>
      <c r="BZ75" s="5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8"/>
      <c r="BM76" s="49"/>
      <c r="BN76" s="49"/>
      <c r="BO76" s="49"/>
      <c r="BP76" s="49"/>
      <c r="BQ76" s="49"/>
      <c r="BR76" s="49"/>
      <c r="BS76" s="49"/>
      <c r="BT76" s="49"/>
      <c r="BU76" s="49"/>
      <c r="BV76" s="49"/>
      <c r="BW76" s="49"/>
      <c r="BX76" s="49"/>
      <c r="BY76" s="49"/>
      <c r="BZ76" s="5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8"/>
      <c r="BM77" s="49"/>
      <c r="BN77" s="49"/>
      <c r="BO77" s="49"/>
      <c r="BP77" s="49"/>
      <c r="BQ77" s="49"/>
      <c r="BR77" s="49"/>
      <c r="BS77" s="49"/>
      <c r="BT77" s="49"/>
      <c r="BU77" s="49"/>
      <c r="BV77" s="49"/>
      <c r="BW77" s="49"/>
      <c r="BX77" s="49"/>
      <c r="BY77" s="49"/>
      <c r="BZ77" s="5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8"/>
      <c r="BM78" s="49"/>
      <c r="BN78" s="49"/>
      <c r="BO78" s="49"/>
      <c r="BP78" s="49"/>
      <c r="BQ78" s="49"/>
      <c r="BR78" s="49"/>
      <c r="BS78" s="49"/>
      <c r="BT78" s="49"/>
      <c r="BU78" s="49"/>
      <c r="BV78" s="49"/>
      <c r="BW78" s="49"/>
      <c r="BX78" s="49"/>
      <c r="BY78" s="49"/>
      <c r="BZ78" s="50"/>
    </row>
    <row r="79" spans="1:78" ht="13.5" customHeight="1" x14ac:dyDescent="0.15">
      <c r="A79" s="2"/>
      <c r="B79" s="16"/>
      <c r="C79" s="54" t="s">
        <v>38</v>
      </c>
      <c r="D79" s="54"/>
      <c r="E79" s="54"/>
      <c r="F79" s="54"/>
      <c r="G79" s="54"/>
      <c r="H79" s="54"/>
      <c r="I79" s="54"/>
      <c r="J79" s="54"/>
      <c r="K79" s="54"/>
      <c r="L79" s="54"/>
      <c r="M79" s="54"/>
      <c r="N79" s="54"/>
      <c r="O79" s="54"/>
      <c r="P79" s="54"/>
      <c r="Q79" s="54"/>
      <c r="R79" s="54"/>
      <c r="S79" s="54"/>
      <c r="T79" s="54"/>
      <c r="U79" s="19"/>
      <c r="V79" s="19"/>
      <c r="W79" s="54" t="s">
        <v>39</v>
      </c>
      <c r="X79" s="54"/>
      <c r="Y79" s="54"/>
      <c r="Z79" s="54"/>
      <c r="AA79" s="54"/>
      <c r="AB79" s="54"/>
      <c r="AC79" s="54"/>
      <c r="AD79" s="54"/>
      <c r="AE79" s="54"/>
      <c r="AF79" s="54"/>
      <c r="AG79" s="54"/>
      <c r="AH79" s="54"/>
      <c r="AI79" s="54"/>
      <c r="AJ79" s="54"/>
      <c r="AK79" s="54"/>
      <c r="AL79" s="54"/>
      <c r="AM79" s="54"/>
      <c r="AN79" s="54"/>
      <c r="AO79" s="19"/>
      <c r="AP79" s="19"/>
      <c r="AQ79" s="54" t="s">
        <v>40</v>
      </c>
      <c r="AR79" s="54"/>
      <c r="AS79" s="54"/>
      <c r="AT79" s="54"/>
      <c r="AU79" s="54"/>
      <c r="AV79" s="54"/>
      <c r="AW79" s="54"/>
      <c r="AX79" s="54"/>
      <c r="AY79" s="54"/>
      <c r="AZ79" s="54"/>
      <c r="BA79" s="54"/>
      <c r="BB79" s="54"/>
      <c r="BC79" s="54"/>
      <c r="BD79" s="54"/>
      <c r="BE79" s="54"/>
      <c r="BF79" s="54"/>
      <c r="BG79" s="54"/>
      <c r="BH79" s="54"/>
      <c r="BI79" s="17"/>
      <c r="BJ79" s="18"/>
      <c r="BK79" s="2"/>
      <c r="BL79" s="48"/>
      <c r="BM79" s="49"/>
      <c r="BN79" s="49"/>
      <c r="BO79" s="49"/>
      <c r="BP79" s="49"/>
      <c r="BQ79" s="49"/>
      <c r="BR79" s="49"/>
      <c r="BS79" s="49"/>
      <c r="BT79" s="49"/>
      <c r="BU79" s="49"/>
      <c r="BV79" s="49"/>
      <c r="BW79" s="49"/>
      <c r="BX79" s="49"/>
      <c r="BY79" s="49"/>
      <c r="BZ79" s="50"/>
    </row>
    <row r="80" spans="1:78" ht="13.5" customHeight="1" x14ac:dyDescent="0.15">
      <c r="A80" s="2"/>
      <c r="B80" s="16"/>
      <c r="C80" s="54"/>
      <c r="D80" s="54"/>
      <c r="E80" s="54"/>
      <c r="F80" s="54"/>
      <c r="G80" s="54"/>
      <c r="H80" s="54"/>
      <c r="I80" s="54"/>
      <c r="J80" s="54"/>
      <c r="K80" s="54"/>
      <c r="L80" s="54"/>
      <c r="M80" s="54"/>
      <c r="N80" s="54"/>
      <c r="O80" s="54"/>
      <c r="P80" s="54"/>
      <c r="Q80" s="54"/>
      <c r="R80" s="54"/>
      <c r="S80" s="54"/>
      <c r="T80" s="54"/>
      <c r="U80" s="19"/>
      <c r="V80" s="19"/>
      <c r="W80" s="54"/>
      <c r="X80" s="54"/>
      <c r="Y80" s="54"/>
      <c r="Z80" s="54"/>
      <c r="AA80" s="54"/>
      <c r="AB80" s="54"/>
      <c r="AC80" s="54"/>
      <c r="AD80" s="54"/>
      <c r="AE80" s="54"/>
      <c r="AF80" s="54"/>
      <c r="AG80" s="54"/>
      <c r="AH80" s="54"/>
      <c r="AI80" s="54"/>
      <c r="AJ80" s="54"/>
      <c r="AK80" s="54"/>
      <c r="AL80" s="54"/>
      <c r="AM80" s="54"/>
      <c r="AN80" s="54"/>
      <c r="AO80" s="19"/>
      <c r="AP80" s="19"/>
      <c r="AQ80" s="54"/>
      <c r="AR80" s="54"/>
      <c r="AS80" s="54"/>
      <c r="AT80" s="54"/>
      <c r="AU80" s="54"/>
      <c r="AV80" s="54"/>
      <c r="AW80" s="54"/>
      <c r="AX80" s="54"/>
      <c r="AY80" s="54"/>
      <c r="AZ80" s="54"/>
      <c r="BA80" s="54"/>
      <c r="BB80" s="54"/>
      <c r="BC80" s="54"/>
      <c r="BD80" s="54"/>
      <c r="BE80" s="54"/>
      <c r="BF80" s="54"/>
      <c r="BG80" s="54"/>
      <c r="BH80" s="54"/>
      <c r="BI80" s="17"/>
      <c r="BJ80" s="18"/>
      <c r="BK80" s="2"/>
      <c r="BL80" s="48"/>
      <c r="BM80" s="49"/>
      <c r="BN80" s="49"/>
      <c r="BO80" s="49"/>
      <c r="BP80" s="49"/>
      <c r="BQ80" s="49"/>
      <c r="BR80" s="49"/>
      <c r="BS80" s="49"/>
      <c r="BT80" s="49"/>
      <c r="BU80" s="49"/>
      <c r="BV80" s="49"/>
      <c r="BW80" s="49"/>
      <c r="BX80" s="49"/>
      <c r="BY80" s="49"/>
      <c r="BZ80" s="5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8"/>
      <c r="BM81" s="49"/>
      <c r="BN81" s="49"/>
      <c r="BO81" s="49"/>
      <c r="BP81" s="49"/>
      <c r="BQ81" s="49"/>
      <c r="BR81" s="49"/>
      <c r="BS81" s="49"/>
      <c r="BT81" s="49"/>
      <c r="BU81" s="49"/>
      <c r="BV81" s="49"/>
      <c r="BW81" s="49"/>
      <c r="BX81" s="49"/>
      <c r="BY81" s="49"/>
      <c r="BZ81" s="5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5"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【108.80】</v>
      </c>
      <c r="F86" s="26" t="str">
        <f>データ!AT6</f>
        <v>【4.27】</v>
      </c>
      <c r="G86" s="26" t="str">
        <f>データ!BE6</f>
        <v>【66.41】</v>
      </c>
      <c r="H86" s="26" t="str">
        <f>データ!BP6</f>
        <v>【707.33】</v>
      </c>
      <c r="I86" s="26" t="str">
        <f>データ!CA6</f>
        <v>【101.26】</v>
      </c>
      <c r="J86" s="26" t="str">
        <f>データ!CL6</f>
        <v>【136.39】</v>
      </c>
      <c r="K86" s="26" t="str">
        <f>データ!CW6</f>
        <v>【60.13】</v>
      </c>
      <c r="L86" s="26" t="str">
        <f>データ!DH6</f>
        <v>【95.06】</v>
      </c>
      <c r="M86" s="26" t="str">
        <f>データ!DS6</f>
        <v>【38.13】</v>
      </c>
      <c r="N86" s="26" t="str">
        <f>データ!ED6</f>
        <v>【5.37】</v>
      </c>
      <c r="O86" s="26" t="str">
        <f>データ!EO6</f>
        <v>【0.23】</v>
      </c>
    </row>
  </sheetData>
  <sheetProtection algorithmName="SHA-512" hashValue="l7XbPCbmvo/d+SrhnWJLr4wD/epf070Pl1n16NZ1fh9Cn9ouo7MDEZZL/RTRgpf8BjyQQnQCWM0zFtR4P0OJdg==" saltValue="mQgZLbq7c+bt+6IIcFN3Vg=="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57</v>
      </c>
      <c r="B3" s="29" t="s">
        <v>58</v>
      </c>
      <c r="C3" s="29" t="s">
        <v>59</v>
      </c>
      <c r="D3" s="29" t="s">
        <v>60</v>
      </c>
      <c r="E3" s="29" t="s">
        <v>61</v>
      </c>
      <c r="F3" s="29" t="s">
        <v>62</v>
      </c>
      <c r="G3" s="29" t="s">
        <v>63</v>
      </c>
      <c r="H3" s="83" t="s">
        <v>64</v>
      </c>
      <c r="I3" s="84"/>
      <c r="J3" s="84"/>
      <c r="K3" s="84"/>
      <c r="L3" s="84"/>
      <c r="M3" s="84"/>
      <c r="N3" s="84"/>
      <c r="O3" s="84"/>
      <c r="P3" s="84"/>
      <c r="Q3" s="84"/>
      <c r="R3" s="84"/>
      <c r="S3" s="84"/>
      <c r="T3" s="84"/>
      <c r="U3" s="84"/>
      <c r="V3" s="84"/>
      <c r="W3" s="84"/>
      <c r="X3" s="85"/>
      <c r="Y3" s="89" t="s">
        <v>65</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66</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x14ac:dyDescent="0.15">
      <c r="A4" s="28" t="s">
        <v>67</v>
      </c>
      <c r="B4" s="30"/>
      <c r="C4" s="30"/>
      <c r="D4" s="30"/>
      <c r="E4" s="30"/>
      <c r="F4" s="30"/>
      <c r="G4" s="30"/>
      <c r="H4" s="86"/>
      <c r="I4" s="87"/>
      <c r="J4" s="87"/>
      <c r="K4" s="87"/>
      <c r="L4" s="87"/>
      <c r="M4" s="87"/>
      <c r="N4" s="87"/>
      <c r="O4" s="87"/>
      <c r="P4" s="87"/>
      <c r="Q4" s="87"/>
      <c r="R4" s="87"/>
      <c r="S4" s="87"/>
      <c r="T4" s="87"/>
      <c r="U4" s="87"/>
      <c r="V4" s="87"/>
      <c r="W4" s="87"/>
      <c r="X4" s="88"/>
      <c r="Y4" s="82" t="s">
        <v>68</v>
      </c>
      <c r="Z4" s="82"/>
      <c r="AA4" s="82"/>
      <c r="AB4" s="82"/>
      <c r="AC4" s="82"/>
      <c r="AD4" s="82"/>
      <c r="AE4" s="82"/>
      <c r="AF4" s="82"/>
      <c r="AG4" s="82"/>
      <c r="AH4" s="82"/>
      <c r="AI4" s="82"/>
      <c r="AJ4" s="82" t="s">
        <v>69</v>
      </c>
      <c r="AK4" s="82"/>
      <c r="AL4" s="82"/>
      <c r="AM4" s="82"/>
      <c r="AN4" s="82"/>
      <c r="AO4" s="82"/>
      <c r="AP4" s="82"/>
      <c r="AQ4" s="82"/>
      <c r="AR4" s="82"/>
      <c r="AS4" s="82"/>
      <c r="AT4" s="82"/>
      <c r="AU4" s="82" t="s">
        <v>70</v>
      </c>
      <c r="AV4" s="82"/>
      <c r="AW4" s="82"/>
      <c r="AX4" s="82"/>
      <c r="AY4" s="82"/>
      <c r="AZ4" s="82"/>
      <c r="BA4" s="82"/>
      <c r="BB4" s="82"/>
      <c r="BC4" s="82"/>
      <c r="BD4" s="82"/>
      <c r="BE4" s="82"/>
      <c r="BF4" s="82" t="s">
        <v>71</v>
      </c>
      <c r="BG4" s="82"/>
      <c r="BH4" s="82"/>
      <c r="BI4" s="82"/>
      <c r="BJ4" s="82"/>
      <c r="BK4" s="82"/>
      <c r="BL4" s="82"/>
      <c r="BM4" s="82"/>
      <c r="BN4" s="82"/>
      <c r="BO4" s="82"/>
      <c r="BP4" s="82"/>
      <c r="BQ4" s="82" t="s">
        <v>72</v>
      </c>
      <c r="BR4" s="82"/>
      <c r="BS4" s="82"/>
      <c r="BT4" s="82"/>
      <c r="BU4" s="82"/>
      <c r="BV4" s="82"/>
      <c r="BW4" s="82"/>
      <c r="BX4" s="82"/>
      <c r="BY4" s="82"/>
      <c r="BZ4" s="82"/>
      <c r="CA4" s="82"/>
      <c r="CB4" s="82" t="s">
        <v>73</v>
      </c>
      <c r="CC4" s="82"/>
      <c r="CD4" s="82"/>
      <c r="CE4" s="82"/>
      <c r="CF4" s="82"/>
      <c r="CG4" s="82"/>
      <c r="CH4" s="82"/>
      <c r="CI4" s="82"/>
      <c r="CJ4" s="82"/>
      <c r="CK4" s="82"/>
      <c r="CL4" s="82"/>
      <c r="CM4" s="82" t="s">
        <v>74</v>
      </c>
      <c r="CN4" s="82"/>
      <c r="CO4" s="82"/>
      <c r="CP4" s="82"/>
      <c r="CQ4" s="82"/>
      <c r="CR4" s="82"/>
      <c r="CS4" s="82"/>
      <c r="CT4" s="82"/>
      <c r="CU4" s="82"/>
      <c r="CV4" s="82"/>
      <c r="CW4" s="82"/>
      <c r="CX4" s="82" t="s">
        <v>75</v>
      </c>
      <c r="CY4" s="82"/>
      <c r="CZ4" s="82"/>
      <c r="DA4" s="82"/>
      <c r="DB4" s="82"/>
      <c r="DC4" s="82"/>
      <c r="DD4" s="82"/>
      <c r="DE4" s="82"/>
      <c r="DF4" s="82"/>
      <c r="DG4" s="82"/>
      <c r="DH4" s="82"/>
      <c r="DI4" s="82" t="s">
        <v>76</v>
      </c>
      <c r="DJ4" s="82"/>
      <c r="DK4" s="82"/>
      <c r="DL4" s="82"/>
      <c r="DM4" s="82"/>
      <c r="DN4" s="82"/>
      <c r="DO4" s="82"/>
      <c r="DP4" s="82"/>
      <c r="DQ4" s="82"/>
      <c r="DR4" s="82"/>
      <c r="DS4" s="82"/>
      <c r="DT4" s="82" t="s">
        <v>77</v>
      </c>
      <c r="DU4" s="82"/>
      <c r="DV4" s="82"/>
      <c r="DW4" s="82"/>
      <c r="DX4" s="82"/>
      <c r="DY4" s="82"/>
      <c r="DZ4" s="82"/>
      <c r="EA4" s="82"/>
      <c r="EB4" s="82"/>
      <c r="EC4" s="82"/>
      <c r="ED4" s="82"/>
      <c r="EE4" s="82" t="s">
        <v>78</v>
      </c>
      <c r="EF4" s="82"/>
      <c r="EG4" s="82"/>
      <c r="EH4" s="82"/>
      <c r="EI4" s="82"/>
      <c r="EJ4" s="82"/>
      <c r="EK4" s="82"/>
      <c r="EL4" s="82"/>
      <c r="EM4" s="82"/>
      <c r="EN4" s="82"/>
      <c r="EO4" s="82"/>
    </row>
    <row r="5" spans="1:148" x14ac:dyDescent="0.15">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8" s="36" customFormat="1" x14ac:dyDescent="0.15">
      <c r="A6" s="28" t="s">
        <v>107</v>
      </c>
      <c r="B6" s="33">
        <f>B7</f>
        <v>2017</v>
      </c>
      <c r="C6" s="33">
        <f t="shared" ref="C6:X6" si="3">C7</f>
        <v>243418</v>
      </c>
      <c r="D6" s="33">
        <f t="shared" si="3"/>
        <v>46</v>
      </c>
      <c r="E6" s="33">
        <f t="shared" si="3"/>
        <v>17</v>
      </c>
      <c r="F6" s="33">
        <f t="shared" si="3"/>
        <v>1</v>
      </c>
      <c r="G6" s="33">
        <f t="shared" si="3"/>
        <v>0</v>
      </c>
      <c r="H6" s="33" t="str">
        <f t="shared" si="3"/>
        <v>三重県　菰野町</v>
      </c>
      <c r="I6" s="33" t="str">
        <f t="shared" si="3"/>
        <v>法適用</v>
      </c>
      <c r="J6" s="33" t="str">
        <f t="shared" si="3"/>
        <v>下水道事業</v>
      </c>
      <c r="K6" s="33" t="str">
        <f t="shared" si="3"/>
        <v>公共下水道</v>
      </c>
      <c r="L6" s="33" t="str">
        <f t="shared" si="3"/>
        <v>Cc2</v>
      </c>
      <c r="M6" s="33" t="str">
        <f t="shared" si="3"/>
        <v>非設置</v>
      </c>
      <c r="N6" s="34" t="str">
        <f t="shared" si="3"/>
        <v>-</v>
      </c>
      <c r="O6" s="34">
        <f t="shared" si="3"/>
        <v>52.54</v>
      </c>
      <c r="P6" s="34">
        <f t="shared" si="3"/>
        <v>37.29</v>
      </c>
      <c r="Q6" s="34">
        <f t="shared" si="3"/>
        <v>105.11</v>
      </c>
      <c r="R6" s="34">
        <f t="shared" si="3"/>
        <v>3088</v>
      </c>
      <c r="S6" s="34">
        <f t="shared" si="3"/>
        <v>41800</v>
      </c>
      <c r="T6" s="34">
        <f t="shared" si="3"/>
        <v>107.01</v>
      </c>
      <c r="U6" s="34">
        <f t="shared" si="3"/>
        <v>390.62</v>
      </c>
      <c r="V6" s="34">
        <f t="shared" si="3"/>
        <v>15594</v>
      </c>
      <c r="W6" s="34">
        <f t="shared" si="3"/>
        <v>3.23</v>
      </c>
      <c r="X6" s="34">
        <f t="shared" si="3"/>
        <v>4827.8599999999997</v>
      </c>
      <c r="Y6" s="35" t="str">
        <f>IF(Y7="",NA(),Y7)</f>
        <v>-</v>
      </c>
      <c r="Z6" s="35" t="str">
        <f t="shared" ref="Z6:AH6" si="4">IF(Z7="",NA(),Z7)</f>
        <v>-</v>
      </c>
      <c r="AA6" s="35" t="str">
        <f t="shared" si="4"/>
        <v>-</v>
      </c>
      <c r="AB6" s="35">
        <f t="shared" si="4"/>
        <v>99.19</v>
      </c>
      <c r="AC6" s="35">
        <f t="shared" si="4"/>
        <v>103.43</v>
      </c>
      <c r="AD6" s="35" t="str">
        <f t="shared" si="4"/>
        <v>-</v>
      </c>
      <c r="AE6" s="35" t="str">
        <f t="shared" si="4"/>
        <v>-</v>
      </c>
      <c r="AF6" s="35" t="str">
        <f t="shared" si="4"/>
        <v>-</v>
      </c>
      <c r="AG6" s="35">
        <f t="shared" si="4"/>
        <v>106.85</v>
      </c>
      <c r="AH6" s="35">
        <f t="shared" si="4"/>
        <v>108.11</v>
      </c>
      <c r="AI6" s="34" t="str">
        <f>IF(AI7="","",IF(AI7="-","【-】","【"&amp;SUBSTITUTE(TEXT(AI7,"#,##0.00"),"-","△")&amp;"】"))</f>
        <v>【108.80】</v>
      </c>
      <c r="AJ6" s="35" t="str">
        <f>IF(AJ7="",NA(),AJ7)</f>
        <v>-</v>
      </c>
      <c r="AK6" s="35" t="str">
        <f t="shared" ref="AK6:AS6" si="5">IF(AK7="",NA(),AK7)</f>
        <v>-</v>
      </c>
      <c r="AL6" s="35" t="str">
        <f t="shared" si="5"/>
        <v>-</v>
      </c>
      <c r="AM6" s="35">
        <f t="shared" si="5"/>
        <v>1.96</v>
      </c>
      <c r="AN6" s="34">
        <f t="shared" si="5"/>
        <v>0</v>
      </c>
      <c r="AO6" s="35" t="str">
        <f t="shared" si="5"/>
        <v>-</v>
      </c>
      <c r="AP6" s="35" t="str">
        <f t="shared" si="5"/>
        <v>-</v>
      </c>
      <c r="AQ6" s="35" t="str">
        <f t="shared" si="5"/>
        <v>-</v>
      </c>
      <c r="AR6" s="35">
        <f t="shared" si="5"/>
        <v>92.92</v>
      </c>
      <c r="AS6" s="35">
        <f t="shared" si="5"/>
        <v>86.54</v>
      </c>
      <c r="AT6" s="34" t="str">
        <f>IF(AT7="","",IF(AT7="-","【-】","【"&amp;SUBSTITUTE(TEXT(AT7,"#,##0.00"),"-","△")&amp;"】"))</f>
        <v>【4.27】</v>
      </c>
      <c r="AU6" s="35" t="str">
        <f>IF(AU7="",NA(),AU7)</f>
        <v>-</v>
      </c>
      <c r="AV6" s="35" t="str">
        <f t="shared" ref="AV6:BD6" si="6">IF(AV7="",NA(),AV7)</f>
        <v>-</v>
      </c>
      <c r="AW6" s="35" t="str">
        <f t="shared" si="6"/>
        <v>-</v>
      </c>
      <c r="AX6" s="35">
        <f t="shared" si="6"/>
        <v>59.12</v>
      </c>
      <c r="AY6" s="35">
        <f t="shared" si="6"/>
        <v>71.23</v>
      </c>
      <c r="AZ6" s="35" t="str">
        <f t="shared" si="6"/>
        <v>-</v>
      </c>
      <c r="BA6" s="35" t="str">
        <f t="shared" si="6"/>
        <v>-</v>
      </c>
      <c r="BB6" s="35" t="str">
        <f t="shared" si="6"/>
        <v>-</v>
      </c>
      <c r="BC6" s="35">
        <f t="shared" si="6"/>
        <v>50.66</v>
      </c>
      <c r="BD6" s="35">
        <f t="shared" si="6"/>
        <v>62.25</v>
      </c>
      <c r="BE6" s="34" t="str">
        <f>IF(BE7="","",IF(BE7="-","【-】","【"&amp;SUBSTITUTE(TEXT(BE7,"#,##0.00"),"-","△")&amp;"】"))</f>
        <v>【66.41】</v>
      </c>
      <c r="BF6" s="35" t="str">
        <f>IF(BF7="",NA(),BF7)</f>
        <v>-</v>
      </c>
      <c r="BG6" s="35" t="str">
        <f t="shared" ref="BG6:BO6" si="7">IF(BG7="",NA(),BG7)</f>
        <v>-</v>
      </c>
      <c r="BH6" s="35" t="str">
        <f t="shared" si="7"/>
        <v>-</v>
      </c>
      <c r="BI6" s="35">
        <f t="shared" si="7"/>
        <v>643.66</v>
      </c>
      <c r="BJ6" s="35">
        <f t="shared" si="7"/>
        <v>610.83000000000004</v>
      </c>
      <c r="BK6" s="35" t="str">
        <f t="shared" si="7"/>
        <v>-</v>
      </c>
      <c r="BL6" s="35" t="str">
        <f t="shared" si="7"/>
        <v>-</v>
      </c>
      <c r="BM6" s="35" t="str">
        <f t="shared" si="7"/>
        <v>-</v>
      </c>
      <c r="BN6" s="35">
        <f t="shared" si="7"/>
        <v>1111.31</v>
      </c>
      <c r="BO6" s="35">
        <f t="shared" si="7"/>
        <v>966.33</v>
      </c>
      <c r="BP6" s="34" t="str">
        <f>IF(BP7="","",IF(BP7="-","【-】","【"&amp;SUBSTITUTE(TEXT(BP7,"#,##0.00"),"-","△")&amp;"】"))</f>
        <v>【707.33】</v>
      </c>
      <c r="BQ6" s="35" t="str">
        <f>IF(BQ7="",NA(),BQ7)</f>
        <v>-</v>
      </c>
      <c r="BR6" s="35" t="str">
        <f t="shared" ref="BR6:BZ6" si="8">IF(BR7="",NA(),BR7)</f>
        <v>-</v>
      </c>
      <c r="BS6" s="35" t="str">
        <f t="shared" si="8"/>
        <v>-</v>
      </c>
      <c r="BT6" s="35">
        <f t="shared" si="8"/>
        <v>109.05</v>
      </c>
      <c r="BU6" s="35">
        <f t="shared" si="8"/>
        <v>112.76</v>
      </c>
      <c r="BV6" s="35" t="str">
        <f t="shared" si="8"/>
        <v>-</v>
      </c>
      <c r="BW6" s="35" t="str">
        <f t="shared" si="8"/>
        <v>-</v>
      </c>
      <c r="BX6" s="35" t="str">
        <f t="shared" si="8"/>
        <v>-</v>
      </c>
      <c r="BY6" s="35">
        <f t="shared" si="8"/>
        <v>75.540000000000006</v>
      </c>
      <c r="BZ6" s="35">
        <f t="shared" si="8"/>
        <v>81.739999999999995</v>
      </c>
      <c r="CA6" s="34" t="str">
        <f>IF(CA7="","",IF(CA7="-","【-】","【"&amp;SUBSTITUTE(TEXT(CA7,"#,##0.00"),"-","△")&amp;"】"))</f>
        <v>【101.26】</v>
      </c>
      <c r="CB6" s="35" t="str">
        <f>IF(CB7="",NA(),CB7)</f>
        <v>-</v>
      </c>
      <c r="CC6" s="35" t="str">
        <f t="shared" ref="CC6:CK6" si="9">IF(CC7="",NA(),CC7)</f>
        <v>-</v>
      </c>
      <c r="CD6" s="35" t="str">
        <f t="shared" si="9"/>
        <v>-</v>
      </c>
      <c r="CE6" s="35">
        <f t="shared" si="9"/>
        <v>139.15</v>
      </c>
      <c r="CF6" s="35">
        <f t="shared" si="9"/>
        <v>134.19</v>
      </c>
      <c r="CG6" s="35" t="str">
        <f t="shared" si="9"/>
        <v>-</v>
      </c>
      <c r="CH6" s="35" t="str">
        <f t="shared" si="9"/>
        <v>-</v>
      </c>
      <c r="CI6" s="35" t="str">
        <f t="shared" si="9"/>
        <v>-</v>
      </c>
      <c r="CJ6" s="35">
        <f t="shared" si="9"/>
        <v>207.96</v>
      </c>
      <c r="CK6" s="35">
        <f t="shared" si="9"/>
        <v>194.31</v>
      </c>
      <c r="CL6" s="34" t="str">
        <f>IF(CL7="","",IF(CL7="-","【-】","【"&amp;SUBSTITUTE(TEXT(CL7,"#,##0.00"),"-","△")&amp;"】"))</f>
        <v>【136.39】</v>
      </c>
      <c r="CM6" s="35" t="str">
        <f>IF(CM7="",NA(),CM7)</f>
        <v>-</v>
      </c>
      <c r="CN6" s="35" t="str">
        <f t="shared" ref="CN6:CV6" si="10">IF(CN7="",NA(),CN7)</f>
        <v>-</v>
      </c>
      <c r="CO6" s="35" t="str">
        <f t="shared" si="10"/>
        <v>-</v>
      </c>
      <c r="CP6" s="35" t="str">
        <f t="shared" si="10"/>
        <v>-</v>
      </c>
      <c r="CQ6" s="35" t="str">
        <f t="shared" si="10"/>
        <v>-</v>
      </c>
      <c r="CR6" s="35" t="str">
        <f t="shared" si="10"/>
        <v>-</v>
      </c>
      <c r="CS6" s="35" t="str">
        <f t="shared" si="10"/>
        <v>-</v>
      </c>
      <c r="CT6" s="35" t="str">
        <f t="shared" si="10"/>
        <v>-</v>
      </c>
      <c r="CU6" s="35">
        <f t="shared" si="10"/>
        <v>53.51</v>
      </c>
      <c r="CV6" s="35">
        <f t="shared" si="10"/>
        <v>53.5</v>
      </c>
      <c r="CW6" s="34" t="str">
        <f>IF(CW7="","",IF(CW7="-","【-】","【"&amp;SUBSTITUTE(TEXT(CW7,"#,##0.00"),"-","△")&amp;"】"))</f>
        <v>【60.13】</v>
      </c>
      <c r="CX6" s="35" t="str">
        <f>IF(CX7="",NA(),CX7)</f>
        <v>-</v>
      </c>
      <c r="CY6" s="35" t="str">
        <f t="shared" ref="CY6:DG6" si="11">IF(CY7="",NA(),CY7)</f>
        <v>-</v>
      </c>
      <c r="CZ6" s="35" t="str">
        <f t="shared" si="11"/>
        <v>-</v>
      </c>
      <c r="DA6" s="35">
        <f t="shared" si="11"/>
        <v>96.69</v>
      </c>
      <c r="DB6" s="35">
        <f t="shared" si="11"/>
        <v>98.13</v>
      </c>
      <c r="DC6" s="35" t="str">
        <f t="shared" si="11"/>
        <v>-</v>
      </c>
      <c r="DD6" s="35" t="str">
        <f t="shared" si="11"/>
        <v>-</v>
      </c>
      <c r="DE6" s="35" t="str">
        <f t="shared" si="11"/>
        <v>-</v>
      </c>
      <c r="DF6" s="35">
        <f t="shared" si="11"/>
        <v>83.91</v>
      </c>
      <c r="DG6" s="35">
        <f t="shared" si="11"/>
        <v>83.51</v>
      </c>
      <c r="DH6" s="34" t="str">
        <f>IF(DH7="","",IF(DH7="-","【-】","【"&amp;SUBSTITUTE(TEXT(DH7,"#,##0.00"),"-","△")&amp;"】"))</f>
        <v>【95.06】</v>
      </c>
      <c r="DI6" s="35" t="str">
        <f>IF(DI7="",NA(),DI7)</f>
        <v>-</v>
      </c>
      <c r="DJ6" s="35" t="str">
        <f t="shared" ref="DJ6:DR6" si="12">IF(DJ7="",NA(),DJ7)</f>
        <v>-</v>
      </c>
      <c r="DK6" s="35" t="str">
        <f t="shared" si="12"/>
        <v>-</v>
      </c>
      <c r="DL6" s="35">
        <f t="shared" si="12"/>
        <v>2.5499999999999998</v>
      </c>
      <c r="DM6" s="35">
        <f t="shared" si="12"/>
        <v>5.1100000000000003</v>
      </c>
      <c r="DN6" s="35" t="str">
        <f t="shared" si="12"/>
        <v>-</v>
      </c>
      <c r="DO6" s="35" t="str">
        <f t="shared" si="12"/>
        <v>-</v>
      </c>
      <c r="DP6" s="35" t="str">
        <f t="shared" si="12"/>
        <v>-</v>
      </c>
      <c r="DQ6" s="35">
        <f t="shared" si="12"/>
        <v>21.09</v>
      </c>
      <c r="DR6" s="35">
        <f t="shared" si="12"/>
        <v>21.16</v>
      </c>
      <c r="DS6" s="34" t="str">
        <f>IF(DS7="","",IF(DS7="-","【-】","【"&amp;SUBSTITUTE(TEXT(DS7,"#,##0.00"),"-","△")&amp;"】"))</f>
        <v>【38.13】</v>
      </c>
      <c r="DT6" s="35" t="str">
        <f>IF(DT7="",NA(),DT7)</f>
        <v>-</v>
      </c>
      <c r="DU6" s="35" t="str">
        <f t="shared" ref="DU6:EC6" si="13">IF(DU7="",NA(),DU7)</f>
        <v>-</v>
      </c>
      <c r="DV6" s="35" t="str">
        <f t="shared" si="13"/>
        <v>-</v>
      </c>
      <c r="DW6" s="34">
        <f t="shared" si="13"/>
        <v>0</v>
      </c>
      <c r="DX6" s="34">
        <f t="shared" si="13"/>
        <v>0</v>
      </c>
      <c r="DY6" s="35" t="str">
        <f t="shared" si="13"/>
        <v>-</v>
      </c>
      <c r="DZ6" s="35" t="str">
        <f t="shared" si="13"/>
        <v>-</v>
      </c>
      <c r="EA6" s="35" t="str">
        <f t="shared" si="13"/>
        <v>-</v>
      </c>
      <c r="EB6" s="34">
        <f t="shared" si="13"/>
        <v>0</v>
      </c>
      <c r="EC6" s="34">
        <f t="shared" si="13"/>
        <v>0</v>
      </c>
      <c r="ED6" s="34" t="str">
        <f>IF(ED7="","",IF(ED7="-","【-】","【"&amp;SUBSTITUTE(TEXT(ED7,"#,##0.00"),"-","△")&amp;"】"))</f>
        <v>【5.37】</v>
      </c>
      <c r="EE6" s="35" t="str">
        <f>IF(EE7="",NA(),EE7)</f>
        <v>-</v>
      </c>
      <c r="EF6" s="35" t="str">
        <f t="shared" ref="EF6:EN6" si="14">IF(EF7="",NA(),EF7)</f>
        <v>-</v>
      </c>
      <c r="EG6" s="35" t="str">
        <f t="shared" si="14"/>
        <v>-</v>
      </c>
      <c r="EH6" s="34">
        <f t="shared" si="14"/>
        <v>0</v>
      </c>
      <c r="EI6" s="34">
        <f t="shared" si="14"/>
        <v>0</v>
      </c>
      <c r="EJ6" s="35" t="str">
        <f t="shared" si="14"/>
        <v>-</v>
      </c>
      <c r="EK6" s="35" t="str">
        <f t="shared" si="14"/>
        <v>-</v>
      </c>
      <c r="EL6" s="35" t="str">
        <f t="shared" si="14"/>
        <v>-</v>
      </c>
      <c r="EM6" s="35">
        <f t="shared" si="14"/>
        <v>0.15</v>
      </c>
      <c r="EN6" s="35">
        <f t="shared" si="14"/>
        <v>0.16</v>
      </c>
      <c r="EO6" s="34" t="str">
        <f>IF(EO7="","",IF(EO7="-","【-】","【"&amp;SUBSTITUTE(TEXT(EO7,"#,##0.00"),"-","△")&amp;"】"))</f>
        <v>【0.23】</v>
      </c>
    </row>
    <row r="7" spans="1:148" s="36" customFormat="1" x14ac:dyDescent="0.15">
      <c r="A7" s="28"/>
      <c r="B7" s="37">
        <v>2017</v>
      </c>
      <c r="C7" s="37">
        <v>243418</v>
      </c>
      <c r="D7" s="37">
        <v>46</v>
      </c>
      <c r="E7" s="37">
        <v>17</v>
      </c>
      <c r="F7" s="37">
        <v>1</v>
      </c>
      <c r="G7" s="37">
        <v>0</v>
      </c>
      <c r="H7" s="37" t="s">
        <v>108</v>
      </c>
      <c r="I7" s="37" t="s">
        <v>109</v>
      </c>
      <c r="J7" s="37" t="s">
        <v>110</v>
      </c>
      <c r="K7" s="37" t="s">
        <v>111</v>
      </c>
      <c r="L7" s="37" t="s">
        <v>112</v>
      </c>
      <c r="M7" s="37" t="s">
        <v>113</v>
      </c>
      <c r="N7" s="38" t="s">
        <v>114</v>
      </c>
      <c r="O7" s="38">
        <v>52.54</v>
      </c>
      <c r="P7" s="38">
        <v>37.29</v>
      </c>
      <c r="Q7" s="38">
        <v>105.11</v>
      </c>
      <c r="R7" s="38">
        <v>3088</v>
      </c>
      <c r="S7" s="38">
        <v>41800</v>
      </c>
      <c r="T7" s="38">
        <v>107.01</v>
      </c>
      <c r="U7" s="38">
        <v>390.62</v>
      </c>
      <c r="V7" s="38">
        <v>15594</v>
      </c>
      <c r="W7" s="38">
        <v>3.23</v>
      </c>
      <c r="X7" s="38">
        <v>4827.8599999999997</v>
      </c>
      <c r="Y7" s="38" t="s">
        <v>114</v>
      </c>
      <c r="Z7" s="38" t="s">
        <v>114</v>
      </c>
      <c r="AA7" s="38" t="s">
        <v>114</v>
      </c>
      <c r="AB7" s="38">
        <v>99.19</v>
      </c>
      <c r="AC7" s="38">
        <v>103.43</v>
      </c>
      <c r="AD7" s="38" t="s">
        <v>114</v>
      </c>
      <c r="AE7" s="38" t="s">
        <v>114</v>
      </c>
      <c r="AF7" s="38" t="s">
        <v>114</v>
      </c>
      <c r="AG7" s="38">
        <v>106.85</v>
      </c>
      <c r="AH7" s="38">
        <v>108.11</v>
      </c>
      <c r="AI7" s="38">
        <v>108.8</v>
      </c>
      <c r="AJ7" s="38" t="s">
        <v>114</v>
      </c>
      <c r="AK7" s="38" t="s">
        <v>114</v>
      </c>
      <c r="AL7" s="38" t="s">
        <v>114</v>
      </c>
      <c r="AM7" s="38">
        <v>1.96</v>
      </c>
      <c r="AN7" s="38">
        <v>0</v>
      </c>
      <c r="AO7" s="38" t="s">
        <v>114</v>
      </c>
      <c r="AP7" s="38" t="s">
        <v>114</v>
      </c>
      <c r="AQ7" s="38" t="s">
        <v>114</v>
      </c>
      <c r="AR7" s="38">
        <v>92.92</v>
      </c>
      <c r="AS7" s="38">
        <v>86.54</v>
      </c>
      <c r="AT7" s="38">
        <v>4.2699999999999996</v>
      </c>
      <c r="AU7" s="38" t="s">
        <v>114</v>
      </c>
      <c r="AV7" s="38" t="s">
        <v>114</v>
      </c>
      <c r="AW7" s="38" t="s">
        <v>114</v>
      </c>
      <c r="AX7" s="38">
        <v>59.12</v>
      </c>
      <c r="AY7" s="38">
        <v>71.23</v>
      </c>
      <c r="AZ7" s="38" t="s">
        <v>114</v>
      </c>
      <c r="BA7" s="38" t="s">
        <v>114</v>
      </c>
      <c r="BB7" s="38" t="s">
        <v>114</v>
      </c>
      <c r="BC7" s="38">
        <v>50.66</v>
      </c>
      <c r="BD7" s="38">
        <v>62.25</v>
      </c>
      <c r="BE7" s="38">
        <v>66.41</v>
      </c>
      <c r="BF7" s="38" t="s">
        <v>114</v>
      </c>
      <c r="BG7" s="38" t="s">
        <v>114</v>
      </c>
      <c r="BH7" s="38" t="s">
        <v>114</v>
      </c>
      <c r="BI7" s="38">
        <v>643.66</v>
      </c>
      <c r="BJ7" s="38">
        <v>610.83000000000004</v>
      </c>
      <c r="BK7" s="38" t="s">
        <v>114</v>
      </c>
      <c r="BL7" s="38" t="s">
        <v>114</v>
      </c>
      <c r="BM7" s="38" t="s">
        <v>114</v>
      </c>
      <c r="BN7" s="38">
        <v>1111.31</v>
      </c>
      <c r="BO7" s="38">
        <v>966.33</v>
      </c>
      <c r="BP7" s="38">
        <v>707.33</v>
      </c>
      <c r="BQ7" s="38" t="s">
        <v>114</v>
      </c>
      <c r="BR7" s="38" t="s">
        <v>114</v>
      </c>
      <c r="BS7" s="38" t="s">
        <v>114</v>
      </c>
      <c r="BT7" s="38">
        <v>109.05</v>
      </c>
      <c r="BU7" s="38">
        <v>112.76</v>
      </c>
      <c r="BV7" s="38" t="s">
        <v>114</v>
      </c>
      <c r="BW7" s="38" t="s">
        <v>114</v>
      </c>
      <c r="BX7" s="38" t="s">
        <v>114</v>
      </c>
      <c r="BY7" s="38">
        <v>75.540000000000006</v>
      </c>
      <c r="BZ7" s="38">
        <v>81.739999999999995</v>
      </c>
      <c r="CA7" s="38">
        <v>101.26</v>
      </c>
      <c r="CB7" s="38" t="s">
        <v>114</v>
      </c>
      <c r="CC7" s="38" t="s">
        <v>114</v>
      </c>
      <c r="CD7" s="38" t="s">
        <v>114</v>
      </c>
      <c r="CE7" s="38">
        <v>139.15</v>
      </c>
      <c r="CF7" s="38">
        <v>134.19</v>
      </c>
      <c r="CG7" s="38" t="s">
        <v>114</v>
      </c>
      <c r="CH7" s="38" t="s">
        <v>114</v>
      </c>
      <c r="CI7" s="38" t="s">
        <v>114</v>
      </c>
      <c r="CJ7" s="38">
        <v>207.96</v>
      </c>
      <c r="CK7" s="38">
        <v>194.31</v>
      </c>
      <c r="CL7" s="38">
        <v>136.38999999999999</v>
      </c>
      <c r="CM7" s="38" t="s">
        <v>114</v>
      </c>
      <c r="CN7" s="38" t="s">
        <v>114</v>
      </c>
      <c r="CO7" s="38" t="s">
        <v>114</v>
      </c>
      <c r="CP7" s="38" t="s">
        <v>114</v>
      </c>
      <c r="CQ7" s="38" t="s">
        <v>114</v>
      </c>
      <c r="CR7" s="38" t="s">
        <v>114</v>
      </c>
      <c r="CS7" s="38" t="s">
        <v>114</v>
      </c>
      <c r="CT7" s="38" t="s">
        <v>114</v>
      </c>
      <c r="CU7" s="38">
        <v>53.51</v>
      </c>
      <c r="CV7" s="38">
        <v>53.5</v>
      </c>
      <c r="CW7" s="38">
        <v>60.13</v>
      </c>
      <c r="CX7" s="38" t="s">
        <v>114</v>
      </c>
      <c r="CY7" s="38" t="s">
        <v>114</v>
      </c>
      <c r="CZ7" s="38" t="s">
        <v>114</v>
      </c>
      <c r="DA7" s="38">
        <v>96.69</v>
      </c>
      <c r="DB7" s="38">
        <v>98.13</v>
      </c>
      <c r="DC7" s="38" t="s">
        <v>114</v>
      </c>
      <c r="DD7" s="38" t="s">
        <v>114</v>
      </c>
      <c r="DE7" s="38" t="s">
        <v>114</v>
      </c>
      <c r="DF7" s="38">
        <v>83.91</v>
      </c>
      <c r="DG7" s="38">
        <v>83.51</v>
      </c>
      <c r="DH7" s="38">
        <v>95.06</v>
      </c>
      <c r="DI7" s="38" t="s">
        <v>114</v>
      </c>
      <c r="DJ7" s="38" t="s">
        <v>114</v>
      </c>
      <c r="DK7" s="38" t="s">
        <v>114</v>
      </c>
      <c r="DL7" s="38">
        <v>2.5499999999999998</v>
      </c>
      <c r="DM7" s="38">
        <v>5.1100000000000003</v>
      </c>
      <c r="DN7" s="38" t="s">
        <v>114</v>
      </c>
      <c r="DO7" s="38" t="s">
        <v>114</v>
      </c>
      <c r="DP7" s="38" t="s">
        <v>114</v>
      </c>
      <c r="DQ7" s="38">
        <v>21.09</v>
      </c>
      <c r="DR7" s="38">
        <v>21.16</v>
      </c>
      <c r="DS7" s="38">
        <v>38.130000000000003</v>
      </c>
      <c r="DT7" s="38" t="s">
        <v>114</v>
      </c>
      <c r="DU7" s="38" t="s">
        <v>114</v>
      </c>
      <c r="DV7" s="38" t="s">
        <v>114</v>
      </c>
      <c r="DW7" s="38">
        <v>0</v>
      </c>
      <c r="DX7" s="38">
        <v>0</v>
      </c>
      <c r="DY7" s="38" t="s">
        <v>114</v>
      </c>
      <c r="DZ7" s="38" t="s">
        <v>114</v>
      </c>
      <c r="EA7" s="38" t="s">
        <v>114</v>
      </c>
      <c r="EB7" s="38">
        <v>0</v>
      </c>
      <c r="EC7" s="38">
        <v>0</v>
      </c>
      <c r="ED7" s="38">
        <v>5.37</v>
      </c>
      <c r="EE7" s="38" t="s">
        <v>114</v>
      </c>
      <c r="EF7" s="38" t="s">
        <v>114</v>
      </c>
      <c r="EG7" s="38" t="s">
        <v>114</v>
      </c>
      <c r="EH7" s="38">
        <v>0</v>
      </c>
      <c r="EI7" s="38">
        <v>0</v>
      </c>
      <c r="EJ7" s="38" t="s">
        <v>114</v>
      </c>
      <c r="EK7" s="38" t="s">
        <v>114</v>
      </c>
      <c r="EL7" s="38" t="s">
        <v>114</v>
      </c>
      <c r="EM7" s="38">
        <v>0.15</v>
      </c>
      <c r="EN7" s="38">
        <v>0.16</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2019-02-18T08:22:55Z</cp:lastPrinted>
  <dcterms:created xsi:type="dcterms:W3CDTF">2018-12-03T08:49:36Z</dcterms:created>
  <dcterms:modified xsi:type="dcterms:W3CDTF">2019-02-19T09:11:11Z</dcterms:modified>
  <cp:category/>
</cp:coreProperties>
</file>