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mc:AlternateContent xmlns:mc="http://schemas.openxmlformats.org/markup-compatibility/2006">
    <mc:Choice Requires="x15">
      <x15ac:absPath xmlns:x15ac="http://schemas.microsoft.com/office/spreadsheetml/2010/11/ac" url="C:\Users\eizi-nisi\Desktop\"/>
    </mc:Choice>
  </mc:AlternateContent>
  <workbookProtection workbookAlgorithmName="SHA-512" workbookHashValue="N6MpwGLB4uu/39KTndJem9zEFeVU76KECsr4c09mQ7T6bla3guMB1siHks4lC2GI8ZyeX+QE5IsMHZSi/OBBXA==" workbookSaltValue="kkTeEy6WTtxMbIIOtBewiw==" workbookSpinCount="100000" lockStructure="1"/>
  <bookViews>
    <workbookView xWindow="0" yWindow="0" windowWidth="20490" windowHeight="74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<sst xmlns="http://schemas.openxmlformats.org/spreadsheetml/2006/main" count="240" uniqueCount="125">
  <si>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</si>
  <si>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</si>
  <si>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</si>
  <si>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</si>
  <si>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</si>
  <si>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</si>
  <si>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</si>
  <si>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</si>
  <si>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</si>
  <si>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</si>
  <si>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</si>
  <si>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</si>
  <si>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</si>
  <si>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</si>
  <si>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</si>
  <si>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</si>
  <si>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</si>
  <si>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</si>
  <si>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</si>
  <si>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</si>
  <si>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</si>
  <si>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</si>
  <si>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</si>
  <si>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</si>
  <si>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</si>
  <si>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</si>
  <si>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</si>
  <si>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</si>
  <si>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</si>
  <si>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</si>
  <si>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</si>
  <si>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</si>
  <si>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</si>
  <si>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</si>
  <si>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</si>
  <si>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</si>
  <si>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</si>
  <si>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</si>
  <si>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</si>
  <si>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</si>
  <si>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</si>
  <si>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</si>
  <si>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</si>
  <si>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</si>
  <si>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</si>
  <si>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</si>
  <si>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</si>
  <si>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</si>
  <si>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</si>
  <si>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</si>
  <si>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</si>
  <si>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</si>
  <si>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</si>
  <si>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</si>
  <si>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</si>
  <si>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</si>
  <si>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</si>
  <si>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</si>
  <si>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</si>
  <si>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</si>
  <si>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</si>
  <si>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</si>
  <si>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</si>
  <si>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</si>
  <si>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</si>
  <si>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</si>
  <si>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</si>
  <si>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</si>
  <si>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</si>
  <si>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</si>
  <si>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</si>
  <si>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</si>
  <si>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</si>
  <si>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</si>
  <si>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</si>
  <si>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</si>
  <si>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</si>
  <si>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</si>
  <si>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</si>
  <si>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</si>
  <si>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</si>
  <si>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</si>
  <si>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</si>
  <si>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</si>
  <si>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</si>
  <si>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</si>
  <si>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</si>
  <si>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</si>
  <si>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</si>
  <si>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</si>
  <si>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</si>
  <si>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</si>
  <si>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</si>
  <si>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</si>
  <si>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</si>
  <si>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</si>
  <si>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</si>
  <si>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</si>
  <si>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</si>
  <si>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</si>
  <si>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</si>
  <si>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</si>
  <si>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</si>
  <si>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</si>
  <si>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</si>
  <si>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</si>
  <si>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</si>
  <si>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</si>
  <si>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</si>
  <si>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御浜町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</si>
  <si>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</si>
  <si>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</si>
  <si>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</si>
  <si>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</si>
  <si>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</si>
  <si>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</si>
  <si>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</si>
  <si>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</si>
  <si>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</si>
  <si>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</si>
  <si>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</si>
  <si>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</si>
  <si>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１２年の供用開始から１８年を経過しているが、管渠施設の耐用年数には達していないため、当面管渠の改善は必要なしと判断する。しかし、処理場及びマンホールポンプ場の電気、機械設備については、耐用年数に達しているものもあり、長寿命化計画を策定し、計画的に施設の改築更新を実施している。</t>
    <phoneticPr fontId="4"/>
  </si>
  <si>
    <t>収益的収支比率、経費回収率は近年増加傾向であるが、増加の要因は、起債の償還及び建設改良事業費等に対する一般会計からの繰入金の増加によるものである。また、経費回収率は１００％以下であり、施設利用率も平均値以下が続いている。これらの原因として、人口減少、節水型設備の普及等により、流入汚水量が計画値より減少し、使用料収入は停滞しているためと考えられる。</t>
    <rPh sb="0" eb="3">
      <t>シュウエキテキ</t>
    </rPh>
    <rPh sb="3" eb="5">
      <t>シュウシ</t>
    </rPh>
    <rPh sb="5" eb="7">
      <t>ヒリツ</t>
    </rPh>
    <rPh sb="8" eb="10">
      <t>ケイヒ</t>
    </rPh>
    <rPh sb="10" eb="12">
      <t>カイシュウ</t>
    </rPh>
    <rPh sb="12" eb="13">
      <t>リツ</t>
    </rPh>
    <rPh sb="14" eb="16">
      <t>キンネン</t>
    </rPh>
    <rPh sb="16" eb="18">
      <t>ゾウカ</t>
    </rPh>
    <rPh sb="18" eb="20">
      <t>ケイコウ</t>
    </rPh>
    <rPh sb="25" eb="27">
      <t>ゾウカ</t>
    </rPh>
    <rPh sb="28" eb="30">
      <t>ヨウイン</t>
    </rPh>
    <rPh sb="32" eb="34">
      <t>キサイ</t>
    </rPh>
    <rPh sb="35" eb="37">
      <t>ショウカン</t>
    </rPh>
    <rPh sb="37" eb="38">
      <t>オヨ</t>
    </rPh>
    <rPh sb="39" eb="41">
      <t>ケンセツ</t>
    </rPh>
    <rPh sb="41" eb="43">
      <t>カイリョウ</t>
    </rPh>
    <rPh sb="43" eb="46">
      <t>ジギョウヒ</t>
    </rPh>
    <rPh sb="46" eb="47">
      <t>トウ</t>
    </rPh>
    <rPh sb="48" eb="49">
      <t>タイ</t>
    </rPh>
    <rPh sb="51" eb="53">
      <t>イッパン</t>
    </rPh>
    <rPh sb="53" eb="55">
      <t>カイケイ</t>
    </rPh>
    <rPh sb="58" eb="60">
      <t>クリイレ</t>
    </rPh>
    <rPh sb="60" eb="61">
      <t>キン</t>
    </rPh>
    <rPh sb="62" eb="64">
      <t>ゾウカ</t>
    </rPh>
    <rPh sb="76" eb="78">
      <t>ケイヒ</t>
    </rPh>
    <rPh sb="78" eb="80">
      <t>カイシュウ</t>
    </rPh>
    <rPh sb="80" eb="81">
      <t>リツ</t>
    </rPh>
    <rPh sb="86" eb="88">
      <t>イカ</t>
    </rPh>
    <rPh sb="92" eb="94">
      <t>シセツ</t>
    </rPh>
    <rPh sb="94" eb="96">
      <t>リヨウ</t>
    </rPh>
    <rPh sb="96" eb="97">
      <t>リツ</t>
    </rPh>
    <rPh sb="98" eb="101">
      <t>ヘイキンチ</t>
    </rPh>
    <rPh sb="101" eb="103">
      <t>イカ</t>
    </rPh>
    <rPh sb="104" eb="105">
      <t>ツヅ</t>
    </rPh>
    <rPh sb="114" eb="116">
      <t>ゲンイン</t>
    </rPh>
    <rPh sb="120" eb="122">
      <t>ジンコウ</t>
    </rPh>
    <rPh sb="122" eb="124">
      <t>ゲンショウ</t>
    </rPh>
    <rPh sb="125" eb="127">
      <t>セッスイ</t>
    </rPh>
    <rPh sb="127" eb="128">
      <t>ガタ</t>
    </rPh>
    <rPh sb="128" eb="130">
      <t>セツビ</t>
    </rPh>
    <rPh sb="131" eb="133">
      <t>フキュウ</t>
    </rPh>
    <rPh sb="133" eb="134">
      <t>トウ</t>
    </rPh>
    <rPh sb="138" eb="140">
      <t>リュウニュウ</t>
    </rPh>
    <rPh sb="140" eb="142">
      <t>オスイ</t>
    </rPh>
    <rPh sb="142" eb="143">
      <t>リョウ</t>
    </rPh>
    <rPh sb="144" eb="146">
      <t>ケイカク</t>
    </rPh>
    <rPh sb="146" eb="147">
      <t>チ</t>
    </rPh>
    <rPh sb="149" eb="151">
      <t>ゲンショウ</t>
    </rPh>
    <rPh sb="153" eb="156">
      <t>シヨウリョウ</t>
    </rPh>
    <rPh sb="156" eb="158">
      <t>シュウニュウ</t>
    </rPh>
    <rPh sb="159" eb="161">
      <t>テイタイ</t>
    </rPh>
    <rPh sb="168" eb="169">
      <t>カンガ</t>
    </rPh>
    <phoneticPr fontId="4"/>
  </si>
  <si>
    <t>使用料の改定により、収益的収支比率は１００％に近い水準を保っていたが、流入汚水量の減少により、使用料収入は停滞している。また処理場及びマンホールポンプ場の電気、機械設備については、耐用年数に達しているものもあり、施設の改善を行うための費用が必要である。以上より、今後より一層の経費削減、料金改正の検討が必要である。</t>
    <rPh sb="50" eb="52">
      <t>シュウニュウ</t>
    </rPh>
    <rPh sb="53" eb="55">
      <t>テイタイ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</si>
</sst>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23-4C65-8478-10D8C4A83ECE}"/>
            </c:ext>
          </c:extLst>
        </c:ser>
        <c:dLbls>
          <c:showLegendKey val="0"/>
          <c:showVal val="0"/>
          <c:showCatName val="0"/>
          <c:showSerName val="0"/>
          <c:showPercent val="0"/>
          <c:showBubbleSize val="0"/>
        </c:dLbls>
        <c:gapWidth val="150"/>
        <c:axId val="116397368"/>
        <c:axId val="11639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7.0000000000000007E-2</c:v>
                </c:pt>
                <c:pt idx="3">
                  <c:v>0.09</c:v>
                </c:pt>
                <c:pt idx="4">
                  <c:v>0.09</c:v>
                </c:pt>
              </c:numCache>
            </c:numRef>
          </c:val>
          <c:smooth val="0"/>
          <c:extLst>
            <c:ext xmlns:c16="http://schemas.microsoft.com/office/drawing/2014/chart" uri="{C3380CC4-5D6E-409C-BE32-E72D297353CC}">
              <c16:uniqueId val="{00000001-0923-4C65-8478-10D8C4A83ECE}"/>
            </c:ext>
          </c:extLst>
        </c:ser>
        <c:dLbls>
          <c:showLegendKey val="0"/>
          <c:showVal val="0"/>
          <c:showCatName val="0"/>
          <c:showSerName val="0"/>
          <c:showPercent val="0"/>
          <c:showBubbleSize val="0"/>
        </c:dLbls>
        <c:marker val="1"/>
        <c:smooth val="0"/>
        <c:axId val="116397368"/>
        <c:axId val="116397752"/>
      </c:lineChart>
      <c:dateAx>
        <c:axId val="116397368"/>
        <c:scaling>
          <c:orientation val="minMax"/>
        </c:scaling>
        <c:delete val="1"/>
        <c:axPos val="b"/>
        <c:numFmt formatCode="ge" sourceLinked="1"/>
        <c:majorTickMark val="none"/>
        <c:minorTickMark val="none"/>
        <c:tickLblPos val="none"/>
        <c:crossAx val="116397752"/>
        <c:crosses val="autoZero"/>
        <c:auto val="1"/>
        <c:lblOffset val="100"/>
        <c:baseTimeUnit val="years"/>
      </c:dateAx>
      <c:valAx>
        <c:axId val="11639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9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40.17</c:v>
                </c:pt>
                <c:pt idx="1">
                  <c:v>38.89</c:v>
                </c:pt>
                <c:pt idx="2">
                  <c:v>37.33</c:v>
                </c:pt>
                <c:pt idx="3">
                  <c:v>36.78</c:v>
                </c:pt>
                <c:pt idx="4">
                  <c:v>36.89</c:v>
                </c:pt>
              </c:numCache>
            </c:numRef>
          </c:val>
          <c:extLst>
            <c:ext xmlns:c16="http://schemas.microsoft.com/office/drawing/2014/chart" uri="{C3380CC4-5D6E-409C-BE32-E72D297353CC}">
              <c16:uniqueId val="{00000000-0233-4E4B-BFA4-7F9EF25EA304}"/>
            </c:ext>
          </c:extLst>
        </c:ser>
        <c:dLbls>
          <c:showLegendKey val="0"/>
          <c:showVal val="0"/>
          <c:showCatName val="0"/>
          <c:showSerName val="0"/>
          <c:showPercent val="0"/>
          <c:showBubbleSize val="0"/>
        </c:dLbls>
        <c:gapWidth val="150"/>
        <c:axId val="182439624"/>
        <c:axId val="18244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41.35</c:v>
                </c:pt>
                <c:pt idx="3">
                  <c:v>42.9</c:v>
                </c:pt>
                <c:pt idx="4">
                  <c:v>43.36</c:v>
                </c:pt>
              </c:numCache>
            </c:numRef>
          </c:val>
          <c:smooth val="0"/>
          <c:extLst>
            <c:ext xmlns:c16="http://schemas.microsoft.com/office/drawing/2014/chart" uri="{C3380CC4-5D6E-409C-BE32-E72D297353CC}">
              <c16:uniqueId val="{00000001-0233-4E4B-BFA4-7F9EF25EA304}"/>
            </c:ext>
          </c:extLst>
        </c:ser>
        <c:dLbls>
          <c:showLegendKey val="0"/>
          <c:showVal val="0"/>
          <c:showCatName val="0"/>
          <c:showSerName val="0"/>
          <c:showPercent val="0"/>
          <c:showBubbleSize val="0"/>
        </c:dLbls>
        <c:marker val="1"/>
        <c:smooth val="0"/>
        <c:axId val="182439624"/>
        <c:axId val="182440016"/>
      </c:lineChart>
      <c:dateAx>
        <c:axId val="182439624"/>
        <c:scaling>
          <c:orientation val="minMax"/>
        </c:scaling>
        <c:delete val="1"/>
        <c:axPos val="b"/>
        <c:numFmt formatCode="ge" sourceLinked="1"/>
        <c:majorTickMark val="none"/>
        <c:minorTickMark val="none"/>
        <c:tickLblPos val="none"/>
        <c:crossAx val="182440016"/>
        <c:crosses val="autoZero"/>
        <c:auto val="1"/>
        <c:lblOffset val="100"/>
        <c:baseTimeUnit val="years"/>
      </c:dateAx>
      <c:valAx>
        <c:axId val="18244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43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76.239999999999995</c:v>
                </c:pt>
                <c:pt idx="1">
                  <c:v>79.09</c:v>
                </c:pt>
                <c:pt idx="2">
                  <c:v>79.95</c:v>
                </c:pt>
                <c:pt idx="3">
                  <c:v>83.86</c:v>
                </c:pt>
                <c:pt idx="4">
                  <c:v>85.6</c:v>
                </c:pt>
              </c:numCache>
            </c:numRef>
          </c:val>
          <c:extLst>
            <c:ext xmlns:c16="http://schemas.microsoft.com/office/drawing/2014/chart" uri="{C3380CC4-5D6E-409C-BE32-E72D297353CC}">
              <c16:uniqueId val="{00000000-89CA-4289-835D-4A2AA5091182}"/>
            </c:ext>
          </c:extLst>
        </c:ser>
        <c:dLbls>
          <c:showLegendKey val="0"/>
          <c:showVal val="0"/>
          <c:showCatName val="0"/>
          <c:showSerName val="0"/>
          <c:showPercent val="0"/>
          <c:showBubbleSize val="0"/>
        </c:dLbls>
        <c:gapWidth val="150"/>
        <c:axId val="182441192"/>
        <c:axId val="18244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82.9</c:v>
                </c:pt>
                <c:pt idx="3">
                  <c:v>83.5</c:v>
                </c:pt>
                <c:pt idx="4">
                  <c:v>83.06</c:v>
                </c:pt>
              </c:numCache>
            </c:numRef>
          </c:val>
          <c:smooth val="0"/>
          <c:extLst>
            <c:ext xmlns:c16="http://schemas.microsoft.com/office/drawing/2014/chart" uri="{C3380CC4-5D6E-409C-BE32-E72D297353CC}">
              <c16:uniqueId val="{00000001-89CA-4289-835D-4A2AA5091182}"/>
            </c:ext>
          </c:extLst>
        </c:ser>
        <c:dLbls>
          <c:showLegendKey val="0"/>
          <c:showVal val="0"/>
          <c:showCatName val="0"/>
          <c:showSerName val="0"/>
          <c:showPercent val="0"/>
          <c:showBubbleSize val="0"/>
        </c:dLbls>
        <c:marker val="1"/>
        <c:smooth val="0"/>
        <c:axId val="182441192"/>
        <c:axId val="182441584"/>
      </c:lineChart>
      <c:dateAx>
        <c:axId val="182441192"/>
        <c:scaling>
          <c:orientation val="minMax"/>
        </c:scaling>
        <c:delete val="1"/>
        <c:axPos val="b"/>
        <c:numFmt formatCode="ge" sourceLinked="1"/>
        <c:majorTickMark val="none"/>
        <c:minorTickMark val="none"/>
        <c:tickLblPos val="none"/>
        <c:crossAx val="182441584"/>
        <c:crosses val="autoZero"/>
        <c:auto val="1"/>
        <c:lblOffset val="100"/>
        <c:baseTimeUnit val="years"/>
      </c:dateAx>
      <c:valAx>
        <c:axId val="18244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44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101.64</c:v>
                </c:pt>
                <c:pt idx="1">
                  <c:v>98.19</c:v>
                </c:pt>
                <c:pt idx="2">
                  <c:v>93.44</c:v>
                </c:pt>
                <c:pt idx="3">
                  <c:v>97.02</c:v>
                </c:pt>
                <c:pt idx="4">
                  <c:v>113.06</c:v>
                </c:pt>
              </c:numCache>
            </c:numRef>
          </c:val>
          <c:extLst>
            <c:ext xmlns:c16="http://schemas.microsoft.com/office/drawing/2014/chart" uri="{C3380CC4-5D6E-409C-BE32-E72D297353CC}">
              <c16:uniqueId val="{00000000-A2C1-4A5A-963F-1C20B157A4C8}"/>
            </c:ext>
          </c:extLst>
        </c:ser>
        <c:dLbls>
          <c:showLegendKey val="0"/>
          <c:showVal val="0"/>
          <c:showCatName val="0"/>
          <c:showSerName val="0"/>
          <c:showPercent val="0"/>
          <c:showBubbleSize val="0"/>
        </c:dLbls>
        <c:gapWidth val="150"/>
        <c:axId val="182229464"/>
        <c:axId val="18222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C1-4A5A-963F-1C20B157A4C8}"/>
            </c:ext>
          </c:extLst>
        </c:ser>
        <c:dLbls>
          <c:showLegendKey val="0"/>
          <c:showVal val="0"/>
          <c:showCatName val="0"/>
          <c:showSerName val="0"/>
          <c:showPercent val="0"/>
          <c:showBubbleSize val="0"/>
        </c:dLbls>
        <c:marker val="1"/>
        <c:smooth val="0"/>
        <c:axId val="182229464"/>
        <c:axId val="182229848"/>
      </c:lineChart>
      <c:dateAx>
        <c:axId val="182229464"/>
        <c:scaling>
          <c:orientation val="minMax"/>
        </c:scaling>
        <c:delete val="1"/>
        <c:axPos val="b"/>
        <c:numFmt formatCode="ge" sourceLinked="1"/>
        <c:majorTickMark val="none"/>
        <c:minorTickMark val="none"/>
        <c:tickLblPos val="none"/>
        <c:crossAx val="182229848"/>
        <c:crosses val="autoZero"/>
        <c:auto val="1"/>
        <c:lblOffset val="100"/>
        <c:baseTimeUnit val="years"/>
      </c:dateAx>
      <c:valAx>
        <c:axId val="18222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2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91-41CA-96B5-59B724CE790B}"/>
            </c:ext>
          </c:extLst>
        </c:ser>
        <c:dLbls>
          <c:showLegendKey val="0"/>
          <c:showVal val="0"/>
          <c:showCatName val="0"/>
          <c:showSerName val="0"/>
          <c:showPercent val="0"/>
          <c:showBubbleSize val="0"/>
        </c:dLbls>
        <c:gapWidth val="150"/>
        <c:axId val="182284976"/>
        <c:axId val="18228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91-41CA-96B5-59B724CE790B}"/>
            </c:ext>
          </c:extLst>
        </c:ser>
        <c:dLbls>
          <c:showLegendKey val="0"/>
          <c:showVal val="0"/>
          <c:showCatName val="0"/>
          <c:showSerName val="0"/>
          <c:showPercent val="0"/>
          <c:showBubbleSize val="0"/>
        </c:dLbls>
        <c:marker val="1"/>
        <c:smooth val="0"/>
        <c:axId val="182284976"/>
        <c:axId val="182285360"/>
      </c:lineChart>
      <c:dateAx>
        <c:axId val="182284976"/>
        <c:scaling>
          <c:orientation val="minMax"/>
        </c:scaling>
        <c:delete val="1"/>
        <c:axPos val="b"/>
        <c:numFmt formatCode="ge" sourceLinked="1"/>
        <c:majorTickMark val="none"/>
        <c:minorTickMark val="none"/>
        <c:tickLblPos val="none"/>
        <c:crossAx val="182285360"/>
        <c:crosses val="autoZero"/>
        <c:auto val="1"/>
        <c:lblOffset val="100"/>
        <c:baseTimeUnit val="years"/>
      </c:dateAx>
      <c:valAx>
        <c:axId val="18228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8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CC-4D4B-B4F7-13C3CBD492FE}"/>
            </c:ext>
          </c:extLst>
        </c:ser>
        <c:dLbls>
          <c:showLegendKey val="0"/>
          <c:showVal val="0"/>
          <c:showCatName val="0"/>
          <c:showSerName val="0"/>
          <c:showPercent val="0"/>
          <c:showBubbleSize val="0"/>
        </c:dLbls>
        <c:gapWidth val="150"/>
        <c:axId val="182304864"/>
        <c:axId val="1823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CC-4D4B-B4F7-13C3CBD492FE}"/>
            </c:ext>
          </c:extLst>
        </c:ser>
        <c:dLbls>
          <c:showLegendKey val="0"/>
          <c:showVal val="0"/>
          <c:showCatName val="0"/>
          <c:showSerName val="0"/>
          <c:showPercent val="0"/>
          <c:showBubbleSize val="0"/>
        </c:dLbls>
        <c:marker val="1"/>
        <c:smooth val="0"/>
        <c:axId val="182304864"/>
        <c:axId val="182307296"/>
      </c:lineChart>
      <c:dateAx>
        <c:axId val="182304864"/>
        <c:scaling>
          <c:orientation val="minMax"/>
        </c:scaling>
        <c:delete val="1"/>
        <c:axPos val="b"/>
        <c:numFmt formatCode="ge" sourceLinked="1"/>
        <c:majorTickMark val="none"/>
        <c:minorTickMark val="none"/>
        <c:tickLblPos val="none"/>
        <c:crossAx val="182307296"/>
        <c:crosses val="autoZero"/>
        <c:auto val="1"/>
        <c:lblOffset val="100"/>
        <c:baseTimeUnit val="years"/>
      </c:dateAx>
      <c:valAx>
        <c:axId val="1823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1E-461F-9B25-8C5622334621}"/>
            </c:ext>
          </c:extLst>
        </c:ser>
        <c:dLbls>
          <c:showLegendKey val="0"/>
          <c:showVal val="0"/>
          <c:showCatName val="0"/>
          <c:showSerName val="0"/>
          <c:showPercent val="0"/>
          <c:showBubbleSize val="0"/>
        </c:dLbls>
        <c:gapWidth val="150"/>
        <c:axId val="181909488"/>
        <c:axId val="18190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1E-461F-9B25-8C5622334621}"/>
            </c:ext>
          </c:extLst>
        </c:ser>
        <c:dLbls>
          <c:showLegendKey val="0"/>
          <c:showVal val="0"/>
          <c:showCatName val="0"/>
          <c:showSerName val="0"/>
          <c:showPercent val="0"/>
          <c:showBubbleSize val="0"/>
        </c:dLbls>
        <c:marker val="1"/>
        <c:smooth val="0"/>
        <c:axId val="181909488"/>
        <c:axId val="181909880"/>
      </c:lineChart>
      <c:dateAx>
        <c:axId val="181909488"/>
        <c:scaling>
          <c:orientation val="minMax"/>
        </c:scaling>
        <c:delete val="1"/>
        <c:axPos val="b"/>
        <c:numFmt formatCode="ge" sourceLinked="1"/>
        <c:majorTickMark val="none"/>
        <c:minorTickMark val="none"/>
        <c:tickLblPos val="none"/>
        <c:crossAx val="181909880"/>
        <c:crosses val="autoZero"/>
        <c:auto val="1"/>
        <c:lblOffset val="100"/>
        <c:baseTimeUnit val="years"/>
      </c:dateAx>
      <c:valAx>
        <c:axId val="18190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0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1E-459B-A351-0483DB7C6149}"/>
            </c:ext>
          </c:extLst>
        </c:ser>
        <c:dLbls>
          <c:showLegendKey val="0"/>
          <c:showVal val="0"/>
          <c:showCatName val="0"/>
          <c:showSerName val="0"/>
          <c:showPercent val="0"/>
          <c:showBubbleSize val="0"/>
        </c:dLbls>
        <c:gapWidth val="150"/>
        <c:axId val="181912232"/>
        <c:axId val="18191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1E-459B-A351-0483DB7C6149}"/>
            </c:ext>
          </c:extLst>
        </c:ser>
        <c:dLbls>
          <c:showLegendKey val="0"/>
          <c:showVal val="0"/>
          <c:showCatName val="0"/>
          <c:showSerName val="0"/>
          <c:showPercent val="0"/>
          <c:showBubbleSize val="0"/>
        </c:dLbls>
        <c:marker val="1"/>
        <c:smooth val="0"/>
        <c:axId val="181912232"/>
        <c:axId val="181911840"/>
      </c:lineChart>
      <c:dateAx>
        <c:axId val="181912232"/>
        <c:scaling>
          <c:orientation val="minMax"/>
        </c:scaling>
        <c:delete val="1"/>
        <c:axPos val="b"/>
        <c:numFmt formatCode="ge" sourceLinked="1"/>
        <c:majorTickMark val="none"/>
        <c:minorTickMark val="none"/>
        <c:tickLblPos val="none"/>
        <c:crossAx val="181911840"/>
        <c:crosses val="autoZero"/>
        <c:auto val="1"/>
        <c:lblOffset val="100"/>
        <c:baseTimeUnit val="years"/>
      </c:dateAx>
      <c:valAx>
        <c:axId val="18191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1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124.35</c:v>
                </c:pt>
                <c:pt idx="1">
                  <c:v>134.66</c:v>
                </c:pt>
                <c:pt idx="2">
                  <c:v>105.79</c:v>
                </c:pt>
                <c:pt idx="3">
                  <c:v>52.82</c:v>
                </c:pt>
                <c:pt idx="4">
                  <c:v>15.9</c:v>
                </c:pt>
              </c:numCache>
            </c:numRef>
          </c:val>
          <c:extLst>
            <c:ext xmlns:c16="http://schemas.microsoft.com/office/drawing/2014/chart" uri="{C3380CC4-5D6E-409C-BE32-E72D297353CC}">
              <c16:uniqueId val="{00000000-D426-4CC9-A2DE-4A0B0B4DF4E3}"/>
            </c:ext>
          </c:extLst>
        </c:ser>
        <c:dLbls>
          <c:showLegendKey val="0"/>
          <c:showVal val="0"/>
          <c:showCatName val="0"/>
          <c:showSerName val="0"/>
          <c:showPercent val="0"/>
          <c:showBubbleSize val="0"/>
        </c:dLbls>
        <c:gapWidth val="150"/>
        <c:axId val="181912624"/>
        <c:axId val="18191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1434.89</c:v>
                </c:pt>
                <c:pt idx="3">
                  <c:v>1298.9100000000001</c:v>
                </c:pt>
                <c:pt idx="4">
                  <c:v>1243.71</c:v>
                </c:pt>
              </c:numCache>
            </c:numRef>
          </c:val>
          <c:smooth val="0"/>
          <c:extLst>
            <c:ext xmlns:c16="http://schemas.microsoft.com/office/drawing/2014/chart" uri="{C3380CC4-5D6E-409C-BE32-E72D297353CC}">
              <c16:uniqueId val="{00000001-D426-4CC9-A2DE-4A0B0B4DF4E3}"/>
            </c:ext>
          </c:extLst>
        </c:ser>
        <c:dLbls>
          <c:showLegendKey val="0"/>
          <c:showVal val="0"/>
          <c:showCatName val="0"/>
          <c:showSerName val="0"/>
          <c:showPercent val="0"/>
          <c:showBubbleSize val="0"/>
        </c:dLbls>
        <c:marker val="1"/>
        <c:smooth val="0"/>
        <c:axId val="181912624"/>
        <c:axId val="181913016"/>
      </c:lineChart>
      <c:dateAx>
        <c:axId val="181912624"/>
        <c:scaling>
          <c:orientation val="minMax"/>
        </c:scaling>
        <c:delete val="1"/>
        <c:axPos val="b"/>
        <c:numFmt formatCode="ge" sourceLinked="1"/>
        <c:majorTickMark val="none"/>
        <c:minorTickMark val="none"/>
        <c:tickLblPos val="none"/>
        <c:crossAx val="181913016"/>
        <c:crosses val="autoZero"/>
        <c:auto val="1"/>
        <c:lblOffset val="100"/>
        <c:baseTimeUnit val="years"/>
      </c:dateAx>
      <c:valAx>
        <c:axId val="18191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1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98.78</c:v>
                </c:pt>
                <c:pt idx="1">
                  <c:v>92.54</c:v>
                </c:pt>
                <c:pt idx="2">
                  <c:v>74.19</c:v>
                </c:pt>
                <c:pt idx="3">
                  <c:v>89.24</c:v>
                </c:pt>
                <c:pt idx="4">
                  <c:v>92.98</c:v>
                </c:pt>
              </c:numCache>
            </c:numRef>
          </c:val>
          <c:extLst>
            <c:ext xmlns:c16="http://schemas.microsoft.com/office/drawing/2014/chart" uri="{C3380CC4-5D6E-409C-BE32-E72D297353CC}">
              <c16:uniqueId val="{00000000-6E91-4FF4-9861-B649F814B059}"/>
            </c:ext>
          </c:extLst>
        </c:ser>
        <c:dLbls>
          <c:showLegendKey val="0"/>
          <c:showVal val="0"/>
          <c:showCatName val="0"/>
          <c:showSerName val="0"/>
          <c:showPercent val="0"/>
          <c:showBubbleSize val="0"/>
        </c:dLbls>
        <c:gapWidth val="150"/>
        <c:axId val="182066808"/>
        <c:axId val="18206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66.22</c:v>
                </c:pt>
                <c:pt idx="3">
                  <c:v>69.87</c:v>
                </c:pt>
                <c:pt idx="4">
                  <c:v>74.3</c:v>
                </c:pt>
              </c:numCache>
            </c:numRef>
          </c:val>
          <c:smooth val="0"/>
          <c:extLst>
            <c:ext xmlns:c16="http://schemas.microsoft.com/office/drawing/2014/chart" uri="{C3380CC4-5D6E-409C-BE32-E72D297353CC}">
              <c16:uniqueId val="{00000001-6E91-4FF4-9861-B649F814B059}"/>
            </c:ext>
          </c:extLst>
        </c:ser>
        <c:dLbls>
          <c:showLegendKey val="0"/>
          <c:showVal val="0"/>
          <c:showCatName val="0"/>
          <c:showSerName val="0"/>
          <c:showPercent val="0"/>
          <c:showBubbleSize val="0"/>
        </c:dLbls>
        <c:marker val="1"/>
        <c:smooth val="0"/>
        <c:axId val="182066808"/>
        <c:axId val="182067200"/>
      </c:lineChart>
      <c:dateAx>
        <c:axId val="182066808"/>
        <c:scaling>
          <c:orientation val="minMax"/>
        </c:scaling>
        <c:delete val="1"/>
        <c:axPos val="b"/>
        <c:numFmt formatCode="ge" sourceLinked="1"/>
        <c:majorTickMark val="none"/>
        <c:minorTickMark val="none"/>
        <c:tickLblPos val="none"/>
        <c:crossAx val="182067200"/>
        <c:crosses val="autoZero"/>
        <c:auto val="1"/>
        <c:lblOffset val="100"/>
        <c:baseTimeUnit val="years"/>
      </c:dateAx>
      <c:valAx>
        <c:axId val="1820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06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161.85</c:v>
                </c:pt>
                <c:pt idx="1">
                  <c:v>176.48</c:v>
                </c:pt>
                <c:pt idx="2">
                  <c:v>221.25</c:v>
                </c:pt>
                <c:pt idx="3">
                  <c:v>184.38</c:v>
                </c:pt>
                <c:pt idx="4">
                  <c:v>176.5</c:v>
                </c:pt>
              </c:numCache>
            </c:numRef>
          </c:val>
          <c:extLst>
            <c:ext xmlns:c16="http://schemas.microsoft.com/office/drawing/2014/chart" uri="{C3380CC4-5D6E-409C-BE32-E72D297353CC}">
              <c16:uniqueId val="{00000000-F40B-4512-A1B4-9DF3D9B887E2}"/>
            </c:ext>
          </c:extLst>
        </c:ser>
        <c:dLbls>
          <c:showLegendKey val="0"/>
          <c:showVal val="0"/>
          <c:showCatName val="0"/>
          <c:showSerName val="0"/>
          <c:showPercent val="0"/>
          <c:showBubbleSize val="0"/>
        </c:dLbls>
        <c:gapWidth val="150"/>
        <c:axId val="182068376"/>
        <c:axId val="18206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246.72</c:v>
                </c:pt>
                <c:pt idx="3">
                  <c:v>234.96</c:v>
                </c:pt>
                <c:pt idx="4">
                  <c:v>221.81</c:v>
                </c:pt>
              </c:numCache>
            </c:numRef>
          </c:val>
          <c:smooth val="0"/>
          <c:extLst>
            <c:ext xmlns:c16="http://schemas.microsoft.com/office/drawing/2014/chart" uri="{C3380CC4-5D6E-409C-BE32-E72D297353CC}">
              <c16:uniqueId val="{00000001-F40B-4512-A1B4-9DF3D9B887E2}"/>
            </c:ext>
          </c:extLst>
        </c:ser>
        <c:dLbls>
          <c:showLegendKey val="0"/>
          <c:showVal val="0"/>
          <c:showCatName val="0"/>
          <c:showSerName val="0"/>
          <c:showPercent val="0"/>
          <c:showBubbleSize val="0"/>
        </c:dLbls>
        <c:marker val="1"/>
        <c:smooth val="0"/>
        <c:axId val="182068376"/>
        <c:axId val="182068768"/>
      </c:lineChart>
      <c:dateAx>
        <c:axId val="182068376"/>
        <c:scaling>
          <c:orientation val="minMax"/>
        </c:scaling>
        <c:delete val="1"/>
        <c:axPos val="b"/>
        <c:numFmt formatCode="ge" sourceLinked="1"/>
        <c:majorTickMark val="none"/>
        <c:minorTickMark val="none"/>
        <c:tickLblPos val="none"/>
        <c:crossAx val="182068768"/>
        <c:crosses val="autoZero"/>
        <c:auto val="1"/>
        <c:lblOffset val="100"/>
        <c:baseTimeUnit val="years"/>
      </c:dateAx>
      <c:valAx>
        <c:axId val="1820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06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65" zoomScale="80" zoomScaleNormal="80" workbookViewId="0">
      <selection activeCell="BJ72" sqref="BJ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御浜町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8775</v>
      </c>
      <c r="AM8" s="66"/>
      <c r="AN8" s="66"/>
      <c r="AO8" s="66"/>
      <c r="AP8" s="66"/>
      <c r="AQ8" s="66"/>
      <c r="AR8" s="66"/>
      <c r="AS8" s="66"/>
      <c r="AT8" s="65">
        <f>データ!T6</f>
        <v>88.13</v>
      </c>
      <c r="AU8" s="65"/>
      <c r="AV8" s="65"/>
      <c r="AW8" s="65"/>
      <c r="AX8" s="65"/>
      <c r="AY8" s="65"/>
      <c r="AZ8" s="65"/>
      <c r="BA8" s="65"/>
      <c r="BB8" s="65">
        <f>データ!U6</f>
        <v>99.57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26.71</v>
      </c>
      <c r="Q10" s="65"/>
      <c r="R10" s="65"/>
      <c r="S10" s="65"/>
      <c r="T10" s="65"/>
      <c r="U10" s="65"/>
      <c r="V10" s="65"/>
      <c r="W10" s="65">
        <f>データ!Q6</f>
        <v>109.64</v>
      </c>
      <c r="X10" s="65"/>
      <c r="Y10" s="65"/>
      <c r="Z10" s="65"/>
      <c r="AA10" s="65"/>
      <c r="AB10" s="65"/>
      <c r="AC10" s="65"/>
      <c r="AD10" s="66">
        <f>データ!R6</f>
        <v>2910</v>
      </c>
      <c r="AE10" s="66"/>
      <c r="AF10" s="66"/>
      <c r="AG10" s="66"/>
      <c r="AH10" s="66"/>
      <c r="AI10" s="66"/>
      <c r="AJ10" s="66"/>
      <c r="AK10" s="2"/>
      <c r="AL10" s="66">
        <f>データ!V6</f>
        <v>2327</v>
      </c>
      <c r="AM10" s="66"/>
      <c r="AN10" s="66"/>
      <c r="AO10" s="66"/>
      <c r="AP10" s="66"/>
      <c r="AQ10" s="66"/>
      <c r="AR10" s="66"/>
      <c r="AS10" s="66"/>
      <c r="AT10" s="65">
        <f>データ!W6</f>
        <v>0.79</v>
      </c>
      <c r="AU10" s="65"/>
      <c r="AV10" s="65"/>
      <c r="AW10" s="65"/>
      <c r="AX10" s="65"/>
      <c r="AY10" s="65"/>
      <c r="AZ10" s="65"/>
      <c r="BA10" s="65"/>
      <c r="BB10" s="65">
        <f>データ!X6</f>
        <v>2945.57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Ra/DvMrHDCkOb0hoOxyMrQYUuko5CeTf9+ykwPBmhMh3oCpm7l308CU+OkCS9MQGJud1KeiU/fZupacqf3ZA7g==" saltValue="Uddd/5b7QHgP8ivfeAkpW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245615</v>
      </c>
      <c r="D6" s="32">
        <f t="shared" si="3"/>
        <v>47</v>
      </c>
      <c r="E6" s="32">
        <f t="shared" si="3"/>
        <v>17</v>
      </c>
      <c r="F6" s="32">
        <f t="shared" si="3"/>
        <v>4</v>
      </c>
      <c r="G6" s="32">
        <f t="shared" si="3"/>
        <v>0</v>
      </c>
      <c r="H6" s="32" t="str">
        <f t="shared" si="3"/>
        <v>三重県　御浜町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26.71</v>
      </c>
      <c r="Q6" s="33">
        <f t="shared" si="3"/>
        <v>109.64</v>
      </c>
      <c r="R6" s="33">
        <f t="shared" si="3"/>
        <v>2910</v>
      </c>
      <c r="S6" s="33">
        <f t="shared" si="3"/>
        <v>8775</v>
      </c>
      <c r="T6" s="33">
        <f t="shared" si="3"/>
        <v>88.13</v>
      </c>
      <c r="U6" s="33">
        <f t="shared" si="3"/>
        <v>99.57</v>
      </c>
      <c r="V6" s="33">
        <f t="shared" si="3"/>
        <v>2327</v>
      </c>
      <c r="W6" s="33">
        <f t="shared" si="3"/>
        <v>0.79</v>
      </c>
      <c r="X6" s="33">
        <f t="shared" si="3"/>
        <v>2945.57</v>
      </c>
      <c r="Y6" s="34">
        <f>IF(Y7="",NA(),Y7)</f>
        <v>101.64</v>
      </c>
      <c r="Z6" s="34">
        <f t="shared" ref="Z6:AH6" si="4">IF(Z7="",NA(),Z7)</f>
        <v>98.19</v>
      </c>
      <c r="AA6" s="34">
        <f t="shared" si="4"/>
        <v>93.44</v>
      </c>
      <c r="AB6" s="34">
        <f t="shared" si="4"/>
        <v>97.02</v>
      </c>
      <c r="AC6" s="34">
        <f t="shared" si="4"/>
        <v>113.06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124.35</v>
      </c>
      <c r="BG6" s="34">
        <f t="shared" ref="BG6:BO6" si="7">IF(BG7="",NA(),BG7)</f>
        <v>134.66</v>
      </c>
      <c r="BH6" s="34">
        <f t="shared" si="7"/>
        <v>105.79</v>
      </c>
      <c r="BI6" s="34">
        <f t="shared" si="7"/>
        <v>52.82</v>
      </c>
      <c r="BJ6" s="34">
        <f t="shared" si="7"/>
        <v>15.9</v>
      </c>
      <c r="BK6" s="34">
        <f t="shared" si="7"/>
        <v>1554.05</v>
      </c>
      <c r="BL6" s="34">
        <f t="shared" si="7"/>
        <v>1671.86</v>
      </c>
      <c r="BM6" s="34">
        <f t="shared" si="7"/>
        <v>1434.89</v>
      </c>
      <c r="BN6" s="34">
        <f t="shared" si="7"/>
        <v>1298.9100000000001</v>
      </c>
      <c r="BO6" s="34">
        <f t="shared" si="7"/>
        <v>1243.71</v>
      </c>
      <c r="BP6" s="33" t="str">
        <f>IF(BP7="","",IF(BP7="-","【-】","【"&amp;SUBSTITUTE(TEXT(BP7,"#,##0.00"),"-","△")&amp;"】"))</f>
        <v>【1,225.44】</v>
      </c>
      <c r="BQ6" s="34">
        <f>IF(BQ7="",NA(),BQ7)</f>
        <v>98.78</v>
      </c>
      <c r="BR6" s="34">
        <f t="shared" ref="BR6:BZ6" si="8">IF(BR7="",NA(),BR7)</f>
        <v>92.54</v>
      </c>
      <c r="BS6" s="34">
        <f t="shared" si="8"/>
        <v>74.19</v>
      </c>
      <c r="BT6" s="34">
        <f t="shared" si="8"/>
        <v>89.24</v>
      </c>
      <c r="BU6" s="34">
        <f t="shared" si="8"/>
        <v>92.98</v>
      </c>
      <c r="BV6" s="34">
        <f t="shared" si="8"/>
        <v>53.01</v>
      </c>
      <c r="BW6" s="34">
        <f t="shared" si="8"/>
        <v>50.54</v>
      </c>
      <c r="BX6" s="34">
        <f t="shared" si="8"/>
        <v>66.22</v>
      </c>
      <c r="BY6" s="34">
        <f t="shared" si="8"/>
        <v>69.87</v>
      </c>
      <c r="BZ6" s="34">
        <f t="shared" si="8"/>
        <v>74.3</v>
      </c>
      <c r="CA6" s="33" t="str">
        <f>IF(CA7="","",IF(CA7="-","【-】","【"&amp;SUBSTITUTE(TEXT(CA7,"#,##0.00"),"-","△")&amp;"】"))</f>
        <v>【75.58】</v>
      </c>
      <c r="CB6" s="34">
        <f>IF(CB7="",NA(),CB7)</f>
        <v>161.85</v>
      </c>
      <c r="CC6" s="34">
        <f t="shared" ref="CC6:CK6" si="9">IF(CC7="",NA(),CC7)</f>
        <v>176.48</v>
      </c>
      <c r="CD6" s="34">
        <f t="shared" si="9"/>
        <v>221.25</v>
      </c>
      <c r="CE6" s="34">
        <f t="shared" si="9"/>
        <v>184.38</v>
      </c>
      <c r="CF6" s="34">
        <f t="shared" si="9"/>
        <v>176.5</v>
      </c>
      <c r="CG6" s="34">
        <f t="shared" si="9"/>
        <v>299.39</v>
      </c>
      <c r="CH6" s="34">
        <f t="shared" si="9"/>
        <v>320.36</v>
      </c>
      <c r="CI6" s="34">
        <f t="shared" si="9"/>
        <v>246.72</v>
      </c>
      <c r="CJ6" s="34">
        <f t="shared" si="9"/>
        <v>234.96</v>
      </c>
      <c r="CK6" s="34">
        <f t="shared" si="9"/>
        <v>221.81</v>
      </c>
      <c r="CL6" s="33" t="str">
        <f>IF(CL7="","",IF(CL7="-","【-】","【"&amp;SUBSTITUTE(TEXT(CL7,"#,##0.00"),"-","△")&amp;"】"))</f>
        <v>【215.23】</v>
      </c>
      <c r="CM6" s="34">
        <f>IF(CM7="",NA(),CM7)</f>
        <v>40.17</v>
      </c>
      <c r="CN6" s="34">
        <f t="shared" ref="CN6:CV6" si="10">IF(CN7="",NA(),CN7)</f>
        <v>38.89</v>
      </c>
      <c r="CO6" s="34">
        <f t="shared" si="10"/>
        <v>37.33</v>
      </c>
      <c r="CP6" s="34">
        <f t="shared" si="10"/>
        <v>36.78</v>
      </c>
      <c r="CQ6" s="34">
        <f t="shared" si="10"/>
        <v>36.89</v>
      </c>
      <c r="CR6" s="34">
        <f t="shared" si="10"/>
        <v>36.200000000000003</v>
      </c>
      <c r="CS6" s="34">
        <f t="shared" si="10"/>
        <v>34.74</v>
      </c>
      <c r="CT6" s="34">
        <f t="shared" si="10"/>
        <v>41.35</v>
      </c>
      <c r="CU6" s="34">
        <f t="shared" si="10"/>
        <v>42.9</v>
      </c>
      <c r="CV6" s="34">
        <f t="shared" si="10"/>
        <v>43.36</v>
      </c>
      <c r="CW6" s="33" t="str">
        <f>IF(CW7="","",IF(CW7="-","【-】","【"&amp;SUBSTITUTE(TEXT(CW7,"#,##0.00"),"-","△")&amp;"】"))</f>
        <v>【42.66】</v>
      </c>
      <c r="CX6" s="34">
        <f>IF(CX7="",NA(),CX7)</f>
        <v>76.239999999999995</v>
      </c>
      <c r="CY6" s="34">
        <f t="shared" ref="CY6:DG6" si="11">IF(CY7="",NA(),CY7)</f>
        <v>79.09</v>
      </c>
      <c r="CZ6" s="34">
        <f t="shared" si="11"/>
        <v>79.95</v>
      </c>
      <c r="DA6" s="34">
        <f t="shared" si="11"/>
        <v>83.86</v>
      </c>
      <c r="DB6" s="34">
        <f t="shared" si="11"/>
        <v>85.6</v>
      </c>
      <c r="DC6" s="34">
        <f t="shared" si="11"/>
        <v>71.069999999999993</v>
      </c>
      <c r="DD6" s="34">
        <f t="shared" si="11"/>
        <v>70.14</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245615</v>
      </c>
      <c r="D7" s="36">
        <v>47</v>
      </c>
      <c r="E7" s="36">
        <v>17</v>
      </c>
      <c r="F7" s="36">
        <v>4</v>
      </c>
      <c r="G7" s="36">
        <v>0</v>
      </c>
      <c r="H7" s="36" t="s">
        <v>109</v>
      </c>
      <c r="I7" s="36" t="s">
        <v>110</v>
      </c>
      <c r="J7" s="36" t="s">
        <v>111</v>
      </c>
      <c r="K7" s="36" t="s">
        <v>112</v>
      </c>
      <c r="L7" s="36" t="s">
        <v>113</v>
      </c>
      <c r="M7" s="36" t="s">
        <v>114</v>
      </c>
      <c r="N7" s="37" t="s">
        <v>115</v>
      </c>
      <c r="O7" s="37" t="s">
        <v>116</v>
      </c>
      <c r="P7" s="37">
        <v>26.71</v>
      </c>
      <c r="Q7" s="37">
        <v>109.64</v>
      </c>
      <c r="R7" s="37">
        <v>2910</v>
      </c>
      <c r="S7" s="37">
        <v>8775</v>
      </c>
      <c r="T7" s="37">
        <v>88.13</v>
      </c>
      <c r="U7" s="37">
        <v>99.57</v>
      </c>
      <c r="V7" s="37">
        <v>2327</v>
      </c>
      <c r="W7" s="37">
        <v>0.79</v>
      </c>
      <c r="X7" s="37">
        <v>2945.57</v>
      </c>
      <c r="Y7" s="37">
        <v>101.64</v>
      </c>
      <c r="Z7" s="37">
        <v>98.19</v>
      </c>
      <c r="AA7" s="37">
        <v>93.44</v>
      </c>
      <c r="AB7" s="37">
        <v>97.02</v>
      </c>
      <c r="AC7" s="37">
        <v>113.06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124.35</v>
      </c>
      <c r="BG7" s="37">
        <v>134.66</v>
      </c>
      <c r="BH7" s="37">
        <v>105.79</v>
      </c>
      <c r="BI7" s="37">
        <v>52.82</v>
      </c>
      <c r="BJ7" s="37">
        <v>15.9</v>
      </c>
      <c r="BK7" s="37">
        <v>1554.05</v>
      </c>
      <c r="BL7" s="37">
        <v>1671.86</v>
      </c>
      <c r="BM7" s="37">
        <v>1434.89</v>
      </c>
      <c r="BN7" s="37">
        <v>1298.9100000000001</v>
      </c>
      <c r="BO7" s="37">
        <v>1243.71</v>
      </c>
      <c r="BP7" s="37">
        <v>1225.44</v>
      </c>
      <c r="BQ7" s="37">
        <v>98.78</v>
      </c>
      <c r="BR7" s="37">
        <v>92.54</v>
      </c>
      <c r="BS7" s="37">
        <v>74.19</v>
      </c>
      <c r="BT7" s="37">
        <v>89.24</v>
      </c>
      <c r="BU7" s="37">
        <v>92.98</v>
      </c>
      <c r="BV7" s="37">
        <v>53.01</v>
      </c>
      <c r="BW7" s="37">
        <v>50.54</v>
      </c>
      <c r="BX7" s="37">
        <v>66.22</v>
      </c>
      <c r="BY7" s="37">
        <v>69.87</v>
      </c>
      <c r="BZ7" s="37">
        <v>74.3</v>
      </c>
      <c r="CA7" s="37">
        <v>75.58</v>
      </c>
      <c r="CB7" s="37">
        <v>161.85</v>
      </c>
      <c r="CC7" s="37">
        <v>176.48</v>
      </c>
      <c r="CD7" s="37">
        <v>221.25</v>
      </c>
      <c r="CE7" s="37">
        <v>184.38</v>
      </c>
      <c r="CF7" s="37">
        <v>176.5</v>
      </c>
      <c r="CG7" s="37">
        <v>299.39</v>
      </c>
      <c r="CH7" s="37">
        <v>320.36</v>
      </c>
      <c r="CI7" s="37">
        <v>246.72</v>
      </c>
      <c r="CJ7" s="37">
        <v>234.96</v>
      </c>
      <c r="CK7" s="37">
        <v>221.81</v>
      </c>
      <c r="CL7" s="37">
        <v>215.23</v>
      </c>
      <c r="CM7" s="37">
        <v>40.17</v>
      </c>
      <c r="CN7" s="37">
        <v>38.89</v>
      </c>
      <c r="CO7" s="37">
        <v>37.33</v>
      </c>
      <c r="CP7" s="37">
        <v>36.78</v>
      </c>
      <c r="CQ7" s="37">
        <v>36.89</v>
      </c>
      <c r="CR7" s="37">
        <v>36.200000000000003</v>
      </c>
      <c r="CS7" s="37">
        <v>34.74</v>
      </c>
      <c r="CT7" s="37">
        <v>41.35</v>
      </c>
      <c r="CU7" s="37">
        <v>42.9</v>
      </c>
      <c r="CV7" s="37">
        <v>43.36</v>
      </c>
      <c r="CW7" s="37">
        <v>42.66</v>
      </c>
      <c r="CX7" s="37">
        <v>76.239999999999995</v>
      </c>
      <c r="CY7" s="37">
        <v>79.09</v>
      </c>
      <c r="CZ7" s="37">
        <v>79.95</v>
      </c>
      <c r="DA7" s="37">
        <v>83.86</v>
      </c>
      <c r="DB7" s="37">
        <v>85.6</v>
      </c>
      <c r="DC7" s="37">
        <v>71.069999999999993</v>
      </c>
      <c r="DD7" s="37">
        <v>70.14</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eizi-nisi</cp:lastModifiedBy>
  <cp:lastPrinted>2019-02-13T07:46:47Z</cp:lastPrinted>
  <dcterms:created xsi:type="dcterms:W3CDTF">2018-12-03T09:15:20Z</dcterms:created>
  <dcterms:modified xsi:type="dcterms:W3CDTF">2019-02-13T07:47:10Z</dcterms:modified>
  <cp:category/>
</cp:coreProperties>
</file>