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ai-fsv\生活環境課\800_個人フォルダ\北村\【重要】経営比較分析表\【30】29\"/>
    </mc:Choice>
  </mc:AlternateContent>
  <workbookProtection workbookAlgorithmName="SHA-512" workbookHashValue="UWzPPHQ5kX50PDtW4yKYaVUtiRJjeENFRjRX4JwncImHh7ECDSV/EVV/wg9d0wbMKAqysLSbtTmEeWFtdj+WEg==" workbookSaltValue="3QHHMA+P2T1sXvncUR8zK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<sst xmlns="http://schemas.openxmlformats.org/spreadsheetml/2006/main" count="240" uniqueCount="124">
  <si>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</si>
  <si>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</si>
  <si>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</si>
  <si>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</si>
  <si>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</si>
  <si>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</si>
  <si>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</si>
  <si>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</si>
  <si>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</si>
  <si>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</si>
  <si>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</si>
  <si>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</si>
  <si>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</si>
  <si>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</si>
  <si>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</si>
  <si>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</si>
  <si>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</si>
  <si>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</si>
  <si>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</si>
  <si>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</si>
  <si>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</si>
  <si>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</si>
  <si>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</si>
  <si>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</si>
  <si>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</si>
  <si>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</si>
  <si>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</si>
  <si>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</si>
  <si>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</si>
  <si>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</si>
  <si>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</si>
  <si>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</si>
  <si>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</si>
  <si>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</si>
  <si>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</si>
  <si>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</si>
  <si>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</si>
  <si>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</si>
  <si>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</si>
  <si>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</si>
  <si>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</si>
  <si>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</si>
  <si>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</si>
  <si>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</si>
  <si>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</si>
  <si>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</si>
  <si>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</si>
  <si>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</si>
  <si>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</si>
  <si>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</si>
  <si>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</si>
  <si>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</si>
  <si>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</si>
  <si>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</si>
  <si>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</si>
  <si>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</si>
  <si>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</si>
  <si>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</si>
  <si>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</si>
  <si>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</si>
  <si>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</si>
  <si>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</si>
  <si>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</si>
  <si>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</si>
  <si>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</si>
  <si>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</si>
  <si>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</si>
  <si>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</si>
  <si>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</si>
  <si>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</si>
  <si>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</si>
  <si>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</si>
  <si>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</si>
  <si>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</si>
  <si>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</si>
  <si>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</si>
  <si>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</si>
  <si>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</si>
  <si>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</si>
  <si>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</si>
  <si>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</si>
  <si>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</si>
  <si>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</si>
  <si>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</si>
  <si>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</si>
  <si>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</si>
  <si>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</si>
  <si>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</si>
  <si>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</si>
  <si>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</si>
  <si>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</si>
  <si>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</si>
  <si>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</si>
  <si>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</si>
  <si>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</si>
  <si>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</si>
  <si>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</si>
  <si>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</si>
  <si>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</si>
  <si>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</si>
  <si>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</si>
  <si>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</si>
  <si>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</si>
  <si>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</si>
  <si>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</si>
  <si>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</si>
  <si>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</si>
  <si>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</si>
  <si>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</si>
  <si>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</si>
  <si>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</si>
  <si>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</si>
  <si>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</si>
  <si>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</si>
  <si>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</si>
  <si>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</si>
  <si>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</si>
  <si>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</si>
  <si>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</si>
  <si>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</si>
  <si>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</si>
  <si>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本町の施設は平成１６年度に供用を開始した比較的新しい施設であるが、機械設備等の耐用年数が概ね１５年程度であることから、今後は設備更新等が必要となってくる。</t>
    <phoneticPr fontId="4"/>
  </si>
  <si>
    <t xml:space="preserve">  特定環境保全公共下水道事業は本町の荻原地区を対象とした事業で現在水洗化率は増加傾向にあるが施設利用率については低い状態にある。
　今後は高齢化・過疎化による人口減少が見込まれる地域であり、使用料収入の減少に対する検討が必要になってくると予測している。
　また、施設の機械設備等が耐用年数を迎えることから、ストックマネジメント計画の策定を実施するとともに、施設利用率を基に施設のダウンサイジングも視野に入れた計画的な維持管理を行い、維持管理費の節減に努めていく必要がある。</t>
    <phoneticPr fontId="4"/>
  </si>
  <si>
    <t>　収益的収支比率・経費回収率及については、施設の修繕の増加により、汚水処理費が増加したため前年度に比べ減少し、汚水処理原価については汚水処理費の増加に加え年間有収水量が前年度に比べ減少したことから増加した。
　本来、料金収入で会計全体を賄う独立採算による経営が基本と考えるが、本町の地域実情等を勘案すると、現状の料金収入のみで運営することは困難な状況であり、一般会計からの繰入金に頼らざるを得ない状況である。
　以上のことから、今後も経営状況の改善に向けた取り組みは重要な課題であり、維持管理費等の節減に努めていく必要があることに加え、一層の経営の健全性・効率性の向上を図るためにも法適用にむけた取り組みについても検討を行う必要がある。</t>
    <rPh sb="21" eb="23">
      <t>シセツ</t>
    </rPh>
    <rPh sb="24" eb="26">
      <t>シュウゼン</t>
    </rPh>
    <rPh sb="27" eb="29">
      <t>ゾウカ</t>
    </rPh>
    <rPh sb="33" eb="35">
      <t>オスイ</t>
    </rPh>
    <rPh sb="35" eb="37">
      <t>ショリ</t>
    </rPh>
    <rPh sb="37" eb="38">
      <t>ヒ</t>
    </rPh>
    <rPh sb="39" eb="41">
      <t>ゾウカ</t>
    </rPh>
    <rPh sb="51" eb="53">
      <t>ゲンショウ</t>
    </rPh>
    <rPh sb="55" eb="57">
      <t>オスイ</t>
    </rPh>
    <rPh sb="57" eb="59">
      <t>ショリ</t>
    </rPh>
    <rPh sb="59" eb="61">
      <t>ゲンカ</t>
    </rPh>
    <rPh sb="66" eb="71">
      <t>オスイショリヒ</t>
    </rPh>
    <rPh sb="72" eb="74">
      <t>ゾウカ</t>
    </rPh>
    <rPh sb="75" eb="76">
      <t>クワ</t>
    </rPh>
    <rPh sb="77" eb="79">
      <t>ネンカン</t>
    </rPh>
    <rPh sb="79" eb="83">
      <t>ユウシュウスイリョウ</t>
    </rPh>
    <rPh sb="84" eb="87">
      <t>ゼンネンド</t>
    </rPh>
    <rPh sb="88" eb="89">
      <t>クラ</t>
    </rPh>
    <rPh sb="90" eb="92">
      <t>ゲンショウ</t>
    </rPh>
    <rPh sb="98" eb="100">
      <t>ゾウカ</t>
    </rPh>
    <rPh sb="265" eb="266">
      <t>クワ</t>
    </rPh>
    <rPh sb="268" eb="270">
      <t>イッソウ</t>
    </rPh>
    <rPh sb="271" eb="273">
      <t>ケイエイ</t>
    </rPh>
    <rPh sb="274" eb="277">
      <t>ケンゼンセイ</t>
    </rPh>
    <rPh sb="278" eb="281">
      <t>コウリツセイ</t>
    </rPh>
    <rPh sb="282" eb="284">
      <t>コウジョウ</t>
    </rPh>
    <rPh sb="285" eb="286">
      <t>ハカ</t>
    </rPh>
    <rPh sb="291" eb="292">
      <t>ホウ</t>
    </rPh>
    <rPh sb="292" eb="294">
      <t>テキヨウ</t>
    </rPh>
    <rPh sb="298" eb="299">
      <t>ト</t>
    </rPh>
    <rPh sb="300" eb="301">
      <t>ク</t>
    </rPh>
    <rPh sb="307" eb="309">
      <t>ケントウ</t>
    </rPh>
    <rPh sb="310" eb="311">
      <t>オコナ</t>
    </rPh>
    <rPh sb="312" eb="31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</si>
</sst>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0.02</c:v>
                </c:pt>
                <c:pt idx="1">
                  <c:v>0.18</c:v>
                </c:pt>
                <c:pt idx="2">
                  <c:v>0.32</c:v>
                </c:pt>
                <c:pt idx="3" formatCode="#,##0.00;&quot;△&quot;#,##0.00">
                  <c:v>0</c:v>
                </c:pt>
                <c:pt idx="4" formatCode="#,##0.00;&quot;△&quot;#,##0.00">
                  <c:v>0</c:v>
                </c:pt>
              </c:numCache>
            </c:numRef>
          </c:val>
          <c:extLst>
            <c:ext xmlns:c16="http://schemas.microsoft.com/office/drawing/2014/chart" uri="{C3380CC4-5D6E-409C-BE32-E72D297353CC}">
              <c16:uniqueId val="{00000000-FBFB-4C31-B3F2-934C12CA9DF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0.13</c:v>
                </c:pt>
              </c:numCache>
            </c:numRef>
          </c:val>
          <c:smooth val="0"/>
          <c:extLst>
            <c:ext xmlns:c16="http://schemas.microsoft.com/office/drawing/2014/chart" uri="{C3380CC4-5D6E-409C-BE32-E72D297353CC}">
              <c16:uniqueId val="{00000001-FBFB-4C31-B3F2-934C12CA9DF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38.51</c:v>
                </c:pt>
                <c:pt idx="1">
                  <c:v>38.28</c:v>
                </c:pt>
                <c:pt idx="2">
                  <c:v>41.34</c:v>
                </c:pt>
                <c:pt idx="3">
                  <c:v>38.96</c:v>
                </c:pt>
                <c:pt idx="4">
                  <c:v>38.81</c:v>
                </c:pt>
              </c:numCache>
            </c:numRef>
          </c:val>
          <c:extLst>
            <c:ext xmlns:c16="http://schemas.microsoft.com/office/drawing/2014/chart" uri="{C3380CC4-5D6E-409C-BE32-E72D297353CC}">
              <c16:uniqueId val="{00000000-E505-44E2-919F-6BAC7B37991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37.08</c:v>
                </c:pt>
              </c:numCache>
            </c:numRef>
          </c:val>
          <c:smooth val="0"/>
          <c:extLst>
            <c:ext xmlns:c16="http://schemas.microsoft.com/office/drawing/2014/chart" uri="{C3380CC4-5D6E-409C-BE32-E72D297353CC}">
              <c16:uniqueId val="{00000001-E505-44E2-919F-6BAC7B37991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69.39</c:v>
                </c:pt>
                <c:pt idx="1">
                  <c:v>71.53</c:v>
                </c:pt>
                <c:pt idx="2">
                  <c:v>73.5</c:v>
                </c:pt>
                <c:pt idx="3">
                  <c:v>76.510000000000005</c:v>
                </c:pt>
                <c:pt idx="4">
                  <c:v>77.45</c:v>
                </c:pt>
              </c:numCache>
            </c:numRef>
          </c:val>
          <c:extLst>
            <c:ext xmlns:c16="http://schemas.microsoft.com/office/drawing/2014/chart" uri="{C3380CC4-5D6E-409C-BE32-E72D297353CC}">
              <c16:uniqueId val="{00000000-CFC0-4E25-857B-FD07F3FB6CF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67.22</c:v>
                </c:pt>
              </c:numCache>
            </c:numRef>
          </c:val>
          <c:smooth val="0"/>
          <c:extLst>
            <c:ext xmlns:c16="http://schemas.microsoft.com/office/drawing/2014/chart" uri="{C3380CC4-5D6E-409C-BE32-E72D297353CC}">
              <c16:uniqueId val="{00000001-CFC0-4E25-857B-FD07F3FB6CF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88.89</c:v>
                </c:pt>
                <c:pt idx="1">
                  <c:v>89.91</c:v>
                </c:pt>
                <c:pt idx="2">
                  <c:v>82.44</c:v>
                </c:pt>
                <c:pt idx="3">
                  <c:v>84.99</c:v>
                </c:pt>
                <c:pt idx="4">
                  <c:v>78.069999999999993</c:v>
                </c:pt>
              </c:numCache>
            </c:numRef>
          </c:val>
          <c:extLst>
            <c:ext xmlns:c16="http://schemas.microsoft.com/office/drawing/2014/chart" uri="{C3380CC4-5D6E-409C-BE32-E72D297353CC}">
              <c16:uniqueId val="{00000000-28CF-497E-9B5B-F8F8A51C675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CF-497E-9B5B-F8F8A51C675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8C-4D5E-8FFF-0F9A1568214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8C-4D5E-8FFF-0F9A1568214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C2-460C-AB62-D66687AB184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C2-460C-AB62-D66687AB184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D6-402C-AF7C-DD7EE90527F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D6-402C-AF7C-DD7EE90527F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F6-4C23-9FA0-636C4973FE5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F6-4C23-9FA0-636C4973FE5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FC-4231-BDF6-44E03AE3CF2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1223.96</c:v>
                </c:pt>
              </c:numCache>
            </c:numRef>
          </c:val>
          <c:smooth val="0"/>
          <c:extLst>
            <c:ext xmlns:c16="http://schemas.microsoft.com/office/drawing/2014/chart" uri="{C3380CC4-5D6E-409C-BE32-E72D297353CC}">
              <c16:uniqueId val="{00000001-ADFC-4231-BDF6-44E03AE3CF2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67.540000000000006</c:v>
                </c:pt>
                <c:pt idx="1">
                  <c:v>71.650000000000006</c:v>
                </c:pt>
                <c:pt idx="2">
                  <c:v>62.26</c:v>
                </c:pt>
                <c:pt idx="3">
                  <c:v>69.06</c:v>
                </c:pt>
                <c:pt idx="4">
                  <c:v>59.84</c:v>
                </c:pt>
              </c:numCache>
            </c:numRef>
          </c:val>
          <c:extLst>
            <c:ext xmlns:c16="http://schemas.microsoft.com/office/drawing/2014/chart" uri="{C3380CC4-5D6E-409C-BE32-E72D297353CC}">
              <c16:uniqueId val="{00000000-9A38-42F9-AF6F-0A584213B54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61.54</c:v>
                </c:pt>
              </c:numCache>
            </c:numRef>
          </c:val>
          <c:smooth val="0"/>
          <c:extLst>
            <c:ext xmlns:c16="http://schemas.microsoft.com/office/drawing/2014/chart" uri="{C3380CC4-5D6E-409C-BE32-E72D297353CC}">
              <c16:uniqueId val="{00000001-9A38-42F9-AF6F-0A584213B54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293.45</c:v>
                </c:pt>
                <c:pt idx="1">
                  <c:v>294.82</c:v>
                </c:pt>
                <c:pt idx="2">
                  <c:v>344.72</c:v>
                </c:pt>
                <c:pt idx="3">
                  <c:v>307.47000000000003</c:v>
                </c:pt>
                <c:pt idx="4">
                  <c:v>361.84</c:v>
                </c:pt>
              </c:numCache>
            </c:numRef>
          </c:val>
          <c:extLst>
            <c:ext xmlns:c16="http://schemas.microsoft.com/office/drawing/2014/chart" uri="{C3380CC4-5D6E-409C-BE32-E72D297353CC}">
              <c16:uniqueId val="{00000000-8C04-4B3E-A8E3-274179A9CF7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267.86</c:v>
                </c:pt>
              </c:numCache>
            </c:numRef>
          </c:val>
          <c:smooth val="0"/>
          <c:extLst>
            <c:ext xmlns:c16="http://schemas.microsoft.com/office/drawing/2014/chart" uri="{C3380CC4-5D6E-409C-BE32-E72D297353CC}">
              <c16:uniqueId val="{00000001-8C04-4B3E-A8E3-274179A9CF7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6" zoomScaleNormal="100" workbookViewId="0">
      <selection activeCell="AV34" sqref="AV34:BI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大台町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D3</v>
      </c>
      <c r="X8" s="71"/>
      <c r="Y8" s="71"/>
      <c r="Z8" s="71"/>
      <c r="AA8" s="71"/>
      <c r="AB8" s="71"/>
      <c r="AC8" s="71"/>
      <c r="AD8" s="72" t="str">
        <f>データ!$M$6</f>
        <v>非設置</v>
      </c>
      <c r="AE8" s="72"/>
      <c r="AF8" s="72"/>
      <c r="AG8" s="72"/>
      <c r="AH8" s="72"/>
      <c r="AI8" s="72"/>
      <c r="AJ8" s="72"/>
      <c r="AK8" s="3"/>
      <c r="AL8" s="66">
        <f>データ!S6</f>
        <v>9574</v>
      </c>
      <c r="AM8" s="66"/>
      <c r="AN8" s="66"/>
      <c r="AO8" s="66"/>
      <c r="AP8" s="66"/>
      <c r="AQ8" s="66"/>
      <c r="AR8" s="66"/>
      <c r="AS8" s="66"/>
      <c r="AT8" s="65">
        <f>データ!T6</f>
        <v>362.86</v>
      </c>
      <c r="AU8" s="65"/>
      <c r="AV8" s="65"/>
      <c r="AW8" s="65"/>
      <c r="AX8" s="65"/>
      <c r="AY8" s="65"/>
      <c r="AZ8" s="65"/>
      <c r="BA8" s="65"/>
      <c r="BB8" s="65">
        <f>データ!U6</f>
        <v>26.38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19.22</v>
      </c>
      <c r="Q10" s="65"/>
      <c r="R10" s="65"/>
      <c r="S10" s="65"/>
      <c r="T10" s="65"/>
      <c r="U10" s="65"/>
      <c r="V10" s="65"/>
      <c r="W10" s="65">
        <f>データ!Q6</f>
        <v>104.13</v>
      </c>
      <c r="X10" s="65"/>
      <c r="Y10" s="65"/>
      <c r="Z10" s="65"/>
      <c r="AA10" s="65"/>
      <c r="AB10" s="65"/>
      <c r="AC10" s="65"/>
      <c r="AD10" s="66">
        <f>データ!R6</f>
        <v>4320</v>
      </c>
      <c r="AE10" s="66"/>
      <c r="AF10" s="66"/>
      <c r="AG10" s="66"/>
      <c r="AH10" s="66"/>
      <c r="AI10" s="66"/>
      <c r="AJ10" s="66"/>
      <c r="AK10" s="2"/>
      <c r="AL10" s="66">
        <f>データ!V6</f>
        <v>1827</v>
      </c>
      <c r="AM10" s="66"/>
      <c r="AN10" s="66"/>
      <c r="AO10" s="66"/>
      <c r="AP10" s="66"/>
      <c r="AQ10" s="66"/>
      <c r="AR10" s="66"/>
      <c r="AS10" s="66"/>
      <c r="AT10" s="65">
        <f>データ!W6</f>
        <v>0.78</v>
      </c>
      <c r="AU10" s="65"/>
      <c r="AV10" s="65"/>
      <c r="AW10" s="65"/>
      <c r="AX10" s="65"/>
      <c r="AY10" s="65"/>
      <c r="AZ10" s="65"/>
      <c r="BA10" s="65"/>
      <c r="BB10" s="65">
        <f>データ!X6</f>
        <v>2342.31</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121</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122</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55</v>
      </c>
      <c r="N86" s="25" t="s">
        <v>55</v>
      </c>
      <c r="O86" s="25" t="str">
        <f>データ!EO6</f>
        <v>【0.10】</v>
      </c>
    </row>
  </sheetData>
  <sheetProtection algorithmName="SHA-512" hashValue="xEutJUImbXua7uE2fU7dqhZ16lU2mx1lbBdmYx8mb48jJomXRfBOzbUWDeb/JkHlGI6f+uwMFZ4OZ/sSNdzmGA==" saltValue="yIrC3iroCJ0VN/szAm3NJ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67</v>
      </c>
      <c r="B4" s="29"/>
      <c r="C4" s="29"/>
      <c r="D4" s="29"/>
      <c r="E4" s="29"/>
      <c r="F4" s="29"/>
      <c r="G4" s="29"/>
      <c r="H4" s="79"/>
      <c r="I4" s="80"/>
      <c r="J4" s="80"/>
      <c r="K4" s="80"/>
      <c r="L4" s="80"/>
      <c r="M4" s="80"/>
      <c r="N4" s="80"/>
      <c r="O4" s="80"/>
      <c r="P4" s="80"/>
      <c r="Q4" s="80"/>
      <c r="R4" s="80"/>
      <c r="S4" s="80"/>
      <c r="T4" s="80"/>
      <c r="U4" s="80"/>
      <c r="V4" s="80"/>
      <c r="W4" s="80"/>
      <c r="X4" s="81"/>
      <c r="Y4" s="75" t="s">
        <v>68</v>
      </c>
      <c r="Z4" s="75"/>
      <c r="AA4" s="75"/>
      <c r="AB4" s="75"/>
      <c r="AC4" s="75"/>
      <c r="AD4" s="75"/>
      <c r="AE4" s="75"/>
      <c r="AF4" s="75"/>
      <c r="AG4" s="75"/>
      <c r="AH4" s="75"/>
      <c r="AI4" s="75"/>
      <c r="AJ4" s="75" t="s">
        <v>69</v>
      </c>
      <c r="AK4" s="75"/>
      <c r="AL4" s="75"/>
      <c r="AM4" s="75"/>
      <c r="AN4" s="75"/>
      <c r="AO4" s="75"/>
      <c r="AP4" s="75"/>
      <c r="AQ4" s="75"/>
      <c r="AR4" s="75"/>
      <c r="AS4" s="75"/>
      <c r="AT4" s="75"/>
      <c r="AU4" s="75" t="s">
        <v>70</v>
      </c>
      <c r="AV4" s="75"/>
      <c r="AW4" s="75"/>
      <c r="AX4" s="75"/>
      <c r="AY4" s="75"/>
      <c r="AZ4" s="75"/>
      <c r="BA4" s="75"/>
      <c r="BB4" s="75"/>
      <c r="BC4" s="75"/>
      <c r="BD4" s="75"/>
      <c r="BE4" s="75"/>
      <c r="BF4" s="75" t="s">
        <v>71</v>
      </c>
      <c r="BG4" s="75"/>
      <c r="BH4" s="75"/>
      <c r="BI4" s="75"/>
      <c r="BJ4" s="75"/>
      <c r="BK4" s="75"/>
      <c r="BL4" s="75"/>
      <c r="BM4" s="75"/>
      <c r="BN4" s="75"/>
      <c r="BO4" s="75"/>
      <c r="BP4" s="75"/>
      <c r="BQ4" s="75" t="s">
        <v>72</v>
      </c>
      <c r="BR4" s="75"/>
      <c r="BS4" s="75"/>
      <c r="BT4" s="75"/>
      <c r="BU4" s="75"/>
      <c r="BV4" s="75"/>
      <c r="BW4" s="75"/>
      <c r="BX4" s="75"/>
      <c r="BY4" s="75"/>
      <c r="BZ4" s="75"/>
      <c r="CA4" s="75"/>
      <c r="CB4" s="75" t="s">
        <v>73</v>
      </c>
      <c r="CC4" s="75"/>
      <c r="CD4" s="75"/>
      <c r="CE4" s="75"/>
      <c r="CF4" s="75"/>
      <c r="CG4" s="75"/>
      <c r="CH4" s="75"/>
      <c r="CI4" s="75"/>
      <c r="CJ4" s="75"/>
      <c r="CK4" s="75"/>
      <c r="CL4" s="75"/>
      <c r="CM4" s="75" t="s">
        <v>74</v>
      </c>
      <c r="CN4" s="75"/>
      <c r="CO4" s="75"/>
      <c r="CP4" s="75"/>
      <c r="CQ4" s="75"/>
      <c r="CR4" s="75"/>
      <c r="CS4" s="75"/>
      <c r="CT4" s="75"/>
      <c r="CU4" s="75"/>
      <c r="CV4" s="75"/>
      <c r="CW4" s="75"/>
      <c r="CX4" s="75" t="s">
        <v>75</v>
      </c>
      <c r="CY4" s="75"/>
      <c r="CZ4" s="75"/>
      <c r="DA4" s="75"/>
      <c r="DB4" s="75"/>
      <c r="DC4" s="75"/>
      <c r="DD4" s="75"/>
      <c r="DE4" s="75"/>
      <c r="DF4" s="75"/>
      <c r="DG4" s="75"/>
      <c r="DH4" s="75"/>
      <c r="DI4" s="75" t="s">
        <v>76</v>
      </c>
      <c r="DJ4" s="75"/>
      <c r="DK4" s="75"/>
      <c r="DL4" s="75"/>
      <c r="DM4" s="75"/>
      <c r="DN4" s="75"/>
      <c r="DO4" s="75"/>
      <c r="DP4" s="75"/>
      <c r="DQ4" s="75"/>
      <c r="DR4" s="75"/>
      <c r="DS4" s="75"/>
      <c r="DT4" s="75" t="s">
        <v>77</v>
      </c>
      <c r="DU4" s="75"/>
      <c r="DV4" s="75"/>
      <c r="DW4" s="75"/>
      <c r="DX4" s="75"/>
      <c r="DY4" s="75"/>
      <c r="DZ4" s="75"/>
      <c r="EA4" s="75"/>
      <c r="EB4" s="75"/>
      <c r="EC4" s="75"/>
      <c r="ED4" s="75"/>
      <c r="EE4" s="75" t="s">
        <v>78</v>
      </c>
      <c r="EF4" s="75"/>
      <c r="EG4" s="75"/>
      <c r="EH4" s="75"/>
      <c r="EI4" s="75"/>
      <c r="EJ4" s="75"/>
      <c r="EK4" s="75"/>
      <c r="EL4" s="75"/>
      <c r="EM4" s="75"/>
      <c r="EN4" s="75"/>
      <c r="EO4" s="75"/>
    </row>
    <row r="5" spans="1:145" x14ac:dyDescent="0.15">
      <c r="A5" s="27" t="s">
        <v>79</v>
      </c>
      <c r="B5" s="30"/>
      <c r="C5" s="30"/>
      <c r="D5" s="30"/>
      <c r="E5" s="30"/>
      <c r="F5" s="30"/>
      <c r="G5" s="30"/>
      <c r="H5" s="31" t="s">
        <v>80</v>
      </c>
      <c r="I5" s="31" t="s">
        <v>81</v>
      </c>
      <c r="J5" s="31" t="s">
        <v>82</v>
      </c>
      <c r="K5" s="31" t="s">
        <v>83</v>
      </c>
      <c r="L5" s="31" t="s">
        <v>84</v>
      </c>
      <c r="M5" s="31" t="s">
        <v>5</v>
      </c>
      <c r="N5" s="31" t="s">
        <v>85</v>
      </c>
      <c r="O5" s="31" t="s">
        <v>86</v>
      </c>
      <c r="P5" s="31" t="s">
        <v>87</v>
      </c>
      <c r="Q5" s="31" t="s">
        <v>88</v>
      </c>
      <c r="R5" s="31" t="s">
        <v>89</v>
      </c>
      <c r="S5" s="31" t="s">
        <v>90</v>
      </c>
      <c r="T5" s="31" t="s">
        <v>91</v>
      </c>
      <c r="U5" s="31" t="s">
        <v>92</v>
      </c>
      <c r="V5" s="31" t="s">
        <v>93</v>
      </c>
      <c r="W5" s="31" t="s">
        <v>94</v>
      </c>
      <c r="X5" s="31" t="s">
        <v>95</v>
      </c>
      <c r="Y5" s="31" t="s">
        <v>96</v>
      </c>
      <c r="Z5" s="31" t="s">
        <v>97</v>
      </c>
      <c r="AA5" s="31" t="s">
        <v>98</v>
      </c>
      <c r="AB5" s="31" t="s">
        <v>99</v>
      </c>
      <c r="AC5" s="31" t="s">
        <v>100</v>
      </c>
      <c r="AD5" s="31" t="s">
        <v>101</v>
      </c>
      <c r="AE5" s="31" t="s">
        <v>102</v>
      </c>
      <c r="AF5" s="31" t="s">
        <v>103</v>
      </c>
      <c r="AG5" s="31" t="s">
        <v>104</v>
      </c>
      <c r="AH5" s="31" t="s">
        <v>105</v>
      </c>
      <c r="AI5" s="31" t="s">
        <v>43</v>
      </c>
      <c r="AJ5" s="31" t="s">
        <v>96</v>
      </c>
      <c r="AK5" s="31" t="s">
        <v>97</v>
      </c>
      <c r="AL5" s="31" t="s">
        <v>98</v>
      </c>
      <c r="AM5" s="31" t="s">
        <v>99</v>
      </c>
      <c r="AN5" s="31" t="s">
        <v>100</v>
      </c>
      <c r="AO5" s="31" t="s">
        <v>101</v>
      </c>
      <c r="AP5" s="31" t="s">
        <v>102</v>
      </c>
      <c r="AQ5" s="31" t="s">
        <v>103</v>
      </c>
      <c r="AR5" s="31" t="s">
        <v>104</v>
      </c>
      <c r="AS5" s="31" t="s">
        <v>105</v>
      </c>
      <c r="AT5" s="31" t="s">
        <v>106</v>
      </c>
      <c r="AU5" s="31" t="s">
        <v>96</v>
      </c>
      <c r="AV5" s="31" t="s">
        <v>97</v>
      </c>
      <c r="AW5" s="31" t="s">
        <v>98</v>
      </c>
      <c r="AX5" s="31" t="s">
        <v>99</v>
      </c>
      <c r="AY5" s="31" t="s">
        <v>100</v>
      </c>
      <c r="AZ5" s="31" t="s">
        <v>101</v>
      </c>
      <c r="BA5" s="31" t="s">
        <v>102</v>
      </c>
      <c r="BB5" s="31" t="s">
        <v>103</v>
      </c>
      <c r="BC5" s="31" t="s">
        <v>104</v>
      </c>
      <c r="BD5" s="31" t="s">
        <v>105</v>
      </c>
      <c r="BE5" s="31" t="s">
        <v>106</v>
      </c>
      <c r="BF5" s="31" t="s">
        <v>96</v>
      </c>
      <c r="BG5" s="31" t="s">
        <v>97</v>
      </c>
      <c r="BH5" s="31" t="s">
        <v>98</v>
      </c>
      <c r="BI5" s="31" t="s">
        <v>99</v>
      </c>
      <c r="BJ5" s="31" t="s">
        <v>100</v>
      </c>
      <c r="BK5" s="31" t="s">
        <v>101</v>
      </c>
      <c r="BL5" s="31" t="s">
        <v>102</v>
      </c>
      <c r="BM5" s="31" t="s">
        <v>103</v>
      </c>
      <c r="BN5" s="31" t="s">
        <v>104</v>
      </c>
      <c r="BO5" s="31" t="s">
        <v>105</v>
      </c>
      <c r="BP5" s="31" t="s">
        <v>106</v>
      </c>
      <c r="BQ5" s="31" t="s">
        <v>96</v>
      </c>
      <c r="BR5" s="31" t="s">
        <v>97</v>
      </c>
      <c r="BS5" s="31" t="s">
        <v>98</v>
      </c>
      <c r="BT5" s="31" t="s">
        <v>99</v>
      </c>
      <c r="BU5" s="31" t="s">
        <v>100</v>
      </c>
      <c r="BV5" s="31" t="s">
        <v>101</v>
      </c>
      <c r="BW5" s="31" t="s">
        <v>102</v>
      </c>
      <c r="BX5" s="31" t="s">
        <v>103</v>
      </c>
      <c r="BY5" s="31" t="s">
        <v>104</v>
      </c>
      <c r="BZ5" s="31" t="s">
        <v>105</v>
      </c>
      <c r="CA5" s="31" t="s">
        <v>106</v>
      </c>
      <c r="CB5" s="31" t="s">
        <v>96</v>
      </c>
      <c r="CC5" s="31" t="s">
        <v>97</v>
      </c>
      <c r="CD5" s="31" t="s">
        <v>98</v>
      </c>
      <c r="CE5" s="31" t="s">
        <v>99</v>
      </c>
      <c r="CF5" s="31" t="s">
        <v>100</v>
      </c>
      <c r="CG5" s="31" t="s">
        <v>101</v>
      </c>
      <c r="CH5" s="31" t="s">
        <v>102</v>
      </c>
      <c r="CI5" s="31" t="s">
        <v>103</v>
      </c>
      <c r="CJ5" s="31" t="s">
        <v>104</v>
      </c>
      <c r="CK5" s="31" t="s">
        <v>105</v>
      </c>
      <c r="CL5" s="31" t="s">
        <v>106</v>
      </c>
      <c r="CM5" s="31" t="s">
        <v>96</v>
      </c>
      <c r="CN5" s="31" t="s">
        <v>97</v>
      </c>
      <c r="CO5" s="31" t="s">
        <v>98</v>
      </c>
      <c r="CP5" s="31" t="s">
        <v>99</v>
      </c>
      <c r="CQ5" s="31" t="s">
        <v>100</v>
      </c>
      <c r="CR5" s="31" t="s">
        <v>101</v>
      </c>
      <c r="CS5" s="31" t="s">
        <v>102</v>
      </c>
      <c r="CT5" s="31" t="s">
        <v>103</v>
      </c>
      <c r="CU5" s="31" t="s">
        <v>104</v>
      </c>
      <c r="CV5" s="31" t="s">
        <v>105</v>
      </c>
      <c r="CW5" s="31" t="s">
        <v>106</v>
      </c>
      <c r="CX5" s="31" t="s">
        <v>96</v>
      </c>
      <c r="CY5" s="31" t="s">
        <v>97</v>
      </c>
      <c r="CZ5" s="31" t="s">
        <v>98</v>
      </c>
      <c r="DA5" s="31" t="s">
        <v>99</v>
      </c>
      <c r="DB5" s="31" t="s">
        <v>100</v>
      </c>
      <c r="DC5" s="31" t="s">
        <v>101</v>
      </c>
      <c r="DD5" s="31" t="s">
        <v>102</v>
      </c>
      <c r="DE5" s="31" t="s">
        <v>103</v>
      </c>
      <c r="DF5" s="31" t="s">
        <v>104</v>
      </c>
      <c r="DG5" s="31" t="s">
        <v>105</v>
      </c>
      <c r="DH5" s="31" t="s">
        <v>106</v>
      </c>
      <c r="DI5" s="31" t="s">
        <v>96</v>
      </c>
      <c r="DJ5" s="31" t="s">
        <v>97</v>
      </c>
      <c r="DK5" s="31" t="s">
        <v>98</v>
      </c>
      <c r="DL5" s="31" t="s">
        <v>99</v>
      </c>
      <c r="DM5" s="31" t="s">
        <v>100</v>
      </c>
      <c r="DN5" s="31" t="s">
        <v>101</v>
      </c>
      <c r="DO5" s="31" t="s">
        <v>102</v>
      </c>
      <c r="DP5" s="31" t="s">
        <v>103</v>
      </c>
      <c r="DQ5" s="31" t="s">
        <v>104</v>
      </c>
      <c r="DR5" s="31" t="s">
        <v>105</v>
      </c>
      <c r="DS5" s="31" t="s">
        <v>106</v>
      </c>
      <c r="DT5" s="31" t="s">
        <v>96</v>
      </c>
      <c r="DU5" s="31" t="s">
        <v>97</v>
      </c>
      <c r="DV5" s="31" t="s">
        <v>98</v>
      </c>
      <c r="DW5" s="31" t="s">
        <v>99</v>
      </c>
      <c r="DX5" s="31" t="s">
        <v>100</v>
      </c>
      <c r="DY5" s="31" t="s">
        <v>101</v>
      </c>
      <c r="DZ5" s="31" t="s">
        <v>102</v>
      </c>
      <c r="EA5" s="31" t="s">
        <v>103</v>
      </c>
      <c r="EB5" s="31" t="s">
        <v>104</v>
      </c>
      <c r="EC5" s="31" t="s">
        <v>105</v>
      </c>
      <c r="ED5" s="31" t="s">
        <v>106</v>
      </c>
      <c r="EE5" s="31" t="s">
        <v>96</v>
      </c>
      <c r="EF5" s="31" t="s">
        <v>97</v>
      </c>
      <c r="EG5" s="31" t="s">
        <v>98</v>
      </c>
      <c r="EH5" s="31" t="s">
        <v>99</v>
      </c>
      <c r="EI5" s="31" t="s">
        <v>100</v>
      </c>
      <c r="EJ5" s="31" t="s">
        <v>101</v>
      </c>
      <c r="EK5" s="31" t="s">
        <v>102</v>
      </c>
      <c r="EL5" s="31" t="s">
        <v>103</v>
      </c>
      <c r="EM5" s="31" t="s">
        <v>104</v>
      </c>
      <c r="EN5" s="31" t="s">
        <v>105</v>
      </c>
      <c r="EO5" s="31" t="s">
        <v>106</v>
      </c>
    </row>
    <row r="6" spans="1:145" s="35" customFormat="1" x14ac:dyDescent="0.15">
      <c r="A6" s="27" t="s">
        <v>107</v>
      </c>
      <c r="B6" s="32">
        <f>B7</f>
        <v>2017</v>
      </c>
      <c r="C6" s="32">
        <f t="shared" ref="C6:X6" si="3">C7</f>
        <v>244431</v>
      </c>
      <c r="D6" s="32">
        <f t="shared" si="3"/>
        <v>47</v>
      </c>
      <c r="E6" s="32">
        <f t="shared" si="3"/>
        <v>17</v>
      </c>
      <c r="F6" s="32">
        <f t="shared" si="3"/>
        <v>4</v>
      </c>
      <c r="G6" s="32">
        <f t="shared" si="3"/>
        <v>0</v>
      </c>
      <c r="H6" s="32" t="str">
        <f t="shared" si="3"/>
        <v>三重県　大台町</v>
      </c>
      <c r="I6" s="32" t="str">
        <f t="shared" si="3"/>
        <v>法非適用</v>
      </c>
      <c r="J6" s="32" t="str">
        <f t="shared" si="3"/>
        <v>下水道事業</v>
      </c>
      <c r="K6" s="32" t="str">
        <f t="shared" si="3"/>
        <v>特定環境保全公共下水道</v>
      </c>
      <c r="L6" s="32" t="str">
        <f t="shared" si="3"/>
        <v>D3</v>
      </c>
      <c r="M6" s="32" t="str">
        <f t="shared" si="3"/>
        <v>非設置</v>
      </c>
      <c r="N6" s="33" t="str">
        <f t="shared" si="3"/>
        <v>-</v>
      </c>
      <c r="O6" s="33" t="str">
        <f t="shared" si="3"/>
        <v>該当数値なし</v>
      </c>
      <c r="P6" s="33">
        <f t="shared" si="3"/>
        <v>19.22</v>
      </c>
      <c r="Q6" s="33">
        <f t="shared" si="3"/>
        <v>104.13</v>
      </c>
      <c r="R6" s="33">
        <f t="shared" si="3"/>
        <v>4320</v>
      </c>
      <c r="S6" s="33">
        <f t="shared" si="3"/>
        <v>9574</v>
      </c>
      <c r="T6" s="33">
        <f t="shared" si="3"/>
        <v>362.86</v>
      </c>
      <c r="U6" s="33">
        <f t="shared" si="3"/>
        <v>26.38</v>
      </c>
      <c r="V6" s="33">
        <f t="shared" si="3"/>
        <v>1827</v>
      </c>
      <c r="W6" s="33">
        <f t="shared" si="3"/>
        <v>0.78</v>
      </c>
      <c r="X6" s="33">
        <f t="shared" si="3"/>
        <v>2342.31</v>
      </c>
      <c r="Y6" s="34">
        <f>IF(Y7="",NA(),Y7)</f>
        <v>88.89</v>
      </c>
      <c r="Z6" s="34">
        <f t="shared" ref="Z6:AH6" si="4">IF(Z7="",NA(),Z7)</f>
        <v>89.91</v>
      </c>
      <c r="AA6" s="34">
        <f t="shared" si="4"/>
        <v>82.44</v>
      </c>
      <c r="AB6" s="34">
        <f t="shared" si="4"/>
        <v>84.99</v>
      </c>
      <c r="AC6" s="34">
        <f t="shared" si="4"/>
        <v>78.069999999999993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1554.05</v>
      </c>
      <c r="BL6" s="34">
        <f t="shared" si="7"/>
        <v>1671.86</v>
      </c>
      <c r="BM6" s="34">
        <f t="shared" si="7"/>
        <v>1673.47</v>
      </c>
      <c r="BN6" s="34">
        <f t="shared" si="7"/>
        <v>1592.72</v>
      </c>
      <c r="BO6" s="34">
        <f t="shared" si="7"/>
        <v>1223.96</v>
      </c>
      <c r="BP6" s="33" t="str">
        <f>IF(BP7="","",IF(BP7="-","【-】","【"&amp;SUBSTITUTE(TEXT(BP7,"#,##0.00"),"-","△")&amp;"】"))</f>
        <v>【1,225.44】</v>
      </c>
      <c r="BQ6" s="34">
        <f>IF(BQ7="",NA(),BQ7)</f>
        <v>67.540000000000006</v>
      </c>
      <c r="BR6" s="34">
        <f t="shared" ref="BR6:BZ6" si="8">IF(BR7="",NA(),BR7)</f>
        <v>71.650000000000006</v>
      </c>
      <c r="BS6" s="34">
        <f t="shared" si="8"/>
        <v>62.26</v>
      </c>
      <c r="BT6" s="34">
        <f t="shared" si="8"/>
        <v>69.06</v>
      </c>
      <c r="BU6" s="34">
        <f t="shared" si="8"/>
        <v>59.84</v>
      </c>
      <c r="BV6" s="34">
        <f t="shared" si="8"/>
        <v>53.01</v>
      </c>
      <c r="BW6" s="34">
        <f t="shared" si="8"/>
        <v>50.54</v>
      </c>
      <c r="BX6" s="34">
        <f t="shared" si="8"/>
        <v>49.22</v>
      </c>
      <c r="BY6" s="34">
        <f t="shared" si="8"/>
        <v>53.7</v>
      </c>
      <c r="BZ6" s="34">
        <f t="shared" si="8"/>
        <v>61.54</v>
      </c>
      <c r="CA6" s="33" t="str">
        <f>IF(CA7="","",IF(CA7="-","【-】","【"&amp;SUBSTITUTE(TEXT(CA7,"#,##0.00"),"-","△")&amp;"】"))</f>
        <v>【75.58】</v>
      </c>
      <c r="CB6" s="34">
        <f>IF(CB7="",NA(),CB7)</f>
        <v>293.45</v>
      </c>
      <c r="CC6" s="34">
        <f t="shared" ref="CC6:CK6" si="9">IF(CC7="",NA(),CC7)</f>
        <v>294.82</v>
      </c>
      <c r="CD6" s="34">
        <f t="shared" si="9"/>
        <v>344.72</v>
      </c>
      <c r="CE6" s="34">
        <f t="shared" si="9"/>
        <v>307.47000000000003</v>
      </c>
      <c r="CF6" s="34">
        <f t="shared" si="9"/>
        <v>361.84</v>
      </c>
      <c r="CG6" s="34">
        <f t="shared" si="9"/>
        <v>299.39</v>
      </c>
      <c r="CH6" s="34">
        <f t="shared" si="9"/>
        <v>320.36</v>
      </c>
      <c r="CI6" s="34">
        <f t="shared" si="9"/>
        <v>332.02</v>
      </c>
      <c r="CJ6" s="34">
        <f t="shared" si="9"/>
        <v>300.35000000000002</v>
      </c>
      <c r="CK6" s="34">
        <f t="shared" si="9"/>
        <v>267.86</v>
      </c>
      <c r="CL6" s="33" t="str">
        <f>IF(CL7="","",IF(CL7="-","【-】","【"&amp;SUBSTITUTE(TEXT(CL7,"#,##0.00"),"-","△")&amp;"】"))</f>
        <v>【215.23】</v>
      </c>
      <c r="CM6" s="34">
        <f>IF(CM7="",NA(),CM7)</f>
        <v>38.51</v>
      </c>
      <c r="CN6" s="34">
        <f t="shared" ref="CN6:CV6" si="10">IF(CN7="",NA(),CN7)</f>
        <v>38.28</v>
      </c>
      <c r="CO6" s="34">
        <f t="shared" si="10"/>
        <v>41.34</v>
      </c>
      <c r="CP6" s="34">
        <f t="shared" si="10"/>
        <v>38.96</v>
      </c>
      <c r="CQ6" s="34">
        <f t="shared" si="10"/>
        <v>38.81</v>
      </c>
      <c r="CR6" s="34">
        <f t="shared" si="10"/>
        <v>36.200000000000003</v>
      </c>
      <c r="CS6" s="34">
        <f t="shared" si="10"/>
        <v>34.74</v>
      </c>
      <c r="CT6" s="34">
        <f t="shared" si="10"/>
        <v>36.65</v>
      </c>
      <c r="CU6" s="34">
        <f t="shared" si="10"/>
        <v>37.72</v>
      </c>
      <c r="CV6" s="34">
        <f t="shared" si="10"/>
        <v>37.08</v>
      </c>
      <c r="CW6" s="33" t="str">
        <f>IF(CW7="","",IF(CW7="-","【-】","【"&amp;SUBSTITUTE(TEXT(CW7,"#,##0.00"),"-","△")&amp;"】"))</f>
        <v>【42.66】</v>
      </c>
      <c r="CX6" s="34">
        <f>IF(CX7="",NA(),CX7)</f>
        <v>69.39</v>
      </c>
      <c r="CY6" s="34">
        <f t="shared" ref="CY6:DG6" si="11">IF(CY7="",NA(),CY7)</f>
        <v>71.53</v>
      </c>
      <c r="CZ6" s="34">
        <f t="shared" si="11"/>
        <v>73.5</v>
      </c>
      <c r="DA6" s="34">
        <f t="shared" si="11"/>
        <v>76.510000000000005</v>
      </c>
      <c r="DB6" s="34">
        <f t="shared" si="11"/>
        <v>77.45</v>
      </c>
      <c r="DC6" s="34">
        <f t="shared" si="11"/>
        <v>71.069999999999993</v>
      </c>
      <c r="DD6" s="34">
        <f t="shared" si="11"/>
        <v>70.14</v>
      </c>
      <c r="DE6" s="34">
        <f t="shared" si="11"/>
        <v>68.83</v>
      </c>
      <c r="DF6" s="34">
        <f t="shared" si="11"/>
        <v>68.459999999999994</v>
      </c>
      <c r="DG6" s="34">
        <f t="shared" si="11"/>
        <v>67.22</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f>IF(EE7="",NA(),EE7)</f>
        <v>0.02</v>
      </c>
      <c r="EF6" s="34">
        <f t="shared" ref="EF6:EN6" si="14">IF(EF7="",NA(),EF7)</f>
        <v>0.18</v>
      </c>
      <c r="EG6" s="34">
        <f t="shared" si="14"/>
        <v>0.32</v>
      </c>
      <c r="EH6" s="33">
        <f t="shared" si="14"/>
        <v>0</v>
      </c>
      <c r="EI6" s="33">
        <f t="shared" si="14"/>
        <v>0</v>
      </c>
      <c r="EJ6" s="34">
        <f t="shared" si="14"/>
        <v>7.0000000000000007E-2</v>
      </c>
      <c r="EK6" s="34">
        <f t="shared" si="14"/>
        <v>0.08</v>
      </c>
      <c r="EL6" s="34">
        <f t="shared" si="14"/>
        <v>0.26</v>
      </c>
      <c r="EM6" s="34">
        <f t="shared" si="14"/>
        <v>0.13</v>
      </c>
      <c r="EN6" s="34">
        <f t="shared" si="14"/>
        <v>0.13</v>
      </c>
      <c r="EO6" s="33" t="str">
        <f>IF(EO7="","",IF(EO7="-","【-】","【"&amp;SUBSTITUTE(TEXT(EO7,"#,##0.00"),"-","△")&amp;"】"))</f>
        <v>【0.10】</v>
      </c>
    </row>
    <row r="7" spans="1:145" s="35" customFormat="1" x14ac:dyDescent="0.15">
      <c r="A7" s="27"/>
      <c r="B7" s="36">
        <v>2017</v>
      </c>
      <c r="C7" s="36">
        <v>244431</v>
      </c>
      <c r="D7" s="36">
        <v>47</v>
      </c>
      <c r="E7" s="36">
        <v>17</v>
      </c>
      <c r="F7" s="36">
        <v>4</v>
      </c>
      <c r="G7" s="36">
        <v>0</v>
      </c>
      <c r="H7" s="36" t="s">
        <v>108</v>
      </c>
      <c r="I7" s="36" t="s">
        <v>109</v>
      </c>
      <c r="J7" s="36" t="s">
        <v>110</v>
      </c>
      <c r="K7" s="36" t="s">
        <v>111</v>
      </c>
      <c r="L7" s="36" t="s">
        <v>112</v>
      </c>
      <c r="M7" s="36" t="s">
        <v>113</v>
      </c>
      <c r="N7" s="37" t="s">
        <v>114</v>
      </c>
      <c r="O7" s="37" t="s">
        <v>115</v>
      </c>
      <c r="P7" s="37">
        <v>19.22</v>
      </c>
      <c r="Q7" s="37">
        <v>104.13</v>
      </c>
      <c r="R7" s="37">
        <v>4320</v>
      </c>
      <c r="S7" s="37">
        <v>9574</v>
      </c>
      <c r="T7" s="37">
        <v>362.86</v>
      </c>
      <c r="U7" s="37">
        <v>26.38</v>
      </c>
      <c r="V7" s="37">
        <v>1827</v>
      </c>
      <c r="W7" s="37">
        <v>0.78</v>
      </c>
      <c r="X7" s="37">
        <v>2342.31</v>
      </c>
      <c r="Y7" s="37">
        <v>88.89</v>
      </c>
      <c r="Z7" s="37">
        <v>89.91</v>
      </c>
      <c r="AA7" s="37">
        <v>82.44</v>
      </c>
      <c r="AB7" s="37">
        <v>84.99</v>
      </c>
      <c r="AC7" s="37">
        <v>78.069999999999993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1554.05</v>
      </c>
      <c r="BL7" s="37">
        <v>1671.86</v>
      </c>
      <c r="BM7" s="37">
        <v>1673.47</v>
      </c>
      <c r="BN7" s="37">
        <v>1592.72</v>
      </c>
      <c r="BO7" s="37">
        <v>1223.96</v>
      </c>
      <c r="BP7" s="37">
        <v>1225.44</v>
      </c>
      <c r="BQ7" s="37">
        <v>67.540000000000006</v>
      </c>
      <c r="BR7" s="37">
        <v>71.650000000000006</v>
      </c>
      <c r="BS7" s="37">
        <v>62.26</v>
      </c>
      <c r="BT7" s="37">
        <v>69.06</v>
      </c>
      <c r="BU7" s="37">
        <v>59.84</v>
      </c>
      <c r="BV7" s="37">
        <v>53.01</v>
      </c>
      <c r="BW7" s="37">
        <v>50.54</v>
      </c>
      <c r="BX7" s="37">
        <v>49.22</v>
      </c>
      <c r="BY7" s="37">
        <v>53.7</v>
      </c>
      <c r="BZ7" s="37">
        <v>61.54</v>
      </c>
      <c r="CA7" s="37">
        <v>75.58</v>
      </c>
      <c r="CB7" s="37">
        <v>293.45</v>
      </c>
      <c r="CC7" s="37">
        <v>294.82</v>
      </c>
      <c r="CD7" s="37">
        <v>344.72</v>
      </c>
      <c r="CE7" s="37">
        <v>307.47000000000003</v>
      </c>
      <c r="CF7" s="37">
        <v>361.84</v>
      </c>
      <c r="CG7" s="37">
        <v>299.39</v>
      </c>
      <c r="CH7" s="37">
        <v>320.36</v>
      </c>
      <c r="CI7" s="37">
        <v>332.02</v>
      </c>
      <c r="CJ7" s="37">
        <v>300.35000000000002</v>
      </c>
      <c r="CK7" s="37">
        <v>267.86</v>
      </c>
      <c r="CL7" s="37">
        <v>215.23</v>
      </c>
      <c r="CM7" s="37">
        <v>38.51</v>
      </c>
      <c r="CN7" s="37">
        <v>38.28</v>
      </c>
      <c r="CO7" s="37">
        <v>41.34</v>
      </c>
      <c r="CP7" s="37">
        <v>38.96</v>
      </c>
      <c r="CQ7" s="37">
        <v>38.81</v>
      </c>
      <c r="CR7" s="37">
        <v>36.200000000000003</v>
      </c>
      <c r="CS7" s="37">
        <v>34.74</v>
      </c>
      <c r="CT7" s="37">
        <v>36.65</v>
      </c>
      <c r="CU7" s="37">
        <v>37.72</v>
      </c>
      <c r="CV7" s="37">
        <v>37.08</v>
      </c>
      <c r="CW7" s="37">
        <v>42.66</v>
      </c>
      <c r="CX7" s="37">
        <v>69.39</v>
      </c>
      <c r="CY7" s="37">
        <v>71.53</v>
      </c>
      <c r="CZ7" s="37">
        <v>73.5</v>
      </c>
      <c r="DA7" s="37">
        <v>76.510000000000005</v>
      </c>
      <c r="DB7" s="37">
        <v>77.45</v>
      </c>
      <c r="DC7" s="37">
        <v>71.069999999999993</v>
      </c>
      <c r="DD7" s="37">
        <v>70.14</v>
      </c>
      <c r="DE7" s="37">
        <v>68.83</v>
      </c>
      <c r="DF7" s="37">
        <v>68.459999999999994</v>
      </c>
      <c r="DG7" s="37">
        <v>67.22</v>
      </c>
      <c r="DH7" s="37">
        <v>82.67</v>
      </c>
      <c r="DI7" s="37"/>
      <c r="DJ7" s="37"/>
      <c r="DK7" s="37"/>
      <c r="DL7" s="37"/>
      <c r="DM7" s="37"/>
      <c r="DN7" s="37"/>
      <c r="DO7" s="37"/>
      <c r="DP7" s="37"/>
      <c r="DQ7" s="37"/>
      <c r="DR7" s="37"/>
      <c r="DS7" s="37"/>
      <c r="DT7" s="37"/>
      <c r="DU7" s="37"/>
      <c r="DV7" s="37"/>
      <c r="DW7" s="37"/>
      <c r="DX7" s="37"/>
      <c r="DY7" s="37"/>
      <c r="DZ7" s="37"/>
      <c r="EA7" s="37"/>
      <c r="EB7" s="37"/>
      <c r="EC7" s="37"/>
      <c r="ED7" s="37"/>
      <c r="EE7" s="37">
        <v>0.02</v>
      </c>
      <c r="EF7" s="37">
        <v>0.18</v>
      </c>
      <c r="EG7" s="37">
        <v>0.32</v>
      </c>
      <c r="EH7" s="37">
        <v>0</v>
      </c>
      <c r="EI7" s="37">
        <v>0</v>
      </c>
      <c r="EJ7" s="37">
        <v>7.0000000000000007E-2</v>
      </c>
      <c r="EK7" s="37">
        <v>0.08</v>
      </c>
      <c r="EL7" s="37">
        <v>0.26</v>
      </c>
      <c r="EM7" s="37">
        <v>0.13</v>
      </c>
      <c r="EN7" s="37">
        <v>0.13</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116</v>
      </c>
      <c r="C9" s="39" t="s">
        <v>117</v>
      </c>
      <c r="D9" s="39" t="s">
        <v>118</v>
      </c>
      <c r="E9" s="39" t="s">
        <v>119</v>
      </c>
      <c r="F9" s="39" t="s">
        <v>120</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250</cp:lastModifiedBy>
  <cp:lastPrinted>2019-01-18T07:16:35Z</cp:lastPrinted>
  <dcterms:created xsi:type="dcterms:W3CDTF">2018-12-03T09:15:18Z</dcterms:created>
  <dcterms:modified xsi:type="dcterms:W3CDTF">2019-01-18T07:32:15Z</dcterms:modified>
  <cp:category/>
</cp:coreProperties>
</file>