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3/Rm4OrWc4ReB/4cr0jiEfUBdsz4hdGQKgGDikeF054GjuFNI1LDnLDiSvbKwO83SMFCvFGdcxYpOqiVFAZfg==" workbookSaltValue="+R4aczKfiRmRLxsgDMvjk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P10" i="4"/>
  <c r="B10" i="4"/>
  <c r="AT8" i="4"/>
  <c r="W8" i="4"/>
  <c r="P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<sst xmlns="http://schemas.openxmlformats.org/spreadsheetml/2006/main" count="240" uniqueCount="123">
  <si>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</si>
  <si>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</si>
  <si>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</si>
  <si>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</si>
  <si>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</si>
  <si>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</si>
  <si>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</si>
  <si>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</si>
  <si>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</si>
  <si>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</si>
  <si>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</si>
  <si>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</si>
  <si>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</si>
  <si>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</si>
  <si>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</si>
  <si>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</si>
  <si>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</si>
  <si>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</si>
  <si>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</si>
  <si>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</si>
  <si>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</si>
  <si>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</si>
  <si>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</si>
  <si>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</si>
  <si>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</si>
  <si>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</si>
  <si>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</si>
  <si>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</si>
  <si>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</si>
  <si>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</si>
  <si>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</si>
  <si>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</si>
  <si>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</si>
  <si>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</si>
  <si>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</si>
  <si>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</si>
  <si>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</si>
  <si>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</si>
  <si>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</si>
  <si>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</si>
  <si>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</si>
  <si>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</si>
  <si>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</si>
  <si>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</si>
  <si>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</si>
  <si>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</si>
  <si>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</si>
  <si>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</si>
  <si>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</si>
  <si>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</si>
  <si>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</si>
  <si>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</si>
  <si>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</si>
  <si>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</si>
  <si>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</si>
  <si>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</si>
  <si>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</si>
  <si>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</si>
  <si>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</si>
  <si>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</si>
  <si>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</si>
  <si>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</si>
  <si>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</si>
  <si>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</si>
  <si>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</si>
  <si>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</si>
  <si>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</si>
  <si>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</si>
  <si>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</si>
  <si>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</si>
  <si>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</si>
  <si>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</si>
  <si>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</si>
  <si>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</si>
  <si>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</si>
  <si>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</si>
  <si>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</si>
  <si>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</si>
  <si>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</si>
  <si>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</si>
  <si>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</si>
  <si>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</si>
  <si>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</si>
  <si>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</si>
  <si>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</si>
  <si>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</si>
  <si>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</si>
  <si>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</si>
  <si>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</si>
  <si>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</si>
  <si>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</si>
  <si>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</si>
  <si>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</si>
  <si>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</si>
  <si>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</si>
  <si>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</si>
  <si>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</si>
  <si>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</si>
  <si>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</si>
  <si>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</si>
  <si>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</si>
  <si>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</si>
  <si>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</si>
  <si>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</si>
  <si>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</si>
  <si>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</si>
  <si>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</si>
  <si>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</si>
  <si>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</si>
  <si>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</si>
  <si>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</si>
  <si>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</si>
  <si>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</si>
  <si>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</si>
  <si>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</si>
  <si>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</si>
  <si>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</si>
  <si>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</si>
  <si>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</si>
  <si>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</si>
  <si>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県流域下水道に接続しているため、施設としては管路とマンホールポンプのみとなります。管路については耐用年数を迎えるものはありませんが、マンホールポンプについては今後計画的に更新を行っていく必要があります。
</t>
    <rPh sb="0" eb="1">
      <t>ケン</t>
    </rPh>
    <rPh sb="1" eb="3">
      <t>リュウイキ</t>
    </rPh>
    <rPh sb="3" eb="6">
      <t>ゲスイドウ</t>
    </rPh>
    <rPh sb="7" eb="9">
      <t>セツゾク</t>
    </rPh>
    <rPh sb="16" eb="18">
      <t>シセツ</t>
    </rPh>
    <rPh sb="22" eb="24">
      <t>カンロ</t>
    </rPh>
    <rPh sb="41" eb="43">
      <t>カンロ</t>
    </rPh>
    <rPh sb="48" eb="50">
      <t>タイヨウ</t>
    </rPh>
    <rPh sb="50" eb="52">
      <t>ネンスウ</t>
    </rPh>
    <rPh sb="53" eb="54">
      <t>ムカ</t>
    </rPh>
    <rPh sb="79" eb="81">
      <t>コンゴ</t>
    </rPh>
    <rPh sb="81" eb="84">
      <t>ケイカクテキ</t>
    </rPh>
    <rPh sb="85" eb="87">
      <t>コウシン</t>
    </rPh>
    <rPh sb="88" eb="89">
      <t>オコナ</t>
    </rPh>
    <rPh sb="93" eb="95">
      <t>ヒツヨウ</t>
    </rPh>
    <phoneticPr fontId="4"/>
  </si>
  <si>
    <t>平成24年度に管渠整備を完了し、予定処理区域全域で供用を開始しています。
今後は維持管理業務が中心となりますが、企業債の償還や施設更新、公共枡新設に伴う管路工事の財源確保が必要となります。平成29年度に料金改定を実施しましたが、今後も経営の安定化を図っていく必要があります。</t>
    <rPh sb="0" eb="2">
      <t>ヘイセイ</t>
    </rPh>
    <rPh sb="4" eb="6">
      <t>ネンド</t>
    </rPh>
    <rPh sb="7" eb="9">
      <t>カンキョ</t>
    </rPh>
    <rPh sb="9" eb="11">
      <t>セイビ</t>
    </rPh>
    <rPh sb="12" eb="14">
      <t>カンリョウ</t>
    </rPh>
    <rPh sb="16" eb="18">
      <t>ヨテイ</t>
    </rPh>
    <rPh sb="18" eb="20">
      <t>ショリ</t>
    </rPh>
    <rPh sb="20" eb="22">
      <t>クイキ</t>
    </rPh>
    <rPh sb="22" eb="24">
      <t>ゼンイキ</t>
    </rPh>
    <rPh sb="25" eb="27">
      <t>キョウヨウ</t>
    </rPh>
    <rPh sb="28" eb="30">
      <t>カイシ</t>
    </rPh>
    <rPh sb="37" eb="39">
      <t>コンゴ</t>
    </rPh>
    <rPh sb="40" eb="42">
      <t>イジ</t>
    </rPh>
    <rPh sb="42" eb="44">
      <t>カンリ</t>
    </rPh>
    <rPh sb="44" eb="46">
      <t>ギョウム</t>
    </rPh>
    <rPh sb="47" eb="49">
      <t>チュウシン</t>
    </rPh>
    <rPh sb="56" eb="58">
      <t>キギョウ</t>
    </rPh>
    <rPh sb="58" eb="59">
      <t>サイ</t>
    </rPh>
    <rPh sb="60" eb="62">
      <t>ショウカン</t>
    </rPh>
    <rPh sb="63" eb="65">
      <t>シセツ</t>
    </rPh>
    <rPh sb="65" eb="67">
      <t>コウシン</t>
    </rPh>
    <rPh sb="68" eb="70">
      <t>コウキョウ</t>
    </rPh>
    <rPh sb="70" eb="71">
      <t>マス</t>
    </rPh>
    <rPh sb="71" eb="73">
      <t>シンセツ</t>
    </rPh>
    <rPh sb="74" eb="75">
      <t>トモナ</t>
    </rPh>
    <rPh sb="76" eb="78">
      <t>カンロ</t>
    </rPh>
    <rPh sb="78" eb="80">
      <t>コウジ</t>
    </rPh>
    <rPh sb="81" eb="83">
      <t>ザイゲン</t>
    </rPh>
    <rPh sb="83" eb="85">
      <t>カクホ</t>
    </rPh>
    <rPh sb="98" eb="100">
      <t>ネンド</t>
    </rPh>
    <rPh sb="114" eb="116">
      <t>コンゴ</t>
    </rPh>
    <rPh sb="117" eb="119">
      <t>ケイエイ</t>
    </rPh>
    <rPh sb="120" eb="123">
      <t>アンテイカ</t>
    </rPh>
    <rPh sb="124" eb="125">
      <t>ハカ</t>
    </rPh>
    <rPh sb="129" eb="131">
      <t>ヒツヨウ</t>
    </rPh>
    <phoneticPr fontId="4"/>
  </si>
  <si>
    <t>経常収支比率が100％を超え、累積欠損金も無い黒字経営となっています。これは平成29年4月1日に実施した料金改定により収益が増加したことによりますが、一方で一般会計からの繰出金に依存する部分が大きくなっています。これを少しでも解消できるよう経営改善を図っていく必要があります。
水洗化率は僅かですが上昇しています。今後も下水道接続に向けた啓発を続けていきます。</t>
    <rPh sb="0" eb="2">
      <t>ケイジョウ</t>
    </rPh>
    <rPh sb="2" eb="4">
      <t>シュウシ</t>
    </rPh>
    <rPh sb="4" eb="6">
      <t>ヒリツ</t>
    </rPh>
    <rPh sb="12" eb="13">
      <t>コ</t>
    </rPh>
    <rPh sb="15" eb="17">
      <t>ルイセキ</t>
    </rPh>
    <rPh sb="17" eb="20">
      <t>ケッソンキン</t>
    </rPh>
    <rPh sb="21" eb="22">
      <t>ナ</t>
    </rPh>
    <rPh sb="23" eb="25">
      <t>クロジ</t>
    </rPh>
    <rPh sb="25" eb="27">
      <t>ケイエイ</t>
    </rPh>
    <rPh sb="38" eb="40">
      <t>ヘイセイ</t>
    </rPh>
    <rPh sb="42" eb="43">
      <t>ネン</t>
    </rPh>
    <rPh sb="44" eb="45">
      <t>ガツ</t>
    </rPh>
    <rPh sb="46" eb="47">
      <t>ニチ</t>
    </rPh>
    <rPh sb="48" eb="50">
      <t>ジッシ</t>
    </rPh>
    <rPh sb="52" eb="54">
      <t>リョウキン</t>
    </rPh>
    <rPh sb="54" eb="56">
      <t>カイテイ</t>
    </rPh>
    <rPh sb="59" eb="61">
      <t>シュウエキ</t>
    </rPh>
    <rPh sb="62" eb="64">
      <t>ゾウカ</t>
    </rPh>
    <rPh sb="75" eb="77">
      <t>イッポウ</t>
    </rPh>
    <rPh sb="78" eb="80">
      <t>イッパン</t>
    </rPh>
    <rPh sb="80" eb="82">
      <t>カイケイ</t>
    </rPh>
    <rPh sb="85" eb="87">
      <t>クリダ</t>
    </rPh>
    <rPh sb="87" eb="88">
      <t>キン</t>
    </rPh>
    <rPh sb="89" eb="91">
      <t>イゾン</t>
    </rPh>
    <rPh sb="93" eb="95">
      <t>ブブン</t>
    </rPh>
    <rPh sb="96" eb="97">
      <t>オオ</t>
    </rPh>
    <rPh sb="109" eb="110">
      <t>スコ</t>
    </rPh>
    <rPh sb="113" eb="115">
      <t>カイショウ</t>
    </rPh>
    <rPh sb="120" eb="122">
      <t>ケイエイ</t>
    </rPh>
    <rPh sb="122" eb="124">
      <t>カイゼン</t>
    </rPh>
    <rPh sb="125" eb="126">
      <t>ハカ</t>
    </rPh>
    <rPh sb="130" eb="132">
      <t>ヒツヨウ</t>
    </rPh>
    <rPh sb="139" eb="142">
      <t>スイセンカ</t>
    </rPh>
    <rPh sb="142" eb="143">
      <t>リツ</t>
    </rPh>
    <rPh sb="144" eb="145">
      <t>ワズ</t>
    </rPh>
    <rPh sb="149" eb="151">
      <t>ジョウショウ</t>
    </rPh>
    <rPh sb="157" eb="159">
      <t>コンゴ</t>
    </rPh>
    <rPh sb="160" eb="163">
      <t>ゲスイドウ</t>
    </rPh>
    <rPh sb="163" eb="165">
      <t>セツゾク</t>
    </rPh>
    <rPh sb="166" eb="167">
      <t>ム</t>
    </rPh>
    <rPh sb="169" eb="171">
      <t>ケイハツ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</si>
</sst>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A5-4836-9D47-76090DDC8C8B}"/>
            </c:ext>
          </c:extLst>
        </c:ser>
        <c:dLbls>
          <c:showLegendKey val="0"/>
          <c:showVal val="0"/>
          <c:showCatName val="0"/>
          <c:showSerName val="0"/>
          <c:showPercent val="0"/>
          <c:showBubbleSize val="0"/>
        </c:dLbls>
        <c:gapWidth val="150"/>
        <c:axId val="30916608"/>
        <c:axId val="3091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9BA5-4836-9D47-76090DDC8C8B}"/>
            </c:ext>
          </c:extLst>
        </c:ser>
        <c:dLbls>
          <c:showLegendKey val="0"/>
          <c:showVal val="0"/>
          <c:showCatName val="0"/>
          <c:showSerName val="0"/>
          <c:showPercent val="0"/>
          <c:showBubbleSize val="0"/>
        </c:dLbls>
        <c:marker val="1"/>
        <c:smooth val="0"/>
        <c:axId val="30916608"/>
        <c:axId val="30919296"/>
      </c:lineChart>
      <c:dateAx>
        <c:axId val="30916608"/>
        <c:scaling>
          <c:orientation val="minMax"/>
        </c:scaling>
        <c:delete val="1"/>
        <c:axPos val="b"/>
        <c:numFmt formatCode="ge" sourceLinked="1"/>
        <c:majorTickMark val="none"/>
        <c:minorTickMark val="none"/>
        <c:tickLblPos val="none"/>
        <c:crossAx val="30919296"/>
        <c:crosses val="autoZero"/>
        <c:auto val="1"/>
        <c:lblOffset val="100"/>
        <c:baseTimeUnit val="years"/>
      </c:dateAx>
      <c:valAx>
        <c:axId val="3091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7E-476E-ACBA-F0E22C698A99}"/>
            </c:ext>
          </c:extLst>
        </c:ser>
        <c:dLbls>
          <c:showLegendKey val="0"/>
          <c:showVal val="0"/>
          <c:showCatName val="0"/>
          <c:showSerName val="0"/>
          <c:showPercent val="0"/>
          <c:showBubbleSize val="0"/>
        </c:dLbls>
        <c:gapWidth val="150"/>
        <c:axId val="30854144"/>
        <c:axId val="3088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4D7E-476E-ACBA-F0E22C698A99}"/>
            </c:ext>
          </c:extLst>
        </c:ser>
        <c:dLbls>
          <c:showLegendKey val="0"/>
          <c:showVal val="0"/>
          <c:showCatName val="0"/>
          <c:showSerName val="0"/>
          <c:showPercent val="0"/>
          <c:showBubbleSize val="0"/>
        </c:dLbls>
        <c:marker val="1"/>
        <c:smooth val="0"/>
        <c:axId val="30854144"/>
        <c:axId val="30880896"/>
      </c:lineChart>
      <c:dateAx>
        <c:axId val="30854144"/>
        <c:scaling>
          <c:orientation val="minMax"/>
        </c:scaling>
        <c:delete val="1"/>
        <c:axPos val="b"/>
        <c:numFmt formatCode="ge" sourceLinked="1"/>
        <c:majorTickMark val="none"/>
        <c:minorTickMark val="none"/>
        <c:tickLblPos val="none"/>
        <c:crossAx val="30880896"/>
        <c:crosses val="autoZero"/>
        <c:auto val="1"/>
        <c:lblOffset val="100"/>
        <c:baseTimeUnit val="years"/>
      </c:dateAx>
      <c:valAx>
        <c:axId val="308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81.91</c:v>
                </c:pt>
                <c:pt idx="1">
                  <c:v>80.63</c:v>
                </c:pt>
                <c:pt idx="2">
                  <c:v>82.49</c:v>
                </c:pt>
                <c:pt idx="3">
                  <c:v>83.73</c:v>
                </c:pt>
                <c:pt idx="4">
                  <c:v>84.22</c:v>
                </c:pt>
              </c:numCache>
            </c:numRef>
          </c:val>
          <c:extLst xmlns:c16r2="http://schemas.microsoft.com/office/drawing/2015/06/chart">
            <c:ext xmlns:c16="http://schemas.microsoft.com/office/drawing/2014/chart" uri="{C3380CC4-5D6E-409C-BE32-E72D297353CC}">
              <c16:uniqueId val="{00000000-DACD-4147-863C-93B66B771B5C}"/>
            </c:ext>
          </c:extLst>
        </c:ser>
        <c:dLbls>
          <c:showLegendKey val="0"/>
          <c:showVal val="0"/>
          <c:showCatName val="0"/>
          <c:showSerName val="0"/>
          <c:showPercent val="0"/>
          <c:showBubbleSize val="0"/>
        </c:dLbls>
        <c:gapWidth val="150"/>
        <c:axId val="30907776"/>
        <c:axId val="3093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DACD-4147-863C-93B66B771B5C}"/>
            </c:ext>
          </c:extLst>
        </c:ser>
        <c:dLbls>
          <c:showLegendKey val="0"/>
          <c:showVal val="0"/>
          <c:showCatName val="0"/>
          <c:showSerName val="0"/>
          <c:showPercent val="0"/>
          <c:showBubbleSize val="0"/>
        </c:dLbls>
        <c:marker val="1"/>
        <c:smooth val="0"/>
        <c:axId val="30907776"/>
        <c:axId val="30934528"/>
      </c:lineChart>
      <c:dateAx>
        <c:axId val="30907776"/>
        <c:scaling>
          <c:orientation val="minMax"/>
        </c:scaling>
        <c:delete val="1"/>
        <c:axPos val="b"/>
        <c:numFmt formatCode="ge" sourceLinked="1"/>
        <c:majorTickMark val="none"/>
        <c:minorTickMark val="none"/>
        <c:tickLblPos val="none"/>
        <c:crossAx val="30934528"/>
        <c:crosses val="autoZero"/>
        <c:auto val="1"/>
        <c:lblOffset val="100"/>
        <c:baseTimeUnit val="years"/>
      </c:dateAx>
      <c:valAx>
        <c:axId val="309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115.8</c:v>
                </c:pt>
                <c:pt idx="1">
                  <c:v>106.97</c:v>
                </c:pt>
                <c:pt idx="2">
                  <c:v>105.79</c:v>
                </c:pt>
                <c:pt idx="3">
                  <c:v>104.96</c:v>
                </c:pt>
                <c:pt idx="4">
                  <c:v>105.77</c:v>
                </c:pt>
              </c:numCache>
            </c:numRef>
          </c:val>
          <c:extLst xmlns:c16r2="http://schemas.microsoft.com/office/drawing/2015/06/chart">
            <c:ext xmlns:c16="http://schemas.microsoft.com/office/drawing/2014/chart" uri="{C3380CC4-5D6E-409C-BE32-E72D297353CC}">
              <c16:uniqueId val="{00000000-C1BF-4A4C-952C-6CF90A4C2E05}"/>
            </c:ext>
          </c:extLst>
        </c:ser>
        <c:dLbls>
          <c:showLegendKey val="0"/>
          <c:showVal val="0"/>
          <c:showCatName val="0"/>
          <c:showSerName val="0"/>
          <c:showPercent val="0"/>
          <c:showBubbleSize val="0"/>
        </c:dLbls>
        <c:gapWidth val="150"/>
        <c:axId val="31591040"/>
        <c:axId val="3193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95.59</c:v>
                </c:pt>
                <c:pt idx="1">
                  <c:v>96.83</c:v>
                </c:pt>
                <c:pt idx="2">
                  <c:v>98.32</c:v>
                </c:pt>
                <c:pt idx="3">
                  <c:v>98.04</c:v>
                </c:pt>
                <c:pt idx="4">
                  <c:v>99.91</c:v>
                </c:pt>
              </c:numCache>
            </c:numRef>
          </c:val>
          <c:smooth val="0"/>
          <c:extLst xmlns:c16r2="http://schemas.microsoft.com/office/drawing/2015/06/chart">
            <c:ext xmlns:c16="http://schemas.microsoft.com/office/drawing/2014/chart" uri="{C3380CC4-5D6E-409C-BE32-E72D297353CC}">
              <c16:uniqueId val="{00000001-C1BF-4A4C-952C-6CF90A4C2E05}"/>
            </c:ext>
          </c:extLst>
        </c:ser>
        <c:dLbls>
          <c:showLegendKey val="0"/>
          <c:showVal val="0"/>
          <c:showCatName val="0"/>
          <c:showSerName val="0"/>
          <c:showPercent val="0"/>
          <c:showBubbleSize val="0"/>
        </c:dLbls>
        <c:marker val="1"/>
        <c:smooth val="0"/>
        <c:axId val="31591040"/>
        <c:axId val="31939584"/>
      </c:lineChart>
      <c:dateAx>
        <c:axId val="31591040"/>
        <c:scaling>
          <c:orientation val="minMax"/>
        </c:scaling>
        <c:delete val="1"/>
        <c:axPos val="b"/>
        <c:numFmt formatCode="ge" sourceLinked="1"/>
        <c:majorTickMark val="none"/>
        <c:minorTickMark val="none"/>
        <c:tickLblPos val="none"/>
        <c:crossAx val="31939584"/>
        <c:crosses val="autoZero"/>
        <c:auto val="1"/>
        <c:lblOffset val="100"/>
        <c:baseTimeUnit val="years"/>
      </c:dateAx>
      <c:valAx>
        <c:axId val="3193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4.51</c:v>
                </c:pt>
                <c:pt idx="1">
                  <c:v>9.92</c:v>
                </c:pt>
                <c:pt idx="2">
                  <c:v>10.94</c:v>
                </c:pt>
                <c:pt idx="3">
                  <c:v>12.83</c:v>
                </c:pt>
                <c:pt idx="4">
                  <c:v>14.73</c:v>
                </c:pt>
              </c:numCache>
            </c:numRef>
          </c:val>
          <c:extLst xmlns:c16r2="http://schemas.microsoft.com/office/drawing/2015/06/chart">
            <c:ext xmlns:c16="http://schemas.microsoft.com/office/drawing/2014/chart" uri="{C3380CC4-5D6E-409C-BE32-E72D297353CC}">
              <c16:uniqueId val="{00000000-0F26-4D46-9D1C-B623E6CD47AD}"/>
            </c:ext>
          </c:extLst>
        </c:ser>
        <c:dLbls>
          <c:showLegendKey val="0"/>
          <c:showVal val="0"/>
          <c:showCatName val="0"/>
          <c:showSerName val="0"/>
          <c:showPercent val="0"/>
          <c:showBubbleSize val="0"/>
        </c:dLbls>
        <c:gapWidth val="150"/>
        <c:axId val="36315904"/>
        <c:axId val="497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6.66</c:v>
                </c:pt>
                <c:pt idx="1">
                  <c:v>14.53</c:v>
                </c:pt>
                <c:pt idx="2">
                  <c:v>17.72</c:v>
                </c:pt>
                <c:pt idx="3">
                  <c:v>18.920000000000002</c:v>
                </c:pt>
                <c:pt idx="4">
                  <c:v>14.76</c:v>
                </c:pt>
              </c:numCache>
            </c:numRef>
          </c:val>
          <c:smooth val="0"/>
          <c:extLst xmlns:c16r2="http://schemas.microsoft.com/office/drawing/2015/06/chart">
            <c:ext xmlns:c16="http://schemas.microsoft.com/office/drawing/2014/chart" uri="{C3380CC4-5D6E-409C-BE32-E72D297353CC}">
              <c16:uniqueId val="{00000001-0F26-4D46-9D1C-B623E6CD47AD}"/>
            </c:ext>
          </c:extLst>
        </c:ser>
        <c:dLbls>
          <c:showLegendKey val="0"/>
          <c:showVal val="0"/>
          <c:showCatName val="0"/>
          <c:showSerName val="0"/>
          <c:showPercent val="0"/>
          <c:showBubbleSize val="0"/>
        </c:dLbls>
        <c:marker val="1"/>
        <c:smooth val="0"/>
        <c:axId val="36315904"/>
        <c:axId val="49709440"/>
      </c:lineChart>
      <c:dateAx>
        <c:axId val="36315904"/>
        <c:scaling>
          <c:orientation val="minMax"/>
        </c:scaling>
        <c:delete val="1"/>
        <c:axPos val="b"/>
        <c:numFmt formatCode="ge" sourceLinked="1"/>
        <c:majorTickMark val="none"/>
        <c:minorTickMark val="none"/>
        <c:tickLblPos val="none"/>
        <c:crossAx val="49709440"/>
        <c:crosses val="autoZero"/>
        <c:auto val="1"/>
        <c:lblOffset val="100"/>
        <c:baseTimeUnit val="years"/>
      </c:dateAx>
      <c:valAx>
        <c:axId val="4970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80-4918-8259-89526AE20B57}"/>
            </c:ext>
          </c:extLst>
        </c:ser>
        <c:dLbls>
          <c:showLegendKey val="0"/>
          <c:showVal val="0"/>
          <c:showCatName val="0"/>
          <c:showSerName val="0"/>
          <c:showPercent val="0"/>
          <c:showBubbleSize val="0"/>
        </c:dLbls>
        <c:gapWidth val="150"/>
        <c:axId val="90897408"/>
        <c:axId val="9112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C80-4918-8259-89526AE20B57}"/>
            </c:ext>
          </c:extLst>
        </c:ser>
        <c:dLbls>
          <c:showLegendKey val="0"/>
          <c:showVal val="0"/>
          <c:showCatName val="0"/>
          <c:showSerName val="0"/>
          <c:showPercent val="0"/>
          <c:showBubbleSize val="0"/>
        </c:dLbls>
        <c:marker val="1"/>
        <c:smooth val="0"/>
        <c:axId val="90897408"/>
        <c:axId val="91121536"/>
      </c:lineChart>
      <c:dateAx>
        <c:axId val="90897408"/>
        <c:scaling>
          <c:orientation val="minMax"/>
        </c:scaling>
        <c:delete val="1"/>
        <c:axPos val="b"/>
        <c:numFmt formatCode="ge" sourceLinked="1"/>
        <c:majorTickMark val="none"/>
        <c:minorTickMark val="none"/>
        <c:tickLblPos val="none"/>
        <c:crossAx val="91121536"/>
        <c:crosses val="autoZero"/>
        <c:auto val="1"/>
        <c:lblOffset val="100"/>
        <c:baseTimeUnit val="years"/>
      </c:dateAx>
      <c:valAx>
        <c:axId val="9112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BA-4397-A40B-A39E4CD2CB70}"/>
            </c:ext>
          </c:extLst>
        </c:ser>
        <c:dLbls>
          <c:showLegendKey val="0"/>
          <c:showVal val="0"/>
          <c:showCatName val="0"/>
          <c:showSerName val="0"/>
          <c:showPercent val="0"/>
          <c:showBubbleSize val="0"/>
        </c:dLbls>
        <c:gapWidth val="150"/>
        <c:axId val="101372672"/>
        <c:axId val="10137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137.81</c:v>
                </c:pt>
                <c:pt idx="1">
                  <c:v>172.52</c:v>
                </c:pt>
                <c:pt idx="2">
                  <c:v>201.29</c:v>
                </c:pt>
                <c:pt idx="3">
                  <c:v>208.1</c:v>
                </c:pt>
                <c:pt idx="4">
                  <c:v>148.76</c:v>
                </c:pt>
              </c:numCache>
            </c:numRef>
          </c:val>
          <c:smooth val="0"/>
          <c:extLst xmlns:c16r2="http://schemas.microsoft.com/office/drawing/2015/06/chart">
            <c:ext xmlns:c16="http://schemas.microsoft.com/office/drawing/2014/chart" uri="{C3380CC4-5D6E-409C-BE32-E72D297353CC}">
              <c16:uniqueId val="{00000001-60BA-4397-A40B-A39E4CD2CB70}"/>
            </c:ext>
          </c:extLst>
        </c:ser>
        <c:dLbls>
          <c:showLegendKey val="0"/>
          <c:showVal val="0"/>
          <c:showCatName val="0"/>
          <c:showSerName val="0"/>
          <c:showPercent val="0"/>
          <c:showBubbleSize val="0"/>
        </c:dLbls>
        <c:marker val="1"/>
        <c:smooth val="0"/>
        <c:axId val="101372672"/>
        <c:axId val="101374976"/>
      </c:lineChart>
      <c:dateAx>
        <c:axId val="101372672"/>
        <c:scaling>
          <c:orientation val="minMax"/>
        </c:scaling>
        <c:delete val="1"/>
        <c:axPos val="b"/>
        <c:numFmt formatCode="ge" sourceLinked="1"/>
        <c:majorTickMark val="none"/>
        <c:minorTickMark val="none"/>
        <c:tickLblPos val="none"/>
        <c:crossAx val="101374976"/>
        <c:crosses val="autoZero"/>
        <c:auto val="1"/>
        <c:lblOffset val="100"/>
        <c:baseTimeUnit val="years"/>
      </c:dateAx>
      <c:valAx>
        <c:axId val="1013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1159.67</c:v>
                </c:pt>
                <c:pt idx="1">
                  <c:v>302.56</c:v>
                </c:pt>
                <c:pt idx="2">
                  <c:v>336.93</c:v>
                </c:pt>
                <c:pt idx="3">
                  <c:v>353.57</c:v>
                </c:pt>
                <c:pt idx="4">
                  <c:v>369.97</c:v>
                </c:pt>
              </c:numCache>
            </c:numRef>
          </c:val>
          <c:extLst xmlns:c16r2="http://schemas.microsoft.com/office/drawing/2015/06/chart">
            <c:ext xmlns:c16="http://schemas.microsoft.com/office/drawing/2014/chart" uri="{C3380CC4-5D6E-409C-BE32-E72D297353CC}">
              <c16:uniqueId val="{00000000-FFAC-466B-BF53-C4363E044940}"/>
            </c:ext>
          </c:extLst>
        </c:ser>
        <c:dLbls>
          <c:showLegendKey val="0"/>
          <c:showVal val="0"/>
          <c:showCatName val="0"/>
          <c:showSerName val="0"/>
          <c:showPercent val="0"/>
          <c:showBubbleSize val="0"/>
        </c:dLbls>
        <c:gapWidth val="150"/>
        <c:axId val="122691584"/>
        <c:axId val="12269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189.4</c:v>
                </c:pt>
                <c:pt idx="1">
                  <c:v>69.430000000000007</c:v>
                </c:pt>
                <c:pt idx="2">
                  <c:v>81.19</c:v>
                </c:pt>
                <c:pt idx="3">
                  <c:v>75.290000000000006</c:v>
                </c:pt>
                <c:pt idx="4">
                  <c:v>129.05000000000001</c:v>
                </c:pt>
              </c:numCache>
            </c:numRef>
          </c:val>
          <c:smooth val="0"/>
          <c:extLst xmlns:c16r2="http://schemas.microsoft.com/office/drawing/2015/06/chart">
            <c:ext xmlns:c16="http://schemas.microsoft.com/office/drawing/2014/chart" uri="{C3380CC4-5D6E-409C-BE32-E72D297353CC}">
              <c16:uniqueId val="{00000001-FFAC-466B-BF53-C4363E044940}"/>
            </c:ext>
          </c:extLst>
        </c:ser>
        <c:dLbls>
          <c:showLegendKey val="0"/>
          <c:showVal val="0"/>
          <c:showCatName val="0"/>
          <c:showSerName val="0"/>
          <c:showPercent val="0"/>
          <c:showBubbleSize val="0"/>
        </c:dLbls>
        <c:marker val="1"/>
        <c:smooth val="0"/>
        <c:axId val="122691584"/>
        <c:axId val="122693504"/>
      </c:lineChart>
      <c:dateAx>
        <c:axId val="122691584"/>
        <c:scaling>
          <c:orientation val="minMax"/>
        </c:scaling>
        <c:delete val="1"/>
        <c:axPos val="b"/>
        <c:numFmt formatCode="ge" sourceLinked="1"/>
        <c:majorTickMark val="none"/>
        <c:minorTickMark val="none"/>
        <c:tickLblPos val="none"/>
        <c:crossAx val="122693504"/>
        <c:crosses val="autoZero"/>
        <c:auto val="1"/>
        <c:lblOffset val="100"/>
        <c:baseTimeUnit val="years"/>
      </c:dateAx>
      <c:valAx>
        <c:axId val="1226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627.13</c:v>
                </c:pt>
                <c:pt idx="1">
                  <c:v>642.33000000000004</c:v>
                </c:pt>
                <c:pt idx="2">
                  <c:v>859.71</c:v>
                </c:pt>
                <c:pt idx="3">
                  <c:v>595.12</c:v>
                </c:pt>
                <c:pt idx="4">
                  <c:v>418.99</c:v>
                </c:pt>
              </c:numCache>
            </c:numRef>
          </c:val>
          <c:extLst xmlns:c16r2="http://schemas.microsoft.com/office/drawing/2015/06/chart">
            <c:ext xmlns:c16="http://schemas.microsoft.com/office/drawing/2014/chart" uri="{C3380CC4-5D6E-409C-BE32-E72D297353CC}">
              <c16:uniqueId val="{00000000-D75B-4F1E-BB48-9EC6540A20D0}"/>
            </c:ext>
          </c:extLst>
        </c:ser>
        <c:dLbls>
          <c:showLegendKey val="0"/>
          <c:showVal val="0"/>
          <c:showCatName val="0"/>
          <c:showSerName val="0"/>
          <c:showPercent val="0"/>
          <c:showBubbleSize val="0"/>
        </c:dLbls>
        <c:gapWidth val="150"/>
        <c:axId val="30791168"/>
        <c:axId val="3079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D75B-4F1E-BB48-9EC6540A20D0}"/>
            </c:ext>
          </c:extLst>
        </c:ser>
        <c:dLbls>
          <c:showLegendKey val="0"/>
          <c:showVal val="0"/>
          <c:showCatName val="0"/>
          <c:showSerName val="0"/>
          <c:showPercent val="0"/>
          <c:showBubbleSize val="0"/>
        </c:dLbls>
        <c:marker val="1"/>
        <c:smooth val="0"/>
        <c:axId val="30791168"/>
        <c:axId val="30793088"/>
      </c:lineChart>
      <c:dateAx>
        <c:axId val="30791168"/>
        <c:scaling>
          <c:orientation val="minMax"/>
        </c:scaling>
        <c:delete val="1"/>
        <c:axPos val="b"/>
        <c:numFmt formatCode="ge" sourceLinked="1"/>
        <c:majorTickMark val="none"/>
        <c:minorTickMark val="none"/>
        <c:tickLblPos val="none"/>
        <c:crossAx val="30793088"/>
        <c:crosses val="autoZero"/>
        <c:auto val="1"/>
        <c:lblOffset val="100"/>
        <c:baseTimeUnit val="years"/>
      </c:dateAx>
      <c:valAx>
        <c:axId val="307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124.4</c:v>
                </c:pt>
                <c:pt idx="1">
                  <c:v>110.99</c:v>
                </c:pt>
                <c:pt idx="2">
                  <c:v>114.79</c:v>
                </c:pt>
                <c:pt idx="3">
                  <c:v>100</c:v>
                </c:pt>
                <c:pt idx="4">
                  <c:v>100</c:v>
                </c:pt>
              </c:numCache>
            </c:numRef>
          </c:val>
          <c:extLst xmlns:c16r2="http://schemas.microsoft.com/office/drawing/2015/06/chart">
            <c:ext xmlns:c16="http://schemas.microsoft.com/office/drawing/2014/chart" uri="{C3380CC4-5D6E-409C-BE32-E72D297353CC}">
              <c16:uniqueId val="{00000000-6356-4950-9F3C-D8BDEE29EC92}"/>
            </c:ext>
          </c:extLst>
        </c:ser>
        <c:dLbls>
          <c:showLegendKey val="0"/>
          <c:showVal val="0"/>
          <c:showCatName val="0"/>
          <c:showSerName val="0"/>
          <c:showPercent val="0"/>
          <c:showBubbleSize val="0"/>
        </c:dLbls>
        <c:gapWidth val="150"/>
        <c:axId val="30812800"/>
        <c:axId val="3081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6356-4950-9F3C-D8BDEE29EC92}"/>
            </c:ext>
          </c:extLst>
        </c:ser>
        <c:dLbls>
          <c:showLegendKey val="0"/>
          <c:showVal val="0"/>
          <c:showCatName val="0"/>
          <c:showSerName val="0"/>
          <c:showPercent val="0"/>
          <c:showBubbleSize val="0"/>
        </c:dLbls>
        <c:marker val="1"/>
        <c:smooth val="0"/>
        <c:axId val="30812800"/>
        <c:axId val="30819072"/>
      </c:lineChart>
      <c:dateAx>
        <c:axId val="30812800"/>
        <c:scaling>
          <c:orientation val="minMax"/>
        </c:scaling>
        <c:delete val="1"/>
        <c:axPos val="b"/>
        <c:numFmt formatCode="ge" sourceLinked="1"/>
        <c:majorTickMark val="none"/>
        <c:minorTickMark val="none"/>
        <c:tickLblPos val="none"/>
        <c:crossAx val="30819072"/>
        <c:crosses val="autoZero"/>
        <c:auto val="1"/>
        <c:lblOffset val="100"/>
        <c:baseTimeUnit val="years"/>
      </c:dateAx>
      <c:valAx>
        <c:axId val="308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122.12</c:v>
                </c:pt>
                <c:pt idx="1">
                  <c:v>138.15</c:v>
                </c:pt>
                <c:pt idx="2">
                  <c:v>133.12</c:v>
                </c:pt>
                <c:pt idx="3">
                  <c:v>152.12</c:v>
                </c:pt>
                <c:pt idx="4">
                  <c:v>168.84</c:v>
                </c:pt>
              </c:numCache>
            </c:numRef>
          </c:val>
          <c:extLst xmlns:c16r2="http://schemas.microsoft.com/office/drawing/2015/06/chart">
            <c:ext xmlns:c16="http://schemas.microsoft.com/office/drawing/2014/chart" uri="{C3380CC4-5D6E-409C-BE32-E72D297353CC}">
              <c16:uniqueId val="{00000000-6A3B-4E97-AD00-A57D2BF571D5}"/>
            </c:ext>
          </c:extLst>
        </c:ser>
        <c:dLbls>
          <c:showLegendKey val="0"/>
          <c:showVal val="0"/>
          <c:showCatName val="0"/>
          <c:showSerName val="0"/>
          <c:showPercent val="0"/>
          <c:showBubbleSize val="0"/>
        </c:dLbls>
        <c:gapWidth val="150"/>
        <c:axId val="30829184"/>
        <c:axId val="3083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6A3B-4E97-AD00-A57D2BF571D5}"/>
            </c:ext>
          </c:extLst>
        </c:ser>
        <c:dLbls>
          <c:showLegendKey val="0"/>
          <c:showVal val="0"/>
          <c:showCatName val="0"/>
          <c:showSerName val="0"/>
          <c:showPercent val="0"/>
          <c:showBubbleSize val="0"/>
        </c:dLbls>
        <c:marker val="1"/>
        <c:smooth val="0"/>
        <c:axId val="30829184"/>
        <c:axId val="30831360"/>
      </c:lineChart>
      <c:dateAx>
        <c:axId val="30829184"/>
        <c:scaling>
          <c:orientation val="minMax"/>
        </c:scaling>
        <c:delete val="1"/>
        <c:axPos val="b"/>
        <c:numFmt formatCode="ge" sourceLinked="1"/>
        <c:majorTickMark val="none"/>
        <c:minorTickMark val="none"/>
        <c:tickLblPos val="none"/>
        <c:crossAx val="30831360"/>
        <c:crosses val="autoZero"/>
        <c:auto val="1"/>
        <c:lblOffset val="100"/>
        <c:baseTimeUnit val="years"/>
      </c:dateAx>
      <c:valAx>
        <c:axId val="308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22" zoomScale="90" zoomScaleNormal="9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多気町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tr">
        <f>データ!$M$6</f>
        <v>非設置</v>
      </c>
      <c r="AE8" s="49"/>
      <c r="AF8" s="49"/>
      <c r="AG8" s="49"/>
      <c r="AH8" s="49"/>
      <c r="AI8" s="49"/>
      <c r="AJ8" s="49"/>
      <c r="AK8" s="3"/>
      <c r="AL8" s="50">
        <f>データ!S6</f>
        <v>14821</v>
      </c>
      <c r="AM8" s="50"/>
      <c r="AN8" s="50"/>
      <c r="AO8" s="50"/>
      <c r="AP8" s="50"/>
      <c r="AQ8" s="50"/>
      <c r="AR8" s="50"/>
      <c r="AS8" s="50"/>
      <c r="AT8" s="45">
        <f>データ!T6</f>
        <v>103.06</v>
      </c>
      <c r="AU8" s="45"/>
      <c r="AV8" s="45"/>
      <c r="AW8" s="45"/>
      <c r="AX8" s="45"/>
      <c r="AY8" s="45"/>
      <c r="AZ8" s="45"/>
      <c r="BA8" s="45"/>
      <c r="BB8" s="45">
        <f>データ!U6</f>
        <v>143.81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57.32</v>
      </c>
      <c r="J10" s="45"/>
      <c r="K10" s="45"/>
      <c r="L10" s="45"/>
      <c r="M10" s="45"/>
      <c r="N10" s="45"/>
      <c r="O10" s="45"/>
      <c r="P10" s="45">
        <f>データ!P6</f>
        <v>45.11</v>
      </c>
      <c r="Q10" s="45"/>
      <c r="R10" s="45"/>
      <c r="S10" s="45"/>
      <c r="T10" s="45"/>
      <c r="U10" s="45"/>
      <c r="V10" s="45"/>
      <c r="W10" s="45">
        <f>データ!Q6</f>
        <v>98.73</v>
      </c>
      <c r="X10" s="45"/>
      <c r="Y10" s="45"/>
      <c r="Z10" s="45"/>
      <c r="AA10" s="45"/>
      <c r="AB10" s="45"/>
      <c r="AC10" s="45"/>
      <c r="AD10" s="50">
        <f>データ!R6</f>
        <v>2700</v>
      </c>
      <c r="AE10" s="50"/>
      <c r="AF10" s="50"/>
      <c r="AG10" s="50"/>
      <c r="AH10" s="50"/>
      <c r="AI10" s="50"/>
      <c r="AJ10" s="50"/>
      <c r="AK10" s="2"/>
      <c r="AL10" s="50">
        <f>データ!V6</f>
        <v>6643</v>
      </c>
      <c r="AM10" s="50"/>
      <c r="AN10" s="50"/>
      <c r="AO10" s="50"/>
      <c r="AP10" s="50"/>
      <c r="AQ10" s="50"/>
      <c r="AR10" s="50"/>
      <c r="AS10" s="50"/>
      <c r="AT10" s="45">
        <f>データ!W6</f>
        <v>5.16</v>
      </c>
      <c r="AU10" s="45"/>
      <c r="AV10" s="45"/>
      <c r="AW10" s="45"/>
      <c r="AX10" s="45"/>
      <c r="AY10" s="45"/>
      <c r="AZ10" s="45"/>
      <c r="BA10" s="45"/>
      <c r="BB10" s="45">
        <f>データ!X6</f>
        <v>1287.4000000000001</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28uvuRefWfj2WzPn7lZyg3GsypsjoZCVbY0gMkWRlrZXF+UoedbZf9f3bDs31nWuHOD8sxD9BJbsz4IFfn0dGQ==" saltValue="HVeIJejwHAYOEOr31npht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244414</v>
      </c>
      <c r="D6" s="33">
        <f t="shared" si="3"/>
        <v>46</v>
      </c>
      <c r="E6" s="33">
        <f t="shared" si="3"/>
        <v>17</v>
      </c>
      <c r="F6" s="33">
        <f t="shared" si="3"/>
        <v>4</v>
      </c>
      <c r="G6" s="33">
        <f t="shared" si="3"/>
        <v>0</v>
      </c>
      <c r="H6" s="33" t="str">
        <f t="shared" si="3"/>
        <v>三重県　多気町</v>
      </c>
      <c r="I6" s="33" t="str">
        <f t="shared" si="3"/>
        <v>法適用</v>
      </c>
      <c r="J6" s="33" t="str">
        <f t="shared" si="3"/>
        <v>下水道事業</v>
      </c>
      <c r="K6" s="33" t="str">
        <f t="shared" si="3"/>
        <v>特定環境保全公共下水道</v>
      </c>
      <c r="L6" s="33" t="str">
        <f t="shared" si="3"/>
        <v>D3</v>
      </c>
      <c r="M6" s="33" t="str">
        <f t="shared" si="3"/>
        <v>非設置</v>
      </c>
      <c r="N6" s="34" t="str">
        <f t="shared" si="3"/>
        <v>-</v>
      </c>
      <c r="O6" s="34">
        <f t="shared" si="3"/>
        <v>57.32</v>
      </c>
      <c r="P6" s="34">
        <f t="shared" si="3"/>
        <v>45.11</v>
      </c>
      <c r="Q6" s="34">
        <f t="shared" si="3"/>
        <v>98.73</v>
      </c>
      <c r="R6" s="34">
        <f t="shared" si="3"/>
        <v>2700</v>
      </c>
      <c r="S6" s="34">
        <f t="shared" si="3"/>
        <v>14821</v>
      </c>
      <c r="T6" s="34">
        <f t="shared" si="3"/>
        <v>103.06</v>
      </c>
      <c r="U6" s="34">
        <f t="shared" si="3"/>
        <v>143.81</v>
      </c>
      <c r="V6" s="34">
        <f t="shared" si="3"/>
        <v>6643</v>
      </c>
      <c r="W6" s="34">
        <f t="shared" si="3"/>
        <v>5.16</v>
      </c>
      <c r="X6" s="34">
        <f t="shared" si="3"/>
        <v>1287.4000000000001</v>
      </c>
      <c r="Y6" s="35">
        <f>IF(Y7="",NA(),Y7)</f>
        <v>115.8</v>
      </c>
      <c r="Z6" s="35">
        <f t="shared" ref="Z6:AH6" si="4">IF(Z7="",NA(),Z7)</f>
        <v>106.97</v>
      </c>
      <c r="AA6" s="35">
        <f t="shared" si="4"/>
        <v>105.79</v>
      </c>
      <c r="AB6" s="35">
        <f t="shared" si="4"/>
        <v>104.96</v>
      </c>
      <c r="AC6" s="35">
        <f t="shared" si="4"/>
        <v>105.77</v>
      </c>
      <c r="AD6" s="35">
        <f t="shared" si="4"/>
        <v>95.59</v>
      </c>
      <c r="AE6" s="35">
        <f t="shared" si="4"/>
        <v>96.83</v>
      </c>
      <c r="AF6" s="35">
        <f t="shared" si="4"/>
        <v>98.32</v>
      </c>
      <c r="AG6" s="35">
        <f t="shared" si="4"/>
        <v>98.04</v>
      </c>
      <c r="AH6" s="35">
        <f t="shared" si="4"/>
        <v>99.91</v>
      </c>
      <c r="AI6" s="34" t="str">
        <f>IF(AI7="","",IF(AI7="-","【-】","【"&amp;SUBSTITUTE(TEXT(AI7,"#,##0.00"),"-","△")&amp;"】"))</f>
        <v>【102.38】</v>
      </c>
      <c r="AJ6" s="34">
        <f>IF(AJ7="",NA(),AJ7)</f>
        <v>0</v>
      </c>
      <c r="AK6" s="34">
        <f t="shared" ref="AK6:AS6" si="5">IF(AK7="",NA(),AK7)</f>
        <v>0</v>
      </c>
      <c r="AL6" s="34">
        <f t="shared" si="5"/>
        <v>0</v>
      </c>
      <c r="AM6" s="34">
        <f t="shared" si="5"/>
        <v>0</v>
      </c>
      <c r="AN6" s="34">
        <f t="shared" si="5"/>
        <v>0</v>
      </c>
      <c r="AO6" s="35">
        <f t="shared" si="5"/>
        <v>137.81</v>
      </c>
      <c r="AP6" s="35">
        <f t="shared" si="5"/>
        <v>172.52</v>
      </c>
      <c r="AQ6" s="35">
        <f t="shared" si="5"/>
        <v>201.29</v>
      </c>
      <c r="AR6" s="35">
        <f t="shared" si="5"/>
        <v>208.1</v>
      </c>
      <c r="AS6" s="35">
        <f t="shared" si="5"/>
        <v>148.76</v>
      </c>
      <c r="AT6" s="34" t="str">
        <f>IF(AT7="","",IF(AT7="-","【-】","【"&amp;SUBSTITUTE(TEXT(AT7,"#,##0.00"),"-","△")&amp;"】"))</f>
        <v>【102.97】</v>
      </c>
      <c r="AU6" s="35">
        <f>IF(AU7="",NA(),AU7)</f>
        <v>1159.67</v>
      </c>
      <c r="AV6" s="35">
        <f t="shared" ref="AV6:BD6" si="6">IF(AV7="",NA(),AV7)</f>
        <v>302.56</v>
      </c>
      <c r="AW6" s="35">
        <f t="shared" si="6"/>
        <v>336.93</v>
      </c>
      <c r="AX6" s="35">
        <f t="shared" si="6"/>
        <v>353.57</v>
      </c>
      <c r="AY6" s="35">
        <f t="shared" si="6"/>
        <v>369.97</v>
      </c>
      <c r="AZ6" s="35">
        <f t="shared" si="6"/>
        <v>189.4</v>
      </c>
      <c r="BA6" s="35">
        <f t="shared" si="6"/>
        <v>69.430000000000007</v>
      </c>
      <c r="BB6" s="35">
        <f t="shared" si="6"/>
        <v>81.19</v>
      </c>
      <c r="BC6" s="35">
        <f t="shared" si="6"/>
        <v>75.290000000000006</v>
      </c>
      <c r="BD6" s="35">
        <f t="shared" si="6"/>
        <v>129.05000000000001</v>
      </c>
      <c r="BE6" s="34" t="str">
        <f>IF(BE7="","",IF(BE7="-","【-】","【"&amp;SUBSTITUTE(TEXT(BE7,"#,##0.00"),"-","△")&amp;"】"))</f>
        <v>【54.73】</v>
      </c>
      <c r="BF6" s="35">
        <f>IF(BF7="",NA(),BF7)</f>
        <v>627.13</v>
      </c>
      <c r="BG6" s="35">
        <f t="shared" ref="BG6:BO6" si="7">IF(BG7="",NA(),BG7)</f>
        <v>642.33000000000004</v>
      </c>
      <c r="BH6" s="35">
        <f t="shared" si="7"/>
        <v>859.71</v>
      </c>
      <c r="BI6" s="35">
        <f t="shared" si="7"/>
        <v>595.12</v>
      </c>
      <c r="BJ6" s="35">
        <f t="shared" si="7"/>
        <v>418.99</v>
      </c>
      <c r="BK6" s="35">
        <f t="shared" si="7"/>
        <v>1554.05</v>
      </c>
      <c r="BL6" s="35">
        <f t="shared" si="7"/>
        <v>1671.86</v>
      </c>
      <c r="BM6" s="35">
        <f t="shared" si="7"/>
        <v>1673.47</v>
      </c>
      <c r="BN6" s="35">
        <f t="shared" si="7"/>
        <v>1592.72</v>
      </c>
      <c r="BO6" s="35">
        <f t="shared" si="7"/>
        <v>1223.96</v>
      </c>
      <c r="BP6" s="34" t="str">
        <f>IF(BP7="","",IF(BP7="-","【-】","【"&amp;SUBSTITUTE(TEXT(BP7,"#,##0.00"),"-","△")&amp;"】"))</f>
        <v>【1,225.44】</v>
      </c>
      <c r="BQ6" s="35">
        <f>IF(BQ7="",NA(),BQ7)</f>
        <v>124.4</v>
      </c>
      <c r="BR6" s="35">
        <f t="shared" ref="BR6:BZ6" si="8">IF(BR7="",NA(),BR7)</f>
        <v>110.99</v>
      </c>
      <c r="BS6" s="35">
        <f t="shared" si="8"/>
        <v>114.79</v>
      </c>
      <c r="BT6" s="35">
        <f t="shared" si="8"/>
        <v>100</v>
      </c>
      <c r="BU6" s="35">
        <f t="shared" si="8"/>
        <v>100</v>
      </c>
      <c r="BV6" s="35">
        <f t="shared" si="8"/>
        <v>53.01</v>
      </c>
      <c r="BW6" s="35">
        <f t="shared" si="8"/>
        <v>50.54</v>
      </c>
      <c r="BX6" s="35">
        <f t="shared" si="8"/>
        <v>49.22</v>
      </c>
      <c r="BY6" s="35">
        <f t="shared" si="8"/>
        <v>53.7</v>
      </c>
      <c r="BZ6" s="35">
        <f t="shared" si="8"/>
        <v>61.54</v>
      </c>
      <c r="CA6" s="34" t="str">
        <f>IF(CA7="","",IF(CA7="-","【-】","【"&amp;SUBSTITUTE(TEXT(CA7,"#,##0.00"),"-","△")&amp;"】"))</f>
        <v>【75.58】</v>
      </c>
      <c r="CB6" s="35">
        <f>IF(CB7="",NA(),CB7)</f>
        <v>122.12</v>
      </c>
      <c r="CC6" s="35">
        <f t="shared" ref="CC6:CK6" si="9">IF(CC7="",NA(),CC7)</f>
        <v>138.15</v>
      </c>
      <c r="CD6" s="35">
        <f t="shared" si="9"/>
        <v>133.12</v>
      </c>
      <c r="CE6" s="35">
        <f t="shared" si="9"/>
        <v>152.12</v>
      </c>
      <c r="CF6" s="35">
        <f t="shared" si="9"/>
        <v>168.84</v>
      </c>
      <c r="CG6" s="35">
        <f t="shared" si="9"/>
        <v>299.39</v>
      </c>
      <c r="CH6" s="35">
        <f t="shared" si="9"/>
        <v>320.36</v>
      </c>
      <c r="CI6" s="35">
        <f t="shared" si="9"/>
        <v>332.02</v>
      </c>
      <c r="CJ6" s="35">
        <f t="shared" si="9"/>
        <v>300.35000000000002</v>
      </c>
      <c r="CK6" s="35">
        <f t="shared" si="9"/>
        <v>267.86</v>
      </c>
      <c r="CL6" s="34" t="str">
        <f>IF(CL7="","",IF(CL7="-","【-】","【"&amp;SUBSTITUTE(TEXT(CL7,"#,##0.00"),"-","△")&amp;"】"))</f>
        <v>【215.23】</v>
      </c>
      <c r="CM6" s="35" t="str">
        <f>IF(CM7="",NA(),CM7)</f>
        <v>-</v>
      </c>
      <c r="CN6" s="35" t="str">
        <f t="shared" ref="CN6:CV6" si="10">IF(CN7="",NA(),CN7)</f>
        <v>-</v>
      </c>
      <c r="CO6" s="35" t="str">
        <f t="shared" si="10"/>
        <v>-</v>
      </c>
      <c r="CP6" s="35" t="str">
        <f t="shared" si="10"/>
        <v>-</v>
      </c>
      <c r="CQ6" s="35" t="str">
        <f t="shared" si="10"/>
        <v>-</v>
      </c>
      <c r="CR6" s="35">
        <f t="shared" si="10"/>
        <v>36.200000000000003</v>
      </c>
      <c r="CS6" s="35">
        <f t="shared" si="10"/>
        <v>34.74</v>
      </c>
      <c r="CT6" s="35">
        <f t="shared" si="10"/>
        <v>36.65</v>
      </c>
      <c r="CU6" s="35">
        <f t="shared" si="10"/>
        <v>37.72</v>
      </c>
      <c r="CV6" s="35">
        <f t="shared" si="10"/>
        <v>37.08</v>
      </c>
      <c r="CW6" s="34" t="str">
        <f>IF(CW7="","",IF(CW7="-","【-】","【"&amp;SUBSTITUTE(TEXT(CW7,"#,##0.00"),"-","△")&amp;"】"))</f>
        <v>【42.66】</v>
      </c>
      <c r="CX6" s="35">
        <f>IF(CX7="",NA(),CX7)</f>
        <v>81.91</v>
      </c>
      <c r="CY6" s="35">
        <f t="shared" ref="CY6:DG6" si="11">IF(CY7="",NA(),CY7)</f>
        <v>80.63</v>
      </c>
      <c r="CZ6" s="35">
        <f t="shared" si="11"/>
        <v>82.49</v>
      </c>
      <c r="DA6" s="35">
        <f t="shared" si="11"/>
        <v>83.73</v>
      </c>
      <c r="DB6" s="35">
        <f t="shared" si="11"/>
        <v>84.22</v>
      </c>
      <c r="DC6" s="35">
        <f t="shared" si="11"/>
        <v>71.069999999999993</v>
      </c>
      <c r="DD6" s="35">
        <f t="shared" si="11"/>
        <v>70.14</v>
      </c>
      <c r="DE6" s="35">
        <f t="shared" si="11"/>
        <v>68.83</v>
      </c>
      <c r="DF6" s="35">
        <f t="shared" si="11"/>
        <v>68.459999999999994</v>
      </c>
      <c r="DG6" s="35">
        <f t="shared" si="11"/>
        <v>67.22</v>
      </c>
      <c r="DH6" s="34" t="str">
        <f>IF(DH7="","",IF(DH7="-","【-】","【"&amp;SUBSTITUTE(TEXT(DH7,"#,##0.00"),"-","△")&amp;"】"))</f>
        <v>【82.67】</v>
      </c>
      <c r="DI6" s="35">
        <f>IF(DI7="",NA(),DI7)</f>
        <v>4.51</v>
      </c>
      <c r="DJ6" s="35">
        <f t="shared" ref="DJ6:DR6" si="12">IF(DJ7="",NA(),DJ7)</f>
        <v>9.92</v>
      </c>
      <c r="DK6" s="35">
        <f t="shared" si="12"/>
        <v>10.94</v>
      </c>
      <c r="DL6" s="35">
        <f t="shared" si="12"/>
        <v>12.83</v>
      </c>
      <c r="DM6" s="35">
        <f t="shared" si="12"/>
        <v>14.73</v>
      </c>
      <c r="DN6" s="35">
        <f t="shared" si="12"/>
        <v>6.66</v>
      </c>
      <c r="DO6" s="35">
        <f t="shared" si="12"/>
        <v>14.53</v>
      </c>
      <c r="DP6" s="35">
        <f t="shared" si="12"/>
        <v>17.72</v>
      </c>
      <c r="DQ6" s="35">
        <f t="shared" si="12"/>
        <v>18.920000000000002</v>
      </c>
      <c r="DR6" s="35">
        <f t="shared" si="12"/>
        <v>14.76</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7.0000000000000007E-2</v>
      </c>
      <c r="EK6" s="35">
        <f t="shared" si="14"/>
        <v>0.08</v>
      </c>
      <c r="EL6" s="35">
        <f t="shared" si="14"/>
        <v>0.26</v>
      </c>
      <c r="EM6" s="35">
        <f t="shared" si="14"/>
        <v>0.13</v>
      </c>
      <c r="EN6" s="35">
        <f t="shared" si="14"/>
        <v>0.13</v>
      </c>
      <c r="EO6" s="34" t="str">
        <f>IF(EO7="","",IF(EO7="-","【-】","【"&amp;SUBSTITUTE(TEXT(EO7,"#,##0.00"),"-","△")&amp;"】"))</f>
        <v>【0.10】</v>
      </c>
    </row>
    <row r="7" spans="1:148" s="36" customFormat="1" x14ac:dyDescent="0.15">
      <c r="A7" s="28"/>
      <c r="B7" s="37">
        <v>2017</v>
      </c>
      <c r="C7" s="37">
        <v>244414</v>
      </c>
      <c r="D7" s="37">
        <v>46</v>
      </c>
      <c r="E7" s="37">
        <v>17</v>
      </c>
      <c r="F7" s="37">
        <v>4</v>
      </c>
      <c r="G7" s="37">
        <v>0</v>
      </c>
      <c r="H7" s="37" t="s">
        <v>108</v>
      </c>
      <c r="I7" s="37" t="s">
        <v>109</v>
      </c>
      <c r="J7" s="37" t="s">
        <v>110</v>
      </c>
      <c r="K7" s="37" t="s">
        <v>111</v>
      </c>
      <c r="L7" s="37" t="s">
        <v>112</v>
      </c>
      <c r="M7" s="37" t="s">
        <v>113</v>
      </c>
      <c r="N7" s="38" t="s">
        <v>114</v>
      </c>
      <c r="O7" s="38">
        <v>57.32</v>
      </c>
      <c r="P7" s="38">
        <v>45.11</v>
      </c>
      <c r="Q7" s="38">
        <v>98.73</v>
      </c>
      <c r="R7" s="38">
        <v>2700</v>
      </c>
      <c r="S7" s="38">
        <v>14821</v>
      </c>
      <c r="T7" s="38">
        <v>103.06</v>
      </c>
      <c r="U7" s="38">
        <v>143.81</v>
      </c>
      <c r="V7" s="38">
        <v>6643</v>
      </c>
      <c r="W7" s="38">
        <v>5.16</v>
      </c>
      <c r="X7" s="38">
        <v>1287.4000000000001</v>
      </c>
      <c r="Y7" s="38">
        <v>115.8</v>
      </c>
      <c r="Z7" s="38">
        <v>106.97</v>
      </c>
      <c r="AA7" s="38">
        <v>105.79</v>
      </c>
      <c r="AB7" s="38">
        <v>104.96</v>
      </c>
      <c r="AC7" s="38">
        <v>105.77</v>
      </c>
      <c r="AD7" s="38">
        <v>95.59</v>
      </c>
      <c r="AE7" s="38">
        <v>96.83</v>
      </c>
      <c r="AF7" s="38">
        <v>98.32</v>
      </c>
      <c r="AG7" s="38">
        <v>98.04</v>
      </c>
      <c r="AH7" s="38">
        <v>99.91</v>
      </c>
      <c r="AI7" s="38">
        <v>102.38</v>
      </c>
      <c r="AJ7" s="38">
        <v>0</v>
      </c>
      <c r="AK7" s="38">
        <v>0</v>
      </c>
      <c r="AL7" s="38">
        <v>0</v>
      </c>
      <c r="AM7" s="38">
        <v>0</v>
      </c>
      <c r="AN7" s="38">
        <v>0</v>
      </c>
      <c r="AO7" s="38">
        <v>137.81</v>
      </c>
      <c r="AP7" s="38">
        <v>172.52</v>
      </c>
      <c r="AQ7" s="38">
        <v>201.29</v>
      </c>
      <c r="AR7" s="38">
        <v>208.1</v>
      </c>
      <c r="AS7" s="38">
        <v>148.76</v>
      </c>
      <c r="AT7" s="38">
        <v>102.97</v>
      </c>
      <c r="AU7" s="38">
        <v>1159.67</v>
      </c>
      <c r="AV7" s="38">
        <v>302.56</v>
      </c>
      <c r="AW7" s="38">
        <v>336.93</v>
      </c>
      <c r="AX7" s="38">
        <v>353.57</v>
      </c>
      <c r="AY7" s="38">
        <v>369.97</v>
      </c>
      <c r="AZ7" s="38">
        <v>189.4</v>
      </c>
      <c r="BA7" s="38">
        <v>69.430000000000007</v>
      </c>
      <c r="BB7" s="38">
        <v>81.19</v>
      </c>
      <c r="BC7" s="38">
        <v>75.290000000000006</v>
      </c>
      <c r="BD7" s="38">
        <v>129.05000000000001</v>
      </c>
      <c r="BE7" s="38">
        <v>54.73</v>
      </c>
      <c r="BF7" s="38">
        <v>627.13</v>
      </c>
      <c r="BG7" s="38">
        <v>642.33000000000004</v>
      </c>
      <c r="BH7" s="38">
        <v>859.71</v>
      </c>
      <c r="BI7" s="38">
        <v>595.12</v>
      </c>
      <c r="BJ7" s="38">
        <v>418.99</v>
      </c>
      <c r="BK7" s="38">
        <v>1554.05</v>
      </c>
      <c r="BL7" s="38">
        <v>1671.86</v>
      </c>
      <c r="BM7" s="38">
        <v>1673.47</v>
      </c>
      <c r="BN7" s="38">
        <v>1592.72</v>
      </c>
      <c r="BO7" s="38">
        <v>1223.96</v>
      </c>
      <c r="BP7" s="38">
        <v>1225.44</v>
      </c>
      <c r="BQ7" s="38">
        <v>124.4</v>
      </c>
      <c r="BR7" s="38">
        <v>110.99</v>
      </c>
      <c r="BS7" s="38">
        <v>114.79</v>
      </c>
      <c r="BT7" s="38">
        <v>100</v>
      </c>
      <c r="BU7" s="38">
        <v>100</v>
      </c>
      <c r="BV7" s="38">
        <v>53.01</v>
      </c>
      <c r="BW7" s="38">
        <v>50.54</v>
      </c>
      <c r="BX7" s="38">
        <v>49.22</v>
      </c>
      <c r="BY7" s="38">
        <v>53.7</v>
      </c>
      <c r="BZ7" s="38">
        <v>61.54</v>
      </c>
      <c r="CA7" s="38">
        <v>75.58</v>
      </c>
      <c r="CB7" s="38">
        <v>122.12</v>
      </c>
      <c r="CC7" s="38">
        <v>138.15</v>
      </c>
      <c r="CD7" s="38">
        <v>133.12</v>
      </c>
      <c r="CE7" s="38">
        <v>152.12</v>
      </c>
      <c r="CF7" s="38">
        <v>168.84</v>
      </c>
      <c r="CG7" s="38">
        <v>299.39</v>
      </c>
      <c r="CH7" s="38">
        <v>320.36</v>
      </c>
      <c r="CI7" s="38">
        <v>332.02</v>
      </c>
      <c r="CJ7" s="38">
        <v>300.35000000000002</v>
      </c>
      <c r="CK7" s="38">
        <v>267.86</v>
      </c>
      <c r="CL7" s="38">
        <v>215.23</v>
      </c>
      <c r="CM7" s="38" t="s">
        <v>114</v>
      </c>
      <c r="CN7" s="38" t="s">
        <v>114</v>
      </c>
      <c r="CO7" s="38" t="s">
        <v>114</v>
      </c>
      <c r="CP7" s="38" t="s">
        <v>114</v>
      </c>
      <c r="CQ7" s="38" t="s">
        <v>114</v>
      </c>
      <c r="CR7" s="38">
        <v>36.200000000000003</v>
      </c>
      <c r="CS7" s="38">
        <v>34.74</v>
      </c>
      <c r="CT7" s="38">
        <v>36.65</v>
      </c>
      <c r="CU7" s="38">
        <v>37.72</v>
      </c>
      <c r="CV7" s="38">
        <v>37.08</v>
      </c>
      <c r="CW7" s="38">
        <v>42.66</v>
      </c>
      <c r="CX7" s="38">
        <v>81.91</v>
      </c>
      <c r="CY7" s="38">
        <v>80.63</v>
      </c>
      <c r="CZ7" s="38">
        <v>82.49</v>
      </c>
      <c r="DA7" s="38">
        <v>83.73</v>
      </c>
      <c r="DB7" s="38">
        <v>84.22</v>
      </c>
      <c r="DC7" s="38">
        <v>71.069999999999993</v>
      </c>
      <c r="DD7" s="38">
        <v>70.14</v>
      </c>
      <c r="DE7" s="38">
        <v>68.83</v>
      </c>
      <c r="DF7" s="38">
        <v>68.459999999999994</v>
      </c>
      <c r="DG7" s="38">
        <v>67.22</v>
      </c>
      <c r="DH7" s="38">
        <v>82.67</v>
      </c>
      <c r="DI7" s="38">
        <v>4.51</v>
      </c>
      <c r="DJ7" s="38">
        <v>9.92</v>
      </c>
      <c r="DK7" s="38">
        <v>10.94</v>
      </c>
      <c r="DL7" s="38">
        <v>12.83</v>
      </c>
      <c r="DM7" s="38">
        <v>14.73</v>
      </c>
      <c r="DN7" s="38">
        <v>6.66</v>
      </c>
      <c r="DO7" s="38">
        <v>14.53</v>
      </c>
      <c r="DP7" s="38">
        <v>17.72</v>
      </c>
      <c r="DQ7" s="38">
        <v>18.920000000000002</v>
      </c>
      <c r="DR7" s="38">
        <v>14.76</v>
      </c>
      <c r="DS7" s="38">
        <v>24.65</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7.0000000000000007E-2</v>
      </c>
      <c r="EK7" s="38">
        <v>0.08</v>
      </c>
      <c r="EL7" s="38">
        <v>0.26</v>
      </c>
      <c r="EM7" s="38">
        <v>0.13</v>
      </c>
      <c r="EN7" s="38">
        <v>0.13</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2018-12-03T08:53:22Z</dcterms:created>
  <dcterms:modified xsi:type="dcterms:W3CDTF">2019-01-24T02:07:28Z</dcterms:modified>
  <cp:category/>
</cp:coreProperties>
</file>