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Filesv232\建設課\下水道担当\下水道関係\●決算統計\公営企業に係る「経営比較分析表」の分析等について\H30\【依頼_2.6〆】公営企業に係る経営比較分析表（平成29年度決算）の分析等について\H30経営比較分析表\【経営比較分析表】2017_243035_47_1718\【経営比較分析表】2017_243035_47_1718\"/>
    </mc:Choice>
  </mc:AlternateContent>
  <xr:revisionPtr revIDLastSave="0" documentId="10_ncr:8100000_{2B000A21-0706-4A02-9476-FBC8818EFA2E}" xr6:coauthVersionLast="33" xr6:coauthVersionMax="33" xr10:uidLastSave="{00000000-0000-0000-0000-000000000000}"/>
  <workbookProtection workbookAlgorithmName="SHA-512" workbookHashValue="vwDctinkit1IyxK/+DLkzBpX0ijKyQ64pIoG+iG/I0OyvvYkbVshQTGbtTTSBL4AMc1/7DuUbygNkimmtVqpyw==" workbookSaltValue="UdSgog0jYtsLzwW6eodtjA==" workbookSpinCount="100000" lockStructure="1"/>
  <bookViews>
    <workbookView xWindow="0" yWindow="0" windowWidth="20490" windowHeight="7710" xr2:uid="{00000000-000D-0000-FFFF-FFFF00000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<sst xmlns="http://schemas.openxmlformats.org/spreadsheetml/2006/main" count="240" uniqueCount="126">
  <si>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</si>
  <si>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</si>
  <si>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</si>
  <si>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</si>
  <si>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</si>
  <si>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</si>
  <si>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</si>
  <si>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</si>
  <si>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</si>
  <si>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</si>
  <si>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</si>
  <si>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</si>
  <si>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</si>
  <si>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</si>
  <si>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</si>
  <si>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</si>
  <si>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</si>
  <si>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</si>
  <si>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</si>
  <si>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</si>
  <si>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</si>
  <si>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</si>
  <si>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</si>
  <si>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</si>
  <si>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</si>
  <si>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</si>
  <si>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</si>
  <si>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</si>
  <si>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</si>
  <si>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</si>
  <si>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</si>
  <si>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</si>
  <si>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</si>
  <si>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</si>
  <si>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</si>
  <si>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</si>
  <si>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</si>
  <si>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</si>
  <si>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</si>
  <si>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</si>
  <si>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</si>
  <si>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</si>
  <si>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</si>
  <si>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</si>
  <si>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</si>
  <si>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</si>
  <si>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</si>
  <si>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</si>
  <si>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</si>
  <si>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</si>
  <si>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</si>
  <si>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</si>
  <si>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</si>
  <si>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</si>
  <si>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</si>
  <si>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</si>
  <si>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</si>
  <si>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</si>
  <si>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</si>
  <si>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</si>
  <si>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</si>
  <si>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</si>
  <si>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</si>
  <si>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</si>
  <si>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</si>
  <si>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</si>
  <si>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</si>
  <si>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</si>
  <si>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</si>
  <si>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</si>
  <si>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</si>
  <si>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</si>
  <si>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</si>
  <si>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</si>
  <si>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</si>
  <si>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</si>
  <si>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</si>
  <si>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</si>
  <si>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</si>
  <si>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</si>
  <si>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</si>
  <si>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</si>
  <si>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</si>
  <si>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</si>
  <si>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</si>
  <si>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</si>
  <si>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</si>
  <si>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</si>
  <si>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</si>
  <si>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</si>
  <si>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</si>
  <si>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</si>
  <si>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</si>
  <si>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</si>
  <si>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</si>
  <si>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</si>
  <si>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</si>
  <si>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</si>
  <si>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</si>
  <si>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</si>
  <si>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</si>
  <si>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</si>
  <si>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</si>
  <si>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</si>
  <si>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</si>
  <si>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</si>
  <si>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</si>
  <si>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</si>
  <si>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</si>
  <si>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</si>
  <si>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</si>
  <si>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</si>
  <si>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</si>
  <si>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</si>
  <si>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</si>
  <si>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</si>
  <si>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</si>
  <si>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</si>
  <si>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</si>
  <si>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</si>
  <si>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</si>
  <si>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</si>
  <si>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</si>
  <si>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当町の下水道は布設開始から約30年経過しており、長寿命化計画やストックマネジメント計画に基づき、計画的な更新が必要である。</t>
    <rPh sb="1" eb="3">
      <t>トウチョウ</t>
    </rPh>
    <rPh sb="4" eb="7">
      <t>ゲスイドウ</t>
    </rPh>
    <rPh sb="8" eb="10">
      <t>フセツ</t>
    </rPh>
    <rPh sb="10" eb="12">
      <t>カイシ</t>
    </rPh>
    <rPh sb="14" eb="15">
      <t>ヤク</t>
    </rPh>
    <rPh sb="17" eb="18">
      <t>ネン</t>
    </rPh>
    <rPh sb="18" eb="20">
      <t>ケイカ</t>
    </rPh>
    <rPh sb="42" eb="44">
      <t>ケイカク</t>
    </rPh>
    <phoneticPr fontId="4"/>
  </si>
  <si>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</si>
  <si>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⑥類似団体と比較して同等の数値となっている。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一方、収益的収支比率や経費回収率から見ると下水道使用料以外の収入に依存している割合が大きいため、今後、使用料の改定が必要と思われる。</t>
    <rPh sb="119" eb="121">
      <t>ドウトウ</t>
    </rPh>
    <rPh sb="193" eb="195">
      <t>トウチョウ</t>
    </rPh>
    <rPh sb="197" eb="199">
      <t>オスイ</t>
    </rPh>
    <rPh sb="199" eb="201">
      <t>ショリ</t>
    </rPh>
    <rPh sb="201" eb="203">
      <t>クイキ</t>
    </rPh>
    <rPh sb="204" eb="206">
      <t>コウキョウ</t>
    </rPh>
    <rPh sb="206" eb="209">
      <t>ゲスイドウ</t>
    </rPh>
    <rPh sb="210" eb="212">
      <t>トクテイ</t>
    </rPh>
    <rPh sb="212" eb="214">
      <t>カンキョウ</t>
    </rPh>
    <rPh sb="214" eb="216">
      <t>ホゼン</t>
    </rPh>
    <rPh sb="216" eb="218">
      <t>コウキョウ</t>
    </rPh>
    <rPh sb="218" eb="221">
      <t>ゲスイドウ</t>
    </rPh>
    <rPh sb="222" eb="224">
      <t>ノウギョウ</t>
    </rPh>
    <rPh sb="224" eb="226">
      <t>シュウラク</t>
    </rPh>
    <rPh sb="226" eb="228">
      <t>ハイスイ</t>
    </rPh>
    <rPh sb="228" eb="230">
      <t>ジギョウ</t>
    </rPh>
    <rPh sb="232" eb="234">
      <t>セイビ</t>
    </rPh>
    <rPh sb="235" eb="237">
      <t>カンリョウ</t>
    </rPh>
    <rPh sb="242" eb="244">
      <t>キギョウ</t>
    </rPh>
    <rPh sb="244" eb="245">
      <t>サイ</t>
    </rPh>
    <rPh sb="245" eb="247">
      <t>ザンダカ</t>
    </rPh>
    <rPh sb="248" eb="250">
      <t>ゲンショウ</t>
    </rPh>
    <rPh sb="254" eb="256">
      <t>ジョウキョウ</t>
    </rPh>
    <rPh sb="262" eb="264">
      <t>イッポウ</t>
    </rPh>
    <rPh sb="265" eb="268">
      <t>シュウエキテキ</t>
    </rPh>
    <rPh sb="268" eb="270">
      <t>シュウシ</t>
    </rPh>
    <rPh sb="270" eb="272">
      <t>ヒリツ</t>
    </rPh>
    <rPh sb="273" eb="275">
      <t>ケイヒ</t>
    </rPh>
    <rPh sb="275" eb="277">
      <t>カイシュウ</t>
    </rPh>
    <rPh sb="277" eb="278">
      <t>リツ</t>
    </rPh>
    <rPh sb="280" eb="281">
      <t>ミ</t>
    </rPh>
    <rPh sb="283" eb="286">
      <t>ゲスイドウ</t>
    </rPh>
    <rPh sb="286" eb="289">
      <t>シヨウリョウ</t>
    </rPh>
    <rPh sb="289" eb="291">
      <t>イガイ</t>
    </rPh>
    <rPh sb="292" eb="294">
      <t>シュウニュウ</t>
    </rPh>
    <rPh sb="295" eb="297">
      <t>イゾン</t>
    </rPh>
    <rPh sb="301" eb="303">
      <t>ワリアイ</t>
    </rPh>
    <rPh sb="304" eb="305">
      <t>オオ</t>
    </rPh>
    <rPh sb="310" eb="312">
      <t>コンゴ</t>
    </rPh>
    <rPh sb="313" eb="316">
      <t>シヨウリョウ</t>
    </rPh>
    <rPh sb="317" eb="319">
      <t>カイテイ</t>
    </rPh>
    <rPh sb="320" eb="322">
      <t>ヒツヨウ</t>
    </rPh>
    <rPh sb="323" eb="324">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</si>
</sst>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4A-442F-B423-32074AE2F38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c:ext xmlns:c16="http://schemas.microsoft.com/office/drawing/2014/chart" uri="{C3380CC4-5D6E-409C-BE32-E72D297353CC}">
              <c16:uniqueId val="{00000001-824A-442F-B423-32074AE2F38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5.17</c:v>
                </c:pt>
                <c:pt idx="1">
                  <c:v>5.14</c:v>
                </c:pt>
                <c:pt idx="2">
                  <c:v>4.79</c:v>
                </c:pt>
                <c:pt idx="3">
                  <c:v>8.0500000000000007</c:v>
                </c:pt>
                <c:pt idx="4">
                  <c:v>4.3</c:v>
                </c:pt>
              </c:numCache>
            </c:numRef>
          </c:val>
          <c:extLst>
            <c:ext xmlns:c16="http://schemas.microsoft.com/office/drawing/2014/chart" uri="{C3380CC4-5D6E-409C-BE32-E72D297353CC}">
              <c16:uniqueId val="{00000000-B0DE-4C68-A0EB-4454D96001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c:ext xmlns:c16="http://schemas.microsoft.com/office/drawing/2014/chart" uri="{C3380CC4-5D6E-409C-BE32-E72D297353CC}">
              <c16:uniqueId val="{00000001-B0DE-4C68-A0EB-4454D96001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96.05</c:v>
                </c:pt>
                <c:pt idx="1">
                  <c:v>96.04</c:v>
                </c:pt>
                <c:pt idx="2">
                  <c:v>95.76</c:v>
                </c:pt>
                <c:pt idx="3">
                  <c:v>95.64</c:v>
                </c:pt>
                <c:pt idx="4">
                  <c:v>95.47</c:v>
                </c:pt>
              </c:numCache>
            </c:numRef>
          </c:val>
          <c:extLst>
            <c:ext xmlns:c16="http://schemas.microsoft.com/office/drawing/2014/chart" uri="{C3380CC4-5D6E-409C-BE32-E72D297353CC}">
              <c16:uniqueId val="{00000000-D5F7-4BDA-8169-9685D3AF6C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c:ext xmlns:c16="http://schemas.microsoft.com/office/drawing/2014/chart" uri="{C3380CC4-5D6E-409C-BE32-E72D297353CC}">
              <c16:uniqueId val="{00000001-D5F7-4BDA-8169-9685D3AF6C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89.16</c:v>
                </c:pt>
                <c:pt idx="1">
                  <c:v>86.63</c:v>
                </c:pt>
                <c:pt idx="2">
                  <c:v>86.32</c:v>
                </c:pt>
                <c:pt idx="3">
                  <c:v>109.99</c:v>
                </c:pt>
                <c:pt idx="4">
                  <c:v>84.77</c:v>
                </c:pt>
              </c:numCache>
            </c:numRef>
          </c:val>
          <c:extLst>
            <c:ext xmlns:c16="http://schemas.microsoft.com/office/drawing/2014/chart" uri="{C3380CC4-5D6E-409C-BE32-E72D297353CC}">
              <c16:uniqueId val="{00000000-9602-4F00-B470-13F1DC77485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02-4F00-B470-13F1DC77485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6A-47D9-87C4-991063ED4E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6A-47D9-87C4-991063ED4E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58-41ED-8084-FE5AC0EC6D4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58-41ED-8084-FE5AC0EC6D4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B0-484A-86D8-0AFFBC2512A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B0-484A-86D8-0AFFBC2512A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89-4991-9A3A-914DD0E2806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89-4991-9A3A-914DD0E2806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36.93</c:v>
                </c:pt>
                <c:pt idx="3" formatCode="#,##0.00;&quot;△&quot;#,##0.00;&quot;-&quot;">
                  <c:v>28.36</c:v>
                </c:pt>
                <c:pt idx="4" formatCode="#,##0.00;&quot;△&quot;#,##0.00;&quot;-&quot;">
                  <c:v>27.32</c:v>
                </c:pt>
              </c:numCache>
            </c:numRef>
          </c:val>
          <c:extLst>
            <c:ext xmlns:c16="http://schemas.microsoft.com/office/drawing/2014/chart" uri="{C3380CC4-5D6E-409C-BE32-E72D297353CC}">
              <c16:uniqueId val="{00000000-F1E8-4C03-BBA5-470FA479CD4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c:ext xmlns:c16="http://schemas.microsoft.com/office/drawing/2014/chart" uri="{C3380CC4-5D6E-409C-BE32-E72D297353CC}">
              <c16:uniqueId val="{00000001-F1E8-4C03-BBA5-470FA479CD4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30.07</c:v>
                </c:pt>
                <c:pt idx="1">
                  <c:v>29.21</c:v>
                </c:pt>
                <c:pt idx="2">
                  <c:v>30.9</c:v>
                </c:pt>
                <c:pt idx="3">
                  <c:v>32</c:v>
                </c:pt>
                <c:pt idx="4">
                  <c:v>49.52</c:v>
                </c:pt>
              </c:numCache>
            </c:numRef>
          </c:val>
          <c:extLst>
            <c:ext xmlns:c16="http://schemas.microsoft.com/office/drawing/2014/chart" uri="{C3380CC4-5D6E-409C-BE32-E72D297353CC}">
              <c16:uniqueId val="{00000000-48F2-48A1-8050-F194B98B17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c:ext xmlns:c16="http://schemas.microsoft.com/office/drawing/2014/chart" uri="{C3380CC4-5D6E-409C-BE32-E72D297353CC}">
              <c16:uniqueId val="{00000001-48F2-48A1-8050-F194B98B17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235</c:v>
                </c:pt>
                <c:pt idx="1">
                  <c:v>245.73</c:v>
                </c:pt>
                <c:pt idx="2">
                  <c:v>296.29000000000002</c:v>
                </c:pt>
                <c:pt idx="3">
                  <c:v>312.81</c:v>
                </c:pt>
                <c:pt idx="4">
                  <c:v>239.38</c:v>
                </c:pt>
              </c:numCache>
            </c:numRef>
          </c:val>
          <c:extLst>
            <c:ext xmlns:c16="http://schemas.microsoft.com/office/drawing/2014/chart" uri="{C3380CC4-5D6E-409C-BE32-E72D297353CC}">
              <c16:uniqueId val="{00000000-02ED-45EC-88BF-FBB71881DFA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c:ext xmlns:c16="http://schemas.microsoft.com/office/drawing/2014/chart" uri="{C3380CC4-5D6E-409C-BE32-E72D297353CC}">
              <c16:uniqueId val="{00000001-02ED-45EC-88BF-FBB71881DFA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木曽岬町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6402</v>
      </c>
      <c r="AM8" s="49"/>
      <c r="AN8" s="49"/>
      <c r="AO8" s="49"/>
      <c r="AP8" s="49"/>
      <c r="AQ8" s="49"/>
      <c r="AR8" s="49"/>
      <c r="AS8" s="49"/>
      <c r="AT8" s="44">
        <f>データ!T6</f>
        <v>15.74</v>
      </c>
      <c r="AU8" s="44"/>
      <c r="AV8" s="44"/>
      <c r="AW8" s="44"/>
      <c r="AX8" s="44"/>
      <c r="AY8" s="44"/>
      <c r="AZ8" s="44"/>
      <c r="BA8" s="44"/>
      <c r="BB8" s="44">
        <f>データ!U6</f>
        <v>406.73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8.68</v>
      </c>
      <c r="Q10" s="44"/>
      <c r="R10" s="44"/>
      <c r="S10" s="44"/>
      <c r="T10" s="44"/>
      <c r="U10" s="44"/>
      <c r="V10" s="44"/>
      <c r="W10" s="44">
        <f>データ!Q6</f>
        <v>80.760000000000005</v>
      </c>
      <c r="X10" s="44"/>
      <c r="Y10" s="44"/>
      <c r="Z10" s="44"/>
      <c r="AA10" s="44"/>
      <c r="AB10" s="44"/>
      <c r="AC10" s="44"/>
      <c r="AD10" s="49">
        <f>データ!R6</f>
        <v>1600</v>
      </c>
      <c r="AE10" s="49"/>
      <c r="AF10" s="49"/>
      <c r="AG10" s="49"/>
      <c r="AH10" s="49"/>
      <c r="AI10" s="49"/>
      <c r="AJ10" s="49"/>
      <c r="AK10" s="2"/>
      <c r="AL10" s="49">
        <f>データ!V6</f>
        <v>552</v>
      </c>
      <c r="AM10" s="49"/>
      <c r="AN10" s="49"/>
      <c r="AO10" s="49"/>
      <c r="AP10" s="49"/>
      <c r="AQ10" s="49"/>
      <c r="AR10" s="49"/>
      <c r="AS10" s="49"/>
      <c r="AT10" s="44">
        <f>データ!W6</f>
        <v>0.41</v>
      </c>
      <c r="AU10" s="44"/>
      <c r="AV10" s="44"/>
      <c r="AW10" s="44"/>
      <c r="AX10" s="44"/>
      <c r="AY10" s="44"/>
      <c r="AZ10" s="44"/>
      <c r="BA10" s="44"/>
      <c r="BB10" s="44">
        <f>データ!X6</f>
        <v>1346.34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i4kcOep+83ydCyodJ450BjnHF0qYDBV0oG4oqVZHSjDkkb8pCHZuDhBU8cYsrp+HnSAdt4UiTtgNHTagb7xD3g==" saltValue="WklIrSErq8pRfGGwtEcvM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243035</v>
      </c>
      <c r="D6" s="32">
        <f t="shared" si="3"/>
        <v>47</v>
      </c>
      <c r="E6" s="32">
        <f t="shared" si="3"/>
        <v>17</v>
      </c>
      <c r="F6" s="32">
        <f t="shared" si="3"/>
        <v>4</v>
      </c>
      <c r="G6" s="32">
        <f t="shared" si="3"/>
        <v>0</v>
      </c>
      <c r="H6" s="32" t="str">
        <f t="shared" si="3"/>
        <v>三重県　木曽岬町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8.68</v>
      </c>
      <c r="Q6" s="33">
        <f t="shared" si="3"/>
        <v>80.760000000000005</v>
      </c>
      <c r="R6" s="33">
        <f t="shared" si="3"/>
        <v>1600</v>
      </c>
      <c r="S6" s="33">
        <f t="shared" si="3"/>
        <v>6402</v>
      </c>
      <c r="T6" s="33">
        <f t="shared" si="3"/>
        <v>15.74</v>
      </c>
      <c r="U6" s="33">
        <f t="shared" si="3"/>
        <v>406.73</v>
      </c>
      <c r="V6" s="33">
        <f t="shared" si="3"/>
        <v>552</v>
      </c>
      <c r="W6" s="33">
        <f t="shared" si="3"/>
        <v>0.41</v>
      </c>
      <c r="X6" s="33">
        <f t="shared" si="3"/>
        <v>1346.34</v>
      </c>
      <c r="Y6" s="34">
        <f>IF(Y7="",NA(),Y7)</f>
        <v>89.16</v>
      </c>
      <c r="Z6" s="34">
        <f t="shared" ref="Z6:AH6" si="4">IF(Z7="",NA(),Z7)</f>
        <v>86.63</v>
      </c>
      <c r="AA6" s="34">
        <f t="shared" si="4"/>
        <v>86.32</v>
      </c>
      <c r="AB6" s="34">
        <f t="shared" si="4"/>
        <v>109.99</v>
      </c>
      <c r="AC6" s="34">
        <f t="shared" si="4"/>
        <v>84.77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36.93</v>
      </c>
      <c r="BI6" s="34">
        <f t="shared" si="7"/>
        <v>28.36</v>
      </c>
      <c r="BJ6" s="34">
        <f t="shared" si="7"/>
        <v>27.32</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30.07</v>
      </c>
      <c r="BR6" s="34">
        <f t="shared" ref="BR6:BZ6" si="8">IF(BR7="",NA(),BR7)</f>
        <v>29.21</v>
      </c>
      <c r="BS6" s="34">
        <f t="shared" si="8"/>
        <v>30.9</v>
      </c>
      <c r="BT6" s="34">
        <f t="shared" si="8"/>
        <v>32</v>
      </c>
      <c r="BU6" s="34">
        <f t="shared" si="8"/>
        <v>49.52</v>
      </c>
      <c r="BV6" s="34">
        <f t="shared" si="8"/>
        <v>64.63</v>
      </c>
      <c r="BW6" s="34">
        <f t="shared" si="8"/>
        <v>66.56</v>
      </c>
      <c r="BX6" s="34">
        <f t="shared" si="8"/>
        <v>66.22</v>
      </c>
      <c r="BY6" s="34">
        <f t="shared" si="8"/>
        <v>69.87</v>
      </c>
      <c r="BZ6" s="34">
        <f t="shared" si="8"/>
        <v>74.3</v>
      </c>
      <c r="CA6" s="33" t="str">
        <f>IF(CA7="","",IF(CA7="-","【-】","【"&amp;SUBSTITUTE(TEXT(CA7,"#,##0.00"),"-","△")&amp;"】"))</f>
        <v>【75.58】</v>
      </c>
      <c r="CB6" s="34">
        <f>IF(CB7="",NA(),CB7)</f>
        <v>235</v>
      </c>
      <c r="CC6" s="34">
        <f t="shared" ref="CC6:CK6" si="9">IF(CC7="",NA(),CC7)</f>
        <v>245.73</v>
      </c>
      <c r="CD6" s="34">
        <f t="shared" si="9"/>
        <v>296.29000000000002</v>
      </c>
      <c r="CE6" s="34">
        <f t="shared" si="9"/>
        <v>312.81</v>
      </c>
      <c r="CF6" s="34">
        <f t="shared" si="9"/>
        <v>239.38</v>
      </c>
      <c r="CG6" s="34">
        <f t="shared" si="9"/>
        <v>245.75</v>
      </c>
      <c r="CH6" s="34">
        <f t="shared" si="9"/>
        <v>244.29</v>
      </c>
      <c r="CI6" s="34">
        <f t="shared" si="9"/>
        <v>246.72</v>
      </c>
      <c r="CJ6" s="34">
        <f t="shared" si="9"/>
        <v>234.96</v>
      </c>
      <c r="CK6" s="34">
        <f t="shared" si="9"/>
        <v>221.81</v>
      </c>
      <c r="CL6" s="33" t="str">
        <f>IF(CL7="","",IF(CL7="-","【-】","【"&amp;SUBSTITUTE(TEXT(CL7,"#,##0.00"),"-","△")&amp;"】"))</f>
        <v>【215.23】</v>
      </c>
      <c r="CM6" s="34">
        <f>IF(CM7="",NA(),CM7)</f>
        <v>5.17</v>
      </c>
      <c r="CN6" s="34">
        <f t="shared" ref="CN6:CV6" si="10">IF(CN7="",NA(),CN7)</f>
        <v>5.14</v>
      </c>
      <c r="CO6" s="34">
        <f t="shared" si="10"/>
        <v>4.79</v>
      </c>
      <c r="CP6" s="34">
        <f t="shared" si="10"/>
        <v>8.0500000000000007</v>
      </c>
      <c r="CQ6" s="34">
        <f t="shared" si="10"/>
        <v>4.3</v>
      </c>
      <c r="CR6" s="34">
        <f t="shared" si="10"/>
        <v>43.65</v>
      </c>
      <c r="CS6" s="34">
        <f t="shared" si="10"/>
        <v>43.58</v>
      </c>
      <c r="CT6" s="34">
        <f t="shared" si="10"/>
        <v>41.35</v>
      </c>
      <c r="CU6" s="34">
        <f t="shared" si="10"/>
        <v>42.9</v>
      </c>
      <c r="CV6" s="34">
        <f t="shared" si="10"/>
        <v>43.36</v>
      </c>
      <c r="CW6" s="33" t="str">
        <f>IF(CW7="","",IF(CW7="-","【-】","【"&amp;SUBSTITUTE(TEXT(CW7,"#,##0.00"),"-","△")&amp;"】"))</f>
        <v>【42.66】</v>
      </c>
      <c r="CX6" s="34">
        <f>IF(CX7="",NA(),CX7)</f>
        <v>96.05</v>
      </c>
      <c r="CY6" s="34">
        <f t="shared" ref="CY6:DG6" si="11">IF(CY7="",NA(),CY7)</f>
        <v>96.04</v>
      </c>
      <c r="CZ6" s="34">
        <f t="shared" si="11"/>
        <v>95.76</v>
      </c>
      <c r="DA6" s="34">
        <f t="shared" si="11"/>
        <v>95.64</v>
      </c>
      <c r="DB6" s="34">
        <f t="shared" si="11"/>
        <v>95.47</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243035</v>
      </c>
      <c r="D7" s="36">
        <v>47</v>
      </c>
      <c r="E7" s="36">
        <v>17</v>
      </c>
      <c r="F7" s="36">
        <v>4</v>
      </c>
      <c r="G7" s="36">
        <v>0</v>
      </c>
      <c r="H7" s="36" t="s">
        <v>110</v>
      </c>
      <c r="I7" s="36" t="s">
        <v>111</v>
      </c>
      <c r="J7" s="36" t="s">
        <v>112</v>
      </c>
      <c r="K7" s="36" t="s">
        <v>113</v>
      </c>
      <c r="L7" s="36" t="s">
        <v>114</v>
      </c>
      <c r="M7" s="36" t="s">
        <v>115</v>
      </c>
      <c r="N7" s="37" t="s">
        <v>116</v>
      </c>
      <c r="O7" s="37" t="s">
        <v>117</v>
      </c>
      <c r="P7" s="37">
        <v>8.68</v>
      </c>
      <c r="Q7" s="37">
        <v>80.760000000000005</v>
      </c>
      <c r="R7" s="37">
        <v>1600</v>
      </c>
      <c r="S7" s="37">
        <v>6402</v>
      </c>
      <c r="T7" s="37">
        <v>15.74</v>
      </c>
      <c r="U7" s="37">
        <v>406.73</v>
      </c>
      <c r="V7" s="37">
        <v>552</v>
      </c>
      <c r="W7" s="37">
        <v>0.41</v>
      </c>
      <c r="X7" s="37">
        <v>1346.34</v>
      </c>
      <c r="Y7" s="37">
        <v>89.16</v>
      </c>
      <c r="Z7" s="37">
        <v>86.63</v>
      </c>
      <c r="AA7" s="37">
        <v>86.32</v>
      </c>
      <c r="AB7" s="37">
        <v>109.99</v>
      </c>
      <c r="AC7" s="37">
        <v>84.77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36.93</v>
      </c>
      <c r="BI7" s="37">
        <v>28.36</v>
      </c>
      <c r="BJ7" s="37">
        <v>27.32</v>
      </c>
      <c r="BK7" s="37">
        <v>1569.13</v>
      </c>
      <c r="BL7" s="37">
        <v>1436</v>
      </c>
      <c r="BM7" s="37">
        <v>1434.89</v>
      </c>
      <c r="BN7" s="37">
        <v>1298.9100000000001</v>
      </c>
      <c r="BO7" s="37">
        <v>1243.71</v>
      </c>
      <c r="BP7" s="37">
        <v>1225.44</v>
      </c>
      <c r="BQ7" s="37">
        <v>30.07</v>
      </c>
      <c r="BR7" s="37">
        <v>29.21</v>
      </c>
      <c r="BS7" s="37">
        <v>30.9</v>
      </c>
      <c r="BT7" s="37">
        <v>32</v>
      </c>
      <c r="BU7" s="37">
        <v>49.52</v>
      </c>
      <c r="BV7" s="37">
        <v>64.63</v>
      </c>
      <c r="BW7" s="37">
        <v>66.56</v>
      </c>
      <c r="BX7" s="37">
        <v>66.22</v>
      </c>
      <c r="BY7" s="37">
        <v>69.87</v>
      </c>
      <c r="BZ7" s="37">
        <v>74.3</v>
      </c>
      <c r="CA7" s="37">
        <v>75.58</v>
      </c>
      <c r="CB7" s="37">
        <v>235</v>
      </c>
      <c r="CC7" s="37">
        <v>245.73</v>
      </c>
      <c r="CD7" s="37">
        <v>296.29000000000002</v>
      </c>
      <c r="CE7" s="37">
        <v>312.81</v>
      </c>
      <c r="CF7" s="37">
        <v>239.38</v>
      </c>
      <c r="CG7" s="37">
        <v>245.75</v>
      </c>
      <c r="CH7" s="37">
        <v>244.29</v>
      </c>
      <c r="CI7" s="37">
        <v>246.72</v>
      </c>
      <c r="CJ7" s="37">
        <v>234.96</v>
      </c>
      <c r="CK7" s="37">
        <v>221.81</v>
      </c>
      <c r="CL7" s="37">
        <v>215.23</v>
      </c>
      <c r="CM7" s="37">
        <v>5.17</v>
      </c>
      <c r="CN7" s="37">
        <v>5.14</v>
      </c>
      <c r="CO7" s="37">
        <v>4.79</v>
      </c>
      <c r="CP7" s="37">
        <v>8.0500000000000007</v>
      </c>
      <c r="CQ7" s="37">
        <v>4.3</v>
      </c>
      <c r="CR7" s="37">
        <v>43.65</v>
      </c>
      <c r="CS7" s="37">
        <v>43.58</v>
      </c>
      <c r="CT7" s="37">
        <v>41.35</v>
      </c>
      <c r="CU7" s="37">
        <v>42.9</v>
      </c>
      <c r="CV7" s="37">
        <v>43.36</v>
      </c>
      <c r="CW7" s="37">
        <v>42.66</v>
      </c>
      <c r="CX7" s="37">
        <v>96.05</v>
      </c>
      <c r="CY7" s="37">
        <v>96.04</v>
      </c>
      <c r="CZ7" s="37">
        <v>95.76</v>
      </c>
      <c r="DA7" s="37">
        <v>95.64</v>
      </c>
      <c r="DB7" s="37">
        <v>95.47</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9031</cp:lastModifiedBy>
  <cp:lastPrinted>2019-01-29T23:38:33Z</cp:lastPrinted>
  <dcterms:created xsi:type="dcterms:W3CDTF">2018-12-03T09:15:16Z</dcterms:created>
  <dcterms:modified xsi:type="dcterms:W3CDTF">2019-01-29T23:39:19Z</dcterms:modified>
  <cp:category/>
</cp:coreProperties>
</file>