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hgWwA02m+z+SI2fdvGADw7dXG/BrKnUZHNzmz+9/LmfUprlYEONcaDlsDnjbj84MjUYRFPIUVFkcUaYKXOZTg==" workbookSaltValue="lH5qmFPPhfmQzL3lOcdvQw==" workbookSpinCount="100000" lockStructure="1"/>
  <bookViews>
    <workbookView xWindow="-15" yWindow="-15" windowWidth="19215" windowHeight="3795"/>
  </bookViews>
  <sheets>
    <sheet name="法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<sst xmlns="http://schemas.openxmlformats.org/spreadsheetml/2006/main" count="240" uniqueCount="123">
  <si>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</si>
  <si>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</si>
  <si>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</si>
  <si>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</si>
  <si>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</si>
  <si>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</si>
  <si>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</si>
  <si>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</si>
  <si>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</si>
  <si>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</si>
  <si>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</si>
  <si>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</si>
  <si>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</si>
  <si>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</si>
  <si>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</si>
  <si>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</si>
  <si>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</si>
  <si>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</si>
  <si>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</si>
  <si>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</si>
  <si>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</si>
  <si>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</si>
  <si>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</si>
  <si>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</si>
  <si>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</si>
  <si>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</si>
  <si>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</si>
  <si>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</si>
  <si>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</si>
  <si>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</si>
  <si>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</si>
  <si>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</si>
  <si>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</si>
  <si>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</si>
  <si>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</si>
  <si>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</si>
  <si>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</si>
  <si>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</si>
  <si>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</si>
  <si>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</si>
  <si>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</si>
  <si>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</si>
  <si>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</si>
  <si>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</si>
  <si>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</si>
  <si>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</si>
  <si>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</si>
  <si>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</si>
  <si>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</si>
  <si>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</si>
  <si>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</si>
  <si>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</si>
  <si>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</si>
  <si>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</si>
  <si>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</si>
  <si>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</si>
  <si>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</si>
  <si>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</si>
  <si>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</si>
  <si>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</si>
  <si>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</si>
  <si>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</si>
  <si>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</si>
  <si>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</si>
  <si>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</si>
  <si>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</si>
  <si>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</si>
  <si>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</si>
  <si>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</si>
  <si>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</si>
  <si>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</si>
  <si>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</si>
  <si>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</si>
  <si>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</si>
  <si>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</si>
  <si>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</si>
  <si>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</si>
  <si>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</si>
  <si>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</si>
  <si>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</si>
  <si>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</si>
  <si>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</si>
  <si>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</si>
  <si>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</si>
  <si>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</si>
  <si>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</si>
  <si>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</si>
  <si>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</si>
  <si>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</si>
  <si>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</si>
  <si>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</si>
  <si>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</si>
  <si>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</si>
  <si>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</si>
  <si>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</si>
  <si>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</si>
  <si>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</si>
  <si>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</si>
  <si>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</si>
  <si>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</si>
  <si>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</si>
  <si>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</si>
  <si>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</si>
  <si>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</si>
  <si>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</si>
  <si>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</si>
  <si>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</si>
  <si>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</si>
  <si>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</si>
  <si>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</si>
  <si>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下水道事業</t>
  </si>
  <si>
    <t>公共下水道</t>
  </si>
  <si>
    <t>Cc3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</si>
  <si>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</si>
  <si>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</si>
  <si>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</si>
  <si>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</si>
  <si>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</si>
  <si>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</si>
  <si>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</si>
  <si>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経常収支比率および累積欠損金比率から、赤字経営であり公営企業として好ましくない状況である。
　汚水処理原価は類似団体・全国平均と比べても高くなく、経費回収率が100%を上回っているが、前述の件と併せ、健全な経営を保持するよう経営改善を行う必要がある。
　施設利用率については、H25の途中から流域下水道による汚水処理としており、現在の当該値はゼロとなっている。
　水洗化率について、当町は浄化槽の普及が早期からなされており、公共用水域の保全という観点からは十分な実績があるが、接続率という観点からは不十分であり、経常収支比率を向上させるためにもより一層の接続推進が必要である。</t>
    <rPh sb="1" eb="3">
      <t>ケイジョウ</t>
    </rPh>
    <rPh sb="3" eb="5">
      <t>シュウシ</t>
    </rPh>
    <rPh sb="5" eb="7">
      <t>ヒリツ</t>
    </rPh>
    <rPh sb="10" eb="12">
      <t>ルイセキ</t>
    </rPh>
    <rPh sb="12" eb="15">
      <t>ケッソンキン</t>
    </rPh>
    <rPh sb="15" eb="17">
      <t>ヒリツ</t>
    </rPh>
    <rPh sb="20" eb="22">
      <t>アカジ</t>
    </rPh>
    <rPh sb="22" eb="24">
      <t>ケイエイ</t>
    </rPh>
    <rPh sb="27" eb="29">
      <t>コウエイ</t>
    </rPh>
    <rPh sb="29" eb="31">
      <t>キギョウ</t>
    </rPh>
    <rPh sb="34" eb="35">
      <t>コノ</t>
    </rPh>
    <rPh sb="40" eb="42">
      <t>ジョウキョウ</t>
    </rPh>
    <rPh sb="48" eb="50">
      <t>オスイ</t>
    </rPh>
    <rPh sb="50" eb="52">
      <t>ショリ</t>
    </rPh>
    <rPh sb="52" eb="54">
      <t>ゲンカ</t>
    </rPh>
    <rPh sb="55" eb="57">
      <t>ルイジ</t>
    </rPh>
    <rPh sb="57" eb="59">
      <t>ダンタイ</t>
    </rPh>
    <rPh sb="60" eb="62">
      <t>ゼンコク</t>
    </rPh>
    <rPh sb="62" eb="64">
      <t>ヘイキン</t>
    </rPh>
    <rPh sb="65" eb="66">
      <t>クラ</t>
    </rPh>
    <rPh sb="69" eb="70">
      <t>タカ</t>
    </rPh>
    <rPh sb="85" eb="87">
      <t>ウワマワ</t>
    </rPh>
    <rPh sb="93" eb="95">
      <t>ゼンジュツ</t>
    </rPh>
    <rPh sb="96" eb="97">
      <t>ケン</t>
    </rPh>
    <rPh sb="98" eb="99">
      <t>アワ</t>
    </rPh>
    <rPh sb="101" eb="103">
      <t>ケンゼン</t>
    </rPh>
    <rPh sb="104" eb="106">
      <t>ケイエイ</t>
    </rPh>
    <rPh sb="107" eb="109">
      <t>ホジ</t>
    </rPh>
    <rPh sb="113" eb="115">
      <t>ケイエイ</t>
    </rPh>
    <rPh sb="115" eb="117">
      <t>カイゼン</t>
    </rPh>
    <rPh sb="118" eb="119">
      <t>オコナ</t>
    </rPh>
    <rPh sb="120" eb="122">
      <t>ヒツヨウ</t>
    </rPh>
    <rPh sb="128" eb="130">
      <t>シセツ</t>
    </rPh>
    <rPh sb="130" eb="133">
      <t>リヨウリツ</t>
    </rPh>
    <rPh sb="143" eb="145">
      <t>トチュウ</t>
    </rPh>
    <rPh sb="147" eb="149">
      <t>リュウイキ</t>
    </rPh>
    <rPh sb="149" eb="152">
      <t>ゲスイドウ</t>
    </rPh>
    <rPh sb="155" eb="157">
      <t>オスイ</t>
    </rPh>
    <rPh sb="157" eb="159">
      <t>ショリ</t>
    </rPh>
    <rPh sb="165" eb="167">
      <t>ゲンザイ</t>
    </rPh>
    <rPh sb="168" eb="170">
      <t>トウガイ</t>
    </rPh>
    <rPh sb="170" eb="171">
      <t>チ</t>
    </rPh>
    <rPh sb="183" eb="186">
      <t>スイセンカ</t>
    </rPh>
    <rPh sb="186" eb="187">
      <t>リツ</t>
    </rPh>
    <rPh sb="192" eb="194">
      <t>トウチョウ</t>
    </rPh>
    <rPh sb="195" eb="198">
      <t>ジョウカソウ</t>
    </rPh>
    <rPh sb="199" eb="201">
      <t>フキュウ</t>
    </rPh>
    <rPh sb="202" eb="204">
      <t>ソウキ</t>
    </rPh>
    <rPh sb="213" eb="215">
      <t>コウキョウ</t>
    </rPh>
    <rPh sb="215" eb="216">
      <t>ヨウ</t>
    </rPh>
    <rPh sb="216" eb="218">
      <t>スイイキ</t>
    </rPh>
    <rPh sb="219" eb="221">
      <t>ホゼン</t>
    </rPh>
    <rPh sb="224" eb="226">
      <t>カンテン</t>
    </rPh>
    <rPh sb="229" eb="231">
      <t>ジュウブン</t>
    </rPh>
    <rPh sb="232" eb="234">
      <t>ジッセキ</t>
    </rPh>
    <rPh sb="239" eb="241">
      <t>セツゾク</t>
    </rPh>
    <rPh sb="241" eb="242">
      <t>リツ</t>
    </rPh>
    <rPh sb="245" eb="247">
      <t>カンテン</t>
    </rPh>
    <rPh sb="250" eb="253">
      <t>フジュウブン</t>
    </rPh>
    <rPh sb="257" eb="259">
      <t>ケイジョウ</t>
    </rPh>
    <rPh sb="259" eb="261">
      <t>シュウシ</t>
    </rPh>
    <rPh sb="261" eb="263">
      <t>ヒリツ</t>
    </rPh>
    <rPh sb="264" eb="266">
      <t>コウジョウ</t>
    </rPh>
    <rPh sb="275" eb="277">
      <t>イッソウ</t>
    </rPh>
    <rPh sb="278" eb="280">
      <t>セツゾク</t>
    </rPh>
    <rPh sb="280" eb="282">
      <t>スイシン</t>
    </rPh>
    <rPh sb="283" eb="285">
      <t>ヒツヨウ</t>
    </rPh>
    <phoneticPr fontId="16"/>
  </si>
  <si>
    <t>　有形固定資産減価償却率では、H25の流域下水道接続に伴い、減価償却すべき資産が突出して増加している。
　下水道事業の創設が比較的新しいことから管渠老朽化率はゼロで、管渠改善率の数値は更新時期が到来している管渠の改善ではなく、区域拡大に伴う新設が主なものであることから、法定耐用年数に達する時期の見極めおよび将来的な経営を含め、長期的な視点での検討が必要である。</t>
    <rPh sb="1" eb="3">
      <t>ユウケイ</t>
    </rPh>
    <rPh sb="3" eb="5">
      <t>コテイ</t>
    </rPh>
    <rPh sb="5" eb="7">
      <t>シサン</t>
    </rPh>
    <rPh sb="7" eb="9">
      <t>ゲンカ</t>
    </rPh>
    <rPh sb="9" eb="11">
      <t>ショウキャク</t>
    </rPh>
    <rPh sb="11" eb="12">
      <t>リツ</t>
    </rPh>
    <rPh sb="19" eb="21">
      <t>リュウイキ</t>
    </rPh>
    <rPh sb="21" eb="24">
      <t>ゲスイドウ</t>
    </rPh>
    <rPh sb="24" eb="26">
      <t>セツゾク</t>
    </rPh>
    <rPh sb="27" eb="28">
      <t>トモナ</t>
    </rPh>
    <rPh sb="30" eb="32">
      <t>ゲンカ</t>
    </rPh>
    <rPh sb="32" eb="34">
      <t>ショウキャク</t>
    </rPh>
    <rPh sb="37" eb="39">
      <t>シサン</t>
    </rPh>
    <rPh sb="40" eb="42">
      <t>トッシュツ</t>
    </rPh>
    <rPh sb="44" eb="46">
      <t>ゾウカ</t>
    </rPh>
    <rPh sb="53" eb="56">
      <t>ゲスイドウ</t>
    </rPh>
    <rPh sb="56" eb="58">
      <t>ジギョウ</t>
    </rPh>
    <rPh sb="59" eb="61">
      <t>ソウセツ</t>
    </rPh>
    <rPh sb="62" eb="65">
      <t>ヒカクテキ</t>
    </rPh>
    <rPh sb="65" eb="66">
      <t>アタラ</t>
    </rPh>
    <rPh sb="72" eb="74">
      <t>カンキョ</t>
    </rPh>
    <rPh sb="74" eb="77">
      <t>ロウキュウカ</t>
    </rPh>
    <rPh sb="77" eb="78">
      <t>リツ</t>
    </rPh>
    <rPh sb="83" eb="85">
      <t>カンキョ</t>
    </rPh>
    <rPh sb="85" eb="87">
      <t>カイゼン</t>
    </rPh>
    <rPh sb="87" eb="88">
      <t>リツ</t>
    </rPh>
    <rPh sb="89" eb="91">
      <t>スウチ</t>
    </rPh>
    <rPh sb="92" eb="94">
      <t>コウシン</t>
    </rPh>
    <rPh sb="94" eb="96">
      <t>ジキ</t>
    </rPh>
    <rPh sb="97" eb="99">
      <t>トウライ</t>
    </rPh>
    <rPh sb="103" eb="105">
      <t>カンキョ</t>
    </rPh>
    <rPh sb="106" eb="108">
      <t>カイゼン</t>
    </rPh>
    <rPh sb="113" eb="115">
      <t>クイキ</t>
    </rPh>
    <rPh sb="115" eb="117">
      <t>カクダイ</t>
    </rPh>
    <rPh sb="118" eb="119">
      <t>トモナ</t>
    </rPh>
    <rPh sb="120" eb="122">
      <t>シンセツ</t>
    </rPh>
    <rPh sb="123" eb="124">
      <t>オモ</t>
    </rPh>
    <rPh sb="135" eb="137">
      <t>ホウテイ</t>
    </rPh>
    <rPh sb="137" eb="139">
      <t>タイヨウ</t>
    </rPh>
    <rPh sb="139" eb="141">
      <t>ネンスウ</t>
    </rPh>
    <rPh sb="145" eb="147">
      <t>ジキ</t>
    </rPh>
    <rPh sb="148" eb="150">
      <t>ミキワ</t>
    </rPh>
    <rPh sb="154" eb="157">
      <t>ショウライテキ</t>
    </rPh>
    <rPh sb="158" eb="160">
      <t>ケイエイ</t>
    </rPh>
    <rPh sb="161" eb="162">
      <t>フク</t>
    </rPh>
    <rPh sb="164" eb="167">
      <t>チョウキテキ</t>
    </rPh>
    <rPh sb="168" eb="170">
      <t>シテン</t>
    </rPh>
    <rPh sb="172" eb="174">
      <t>ケントウ</t>
    </rPh>
    <rPh sb="175" eb="177">
      <t>ヒツヨウ</t>
    </rPh>
    <phoneticPr fontId="16"/>
  </si>
  <si>
    <t>　経常収支比率の向上、累積欠損金比率の低下が急務であり、これには接続率の向上と共に適正な料金改定を検討することが必要である。
　現状は収支不足額を一般会計からの繰入金に頼っている状況であり、公営企業としての健全な経営を堅持できるよう検討していきたい。</t>
    <rPh sb="1" eb="3">
      <t>ケイジョウ</t>
    </rPh>
    <rPh sb="3" eb="5">
      <t>シュウシ</t>
    </rPh>
    <rPh sb="5" eb="7">
      <t>ヒリツ</t>
    </rPh>
    <rPh sb="8" eb="10">
      <t>コウジョウ</t>
    </rPh>
    <rPh sb="11" eb="13">
      <t>ルイセキ</t>
    </rPh>
    <rPh sb="13" eb="16">
      <t>ケッソンキン</t>
    </rPh>
    <rPh sb="16" eb="18">
      <t>ヒリツ</t>
    </rPh>
    <rPh sb="19" eb="21">
      <t>テイカ</t>
    </rPh>
    <rPh sb="22" eb="24">
      <t>キュウム</t>
    </rPh>
    <rPh sb="32" eb="34">
      <t>セツゾク</t>
    </rPh>
    <rPh sb="34" eb="35">
      <t>リツ</t>
    </rPh>
    <rPh sb="36" eb="38">
      <t>コウジョウ</t>
    </rPh>
    <rPh sb="39" eb="40">
      <t>トモ</t>
    </rPh>
    <rPh sb="41" eb="43">
      <t>テキセイ</t>
    </rPh>
    <rPh sb="44" eb="46">
      <t>リョウキン</t>
    </rPh>
    <rPh sb="46" eb="48">
      <t>カイテイ</t>
    </rPh>
    <rPh sb="49" eb="51">
      <t>ケントウ</t>
    </rPh>
    <rPh sb="56" eb="58">
      <t>ヒツヨウ</t>
    </rPh>
    <rPh sb="64" eb="66">
      <t>ゲンジョウ</t>
    </rPh>
    <rPh sb="67" eb="69">
      <t>シュウシ</t>
    </rPh>
    <rPh sb="69" eb="71">
      <t>フソク</t>
    </rPh>
    <rPh sb="71" eb="72">
      <t>ガク</t>
    </rPh>
    <rPh sb="73" eb="75">
      <t>イッパン</t>
    </rPh>
    <rPh sb="75" eb="77">
      <t>カイケイ</t>
    </rPh>
    <rPh sb="80" eb="82">
      <t>クリイレ</t>
    </rPh>
    <rPh sb="82" eb="83">
      <t>キン</t>
    </rPh>
    <rPh sb="84" eb="85">
      <t>タヨ</t>
    </rPh>
    <rPh sb="89" eb="91">
      <t>ジョウキョウ</t>
    </rPh>
    <rPh sb="95" eb="97">
      <t>コウエイ</t>
    </rPh>
    <rPh sb="97" eb="99">
      <t>キギョウ</t>
    </rPh>
    <rPh sb="103" eb="105">
      <t>ケンゼン</t>
    </rPh>
    <rPh sb="106" eb="108">
      <t>ケイエイ</t>
    </rPh>
    <rPh sb="109" eb="111">
      <t>ケンジ</t>
    </rPh>
    <rPh sb="116" eb="118">
      <t>ケントウ</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</si>
</sst>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4.55</c:v>
                </c:pt>
                <c:pt idx="3" formatCode="#,##0.00;&quot;△&quot;#,##0.00;&quot;-&quot;">
                  <c:v>4.95</c:v>
                </c:pt>
                <c:pt idx="4" formatCode="#,##0.00;&quot;△&quot;#,##0.00;&quot;-&quot;">
                  <c:v>0.56999999999999995</c:v>
                </c:pt>
              </c:numCache>
            </c:numRef>
          </c:val>
          <c:extLst xmlns:c16r2="http://schemas.microsoft.com/office/drawing/2015/06/chart">
            <c:ext xmlns:c16="http://schemas.microsoft.com/office/drawing/2014/chart" uri="{C3380CC4-5D6E-409C-BE32-E72D297353CC}">
              <c16:uniqueId val="{00000000-1A3A-4A6B-BDF7-0682BAE5D5D9}"/>
            </c:ext>
          </c:extLst>
        </c:ser>
        <c:dLbls>
          <c:showLegendKey val="0"/>
          <c:showVal val="0"/>
          <c:showCatName val="0"/>
          <c:showSerName val="0"/>
          <c:showPercent val="0"/>
          <c:showBubbleSize val="0"/>
        </c:dLbls>
        <c:gapWidth val="150"/>
        <c:axId val="88758912"/>
        <c:axId val="8911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0.33</c:v>
                </c:pt>
                <c:pt idx="3">
                  <c:v>0.21</c:v>
                </c:pt>
                <c:pt idx="4">
                  <c:v>0.15</c:v>
                </c:pt>
              </c:numCache>
            </c:numRef>
          </c:val>
          <c:smooth val="0"/>
          <c:extLst xmlns:c16r2="http://schemas.microsoft.com/office/drawing/2015/06/chart">
            <c:ext xmlns:c16="http://schemas.microsoft.com/office/drawing/2014/chart" uri="{C3380CC4-5D6E-409C-BE32-E72D297353CC}">
              <c16:uniqueId val="{00000001-1A3A-4A6B-BDF7-0682BAE5D5D9}"/>
            </c:ext>
          </c:extLst>
        </c:ser>
        <c:dLbls>
          <c:showLegendKey val="0"/>
          <c:showVal val="0"/>
          <c:showCatName val="0"/>
          <c:showSerName val="0"/>
          <c:showPercent val="0"/>
          <c:showBubbleSize val="0"/>
        </c:dLbls>
        <c:marker val="1"/>
        <c:smooth val="0"/>
        <c:axId val="88758912"/>
        <c:axId val="89117440"/>
      </c:lineChart>
      <c:dateAx>
        <c:axId val="88758912"/>
        <c:scaling>
          <c:orientation val="minMax"/>
        </c:scaling>
        <c:delete val="1"/>
        <c:axPos val="b"/>
        <c:numFmt formatCode="ge" sourceLinked="1"/>
        <c:majorTickMark val="none"/>
        <c:minorTickMark val="none"/>
        <c:tickLblPos val="none"/>
        <c:crossAx val="89117440"/>
        <c:crosses val="autoZero"/>
        <c:auto val="1"/>
        <c:lblOffset val="100"/>
        <c:baseTimeUnit val="years"/>
      </c:dateAx>
      <c:valAx>
        <c:axId val="891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5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47.63</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5B-4632-8CB6-B994A87BD3C1}"/>
            </c:ext>
          </c:extLst>
        </c:ser>
        <c:dLbls>
          <c:showLegendKey val="0"/>
          <c:showVal val="0"/>
          <c:showCatName val="0"/>
          <c:showSerName val="0"/>
          <c:showPercent val="0"/>
          <c:showBubbleSize val="0"/>
        </c:dLbls>
        <c:gapWidth val="150"/>
        <c:axId val="34997760"/>
        <c:axId val="3499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44.89</c:v>
                </c:pt>
                <c:pt idx="3">
                  <c:v>40.75</c:v>
                </c:pt>
                <c:pt idx="4">
                  <c:v>42.4</c:v>
                </c:pt>
              </c:numCache>
            </c:numRef>
          </c:val>
          <c:smooth val="0"/>
          <c:extLst xmlns:c16r2="http://schemas.microsoft.com/office/drawing/2015/06/chart">
            <c:ext xmlns:c16="http://schemas.microsoft.com/office/drawing/2014/chart" uri="{C3380CC4-5D6E-409C-BE32-E72D297353CC}">
              <c16:uniqueId val="{00000001-6A5B-4632-8CB6-B994A87BD3C1}"/>
            </c:ext>
          </c:extLst>
        </c:ser>
        <c:dLbls>
          <c:showLegendKey val="0"/>
          <c:showVal val="0"/>
          <c:showCatName val="0"/>
          <c:showSerName val="0"/>
          <c:showPercent val="0"/>
          <c:showBubbleSize val="0"/>
        </c:dLbls>
        <c:marker val="1"/>
        <c:smooth val="0"/>
        <c:axId val="34997760"/>
        <c:axId val="34999680"/>
      </c:lineChart>
      <c:dateAx>
        <c:axId val="34997760"/>
        <c:scaling>
          <c:orientation val="minMax"/>
        </c:scaling>
        <c:delete val="1"/>
        <c:axPos val="b"/>
        <c:numFmt formatCode="ge" sourceLinked="1"/>
        <c:majorTickMark val="none"/>
        <c:minorTickMark val="none"/>
        <c:tickLblPos val="none"/>
        <c:crossAx val="34999680"/>
        <c:crosses val="autoZero"/>
        <c:auto val="1"/>
        <c:lblOffset val="100"/>
        <c:baseTimeUnit val="years"/>
      </c:dateAx>
      <c:valAx>
        <c:axId val="3499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99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55.26</c:v>
                </c:pt>
                <c:pt idx="1">
                  <c:v>66.69</c:v>
                </c:pt>
                <c:pt idx="2">
                  <c:v>73.459999999999994</c:v>
                </c:pt>
                <c:pt idx="3">
                  <c:v>71.319999999999993</c:v>
                </c:pt>
                <c:pt idx="4">
                  <c:v>74.12</c:v>
                </c:pt>
              </c:numCache>
            </c:numRef>
          </c:val>
          <c:extLst xmlns:c16r2="http://schemas.microsoft.com/office/drawing/2015/06/chart">
            <c:ext xmlns:c16="http://schemas.microsoft.com/office/drawing/2014/chart" uri="{C3380CC4-5D6E-409C-BE32-E72D297353CC}">
              <c16:uniqueId val="{00000000-3E53-4E37-9CA1-CE15A1EEB7B4}"/>
            </c:ext>
          </c:extLst>
        </c:ser>
        <c:dLbls>
          <c:showLegendKey val="0"/>
          <c:showVal val="0"/>
          <c:showCatName val="0"/>
          <c:showSerName val="0"/>
          <c:showPercent val="0"/>
          <c:showBubbleSize val="0"/>
        </c:dLbls>
        <c:gapWidth val="150"/>
        <c:axId val="35043200"/>
        <c:axId val="3504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64.89</c:v>
                </c:pt>
                <c:pt idx="3">
                  <c:v>64.97</c:v>
                </c:pt>
                <c:pt idx="4">
                  <c:v>65.77</c:v>
                </c:pt>
              </c:numCache>
            </c:numRef>
          </c:val>
          <c:smooth val="0"/>
          <c:extLst xmlns:c16r2="http://schemas.microsoft.com/office/drawing/2015/06/chart">
            <c:ext xmlns:c16="http://schemas.microsoft.com/office/drawing/2014/chart" uri="{C3380CC4-5D6E-409C-BE32-E72D297353CC}">
              <c16:uniqueId val="{00000001-3E53-4E37-9CA1-CE15A1EEB7B4}"/>
            </c:ext>
          </c:extLst>
        </c:ser>
        <c:dLbls>
          <c:showLegendKey val="0"/>
          <c:showVal val="0"/>
          <c:showCatName val="0"/>
          <c:showSerName val="0"/>
          <c:showPercent val="0"/>
          <c:showBubbleSize val="0"/>
        </c:dLbls>
        <c:marker val="1"/>
        <c:smooth val="0"/>
        <c:axId val="35043200"/>
        <c:axId val="35045376"/>
      </c:lineChart>
      <c:dateAx>
        <c:axId val="35043200"/>
        <c:scaling>
          <c:orientation val="minMax"/>
        </c:scaling>
        <c:delete val="1"/>
        <c:axPos val="b"/>
        <c:numFmt formatCode="ge" sourceLinked="1"/>
        <c:majorTickMark val="none"/>
        <c:minorTickMark val="none"/>
        <c:tickLblPos val="none"/>
        <c:crossAx val="35045376"/>
        <c:crosses val="autoZero"/>
        <c:auto val="1"/>
        <c:lblOffset val="100"/>
        <c:baseTimeUnit val="years"/>
      </c:dateAx>
      <c:valAx>
        <c:axId val="350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52.18</c:v>
                </c:pt>
                <c:pt idx="1">
                  <c:v>76.08</c:v>
                </c:pt>
                <c:pt idx="2">
                  <c:v>78.22</c:v>
                </c:pt>
                <c:pt idx="3">
                  <c:v>74.3</c:v>
                </c:pt>
                <c:pt idx="4">
                  <c:v>83</c:v>
                </c:pt>
              </c:numCache>
            </c:numRef>
          </c:val>
          <c:extLst xmlns:c16r2="http://schemas.microsoft.com/office/drawing/2015/06/chart">
            <c:ext xmlns:c16="http://schemas.microsoft.com/office/drawing/2014/chart" uri="{C3380CC4-5D6E-409C-BE32-E72D297353CC}">
              <c16:uniqueId val="{00000000-724C-4041-92D9-41C00F70AF23}"/>
            </c:ext>
          </c:extLst>
        </c:ser>
        <c:dLbls>
          <c:showLegendKey val="0"/>
          <c:showVal val="0"/>
          <c:showCatName val="0"/>
          <c:showSerName val="0"/>
          <c:showPercent val="0"/>
          <c:showBubbleSize val="0"/>
        </c:dLbls>
        <c:gapWidth val="150"/>
        <c:axId val="98416128"/>
        <c:axId val="9841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79.8</c:v>
                </c:pt>
                <c:pt idx="1">
                  <c:v>94.12</c:v>
                </c:pt>
                <c:pt idx="2">
                  <c:v>98.03</c:v>
                </c:pt>
                <c:pt idx="3">
                  <c:v>100.67</c:v>
                </c:pt>
                <c:pt idx="4">
                  <c:v>99.51</c:v>
                </c:pt>
              </c:numCache>
            </c:numRef>
          </c:val>
          <c:smooth val="0"/>
          <c:extLst xmlns:c16r2="http://schemas.microsoft.com/office/drawing/2015/06/chart">
            <c:ext xmlns:c16="http://schemas.microsoft.com/office/drawing/2014/chart" uri="{C3380CC4-5D6E-409C-BE32-E72D297353CC}">
              <c16:uniqueId val="{00000001-724C-4041-92D9-41C00F70AF23}"/>
            </c:ext>
          </c:extLst>
        </c:ser>
        <c:dLbls>
          <c:showLegendKey val="0"/>
          <c:showVal val="0"/>
          <c:showCatName val="0"/>
          <c:showSerName val="0"/>
          <c:showPercent val="0"/>
          <c:showBubbleSize val="0"/>
        </c:dLbls>
        <c:marker val="1"/>
        <c:smooth val="0"/>
        <c:axId val="98416128"/>
        <c:axId val="98418048"/>
      </c:lineChart>
      <c:dateAx>
        <c:axId val="98416128"/>
        <c:scaling>
          <c:orientation val="minMax"/>
        </c:scaling>
        <c:delete val="1"/>
        <c:axPos val="b"/>
        <c:numFmt formatCode="ge" sourceLinked="1"/>
        <c:majorTickMark val="none"/>
        <c:minorTickMark val="none"/>
        <c:tickLblPos val="none"/>
        <c:crossAx val="98418048"/>
        <c:crosses val="autoZero"/>
        <c:auto val="1"/>
        <c:lblOffset val="100"/>
        <c:baseTimeUnit val="years"/>
      </c:dateAx>
      <c:valAx>
        <c:axId val="984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1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7.55</c:v>
                </c:pt>
                <c:pt idx="1">
                  <c:v>85.79</c:v>
                </c:pt>
                <c:pt idx="2">
                  <c:v>15.62</c:v>
                </c:pt>
                <c:pt idx="3">
                  <c:v>17.05</c:v>
                </c:pt>
                <c:pt idx="4">
                  <c:v>18.84</c:v>
                </c:pt>
              </c:numCache>
            </c:numRef>
          </c:val>
          <c:extLst xmlns:c16r2="http://schemas.microsoft.com/office/drawing/2015/06/chart">
            <c:ext xmlns:c16="http://schemas.microsoft.com/office/drawing/2014/chart" uri="{C3380CC4-5D6E-409C-BE32-E72D297353CC}">
              <c16:uniqueId val="{00000000-9299-43D9-823B-FF78919A77A8}"/>
            </c:ext>
          </c:extLst>
        </c:ser>
        <c:dLbls>
          <c:showLegendKey val="0"/>
          <c:showVal val="0"/>
          <c:showCatName val="0"/>
          <c:showSerName val="0"/>
          <c:showPercent val="0"/>
          <c:showBubbleSize val="0"/>
        </c:dLbls>
        <c:gapWidth val="150"/>
        <c:axId val="105692544"/>
        <c:axId val="340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9.42</c:v>
                </c:pt>
                <c:pt idx="1">
                  <c:v>28.43</c:v>
                </c:pt>
                <c:pt idx="2">
                  <c:v>11.68</c:v>
                </c:pt>
                <c:pt idx="3">
                  <c:v>17.52</c:v>
                </c:pt>
                <c:pt idx="4">
                  <c:v>13.24</c:v>
                </c:pt>
              </c:numCache>
            </c:numRef>
          </c:val>
          <c:smooth val="0"/>
          <c:extLst xmlns:c16r2="http://schemas.microsoft.com/office/drawing/2015/06/chart">
            <c:ext xmlns:c16="http://schemas.microsoft.com/office/drawing/2014/chart" uri="{C3380CC4-5D6E-409C-BE32-E72D297353CC}">
              <c16:uniqueId val="{00000001-9299-43D9-823B-FF78919A77A8}"/>
            </c:ext>
          </c:extLst>
        </c:ser>
        <c:dLbls>
          <c:showLegendKey val="0"/>
          <c:showVal val="0"/>
          <c:showCatName val="0"/>
          <c:showSerName val="0"/>
          <c:showPercent val="0"/>
          <c:showBubbleSize val="0"/>
        </c:dLbls>
        <c:marker val="1"/>
        <c:smooth val="0"/>
        <c:axId val="105692544"/>
        <c:axId val="34079872"/>
      </c:lineChart>
      <c:dateAx>
        <c:axId val="105692544"/>
        <c:scaling>
          <c:orientation val="minMax"/>
        </c:scaling>
        <c:delete val="1"/>
        <c:axPos val="b"/>
        <c:numFmt formatCode="ge" sourceLinked="1"/>
        <c:majorTickMark val="none"/>
        <c:minorTickMark val="none"/>
        <c:tickLblPos val="none"/>
        <c:crossAx val="34079872"/>
        <c:crosses val="autoZero"/>
        <c:auto val="1"/>
        <c:lblOffset val="100"/>
        <c:baseTimeUnit val="years"/>
      </c:dateAx>
      <c:valAx>
        <c:axId val="340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9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8A9-4589-964C-73449E3FD1A7}"/>
            </c:ext>
          </c:extLst>
        </c:ser>
        <c:dLbls>
          <c:showLegendKey val="0"/>
          <c:showVal val="0"/>
          <c:showCatName val="0"/>
          <c:showSerName val="0"/>
          <c:showPercent val="0"/>
          <c:showBubbleSize val="0"/>
        </c:dLbls>
        <c:gapWidth val="150"/>
        <c:axId val="34094080"/>
        <c:axId val="3411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8A9-4589-964C-73449E3FD1A7}"/>
            </c:ext>
          </c:extLst>
        </c:ser>
        <c:dLbls>
          <c:showLegendKey val="0"/>
          <c:showVal val="0"/>
          <c:showCatName val="0"/>
          <c:showSerName val="0"/>
          <c:showPercent val="0"/>
          <c:showBubbleSize val="0"/>
        </c:dLbls>
        <c:marker val="1"/>
        <c:smooth val="0"/>
        <c:axId val="34094080"/>
        <c:axId val="34116736"/>
      </c:lineChart>
      <c:dateAx>
        <c:axId val="34094080"/>
        <c:scaling>
          <c:orientation val="minMax"/>
        </c:scaling>
        <c:delete val="1"/>
        <c:axPos val="b"/>
        <c:numFmt formatCode="ge" sourceLinked="1"/>
        <c:majorTickMark val="none"/>
        <c:minorTickMark val="none"/>
        <c:tickLblPos val="none"/>
        <c:crossAx val="34116736"/>
        <c:crosses val="autoZero"/>
        <c:auto val="1"/>
        <c:lblOffset val="100"/>
        <c:baseTimeUnit val="years"/>
      </c:dateAx>
      <c:valAx>
        <c:axId val="341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9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1242.1400000000001</c:v>
                </c:pt>
                <c:pt idx="1">
                  <c:v>611.86</c:v>
                </c:pt>
                <c:pt idx="2">
                  <c:v>661.64</c:v>
                </c:pt>
                <c:pt idx="3">
                  <c:v>740.09</c:v>
                </c:pt>
                <c:pt idx="4">
                  <c:v>757.87</c:v>
                </c:pt>
              </c:numCache>
            </c:numRef>
          </c:val>
          <c:extLst xmlns:c16r2="http://schemas.microsoft.com/office/drawing/2015/06/chart">
            <c:ext xmlns:c16="http://schemas.microsoft.com/office/drawing/2014/chart" uri="{C3380CC4-5D6E-409C-BE32-E72D297353CC}">
              <c16:uniqueId val="{00000000-B254-4020-9DCC-79B073296ED5}"/>
            </c:ext>
          </c:extLst>
        </c:ser>
        <c:dLbls>
          <c:showLegendKey val="0"/>
          <c:showVal val="0"/>
          <c:showCatName val="0"/>
          <c:showSerName val="0"/>
          <c:showPercent val="0"/>
          <c:showBubbleSize val="0"/>
        </c:dLbls>
        <c:gapWidth val="150"/>
        <c:axId val="34676096"/>
        <c:axId val="34686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637.74</c:v>
                </c:pt>
                <c:pt idx="1">
                  <c:v>393.94</c:v>
                </c:pt>
                <c:pt idx="2">
                  <c:v>196.92</c:v>
                </c:pt>
                <c:pt idx="3">
                  <c:v>370.35</c:v>
                </c:pt>
                <c:pt idx="4">
                  <c:v>325.77</c:v>
                </c:pt>
              </c:numCache>
            </c:numRef>
          </c:val>
          <c:smooth val="0"/>
          <c:extLst xmlns:c16r2="http://schemas.microsoft.com/office/drawing/2015/06/chart">
            <c:ext xmlns:c16="http://schemas.microsoft.com/office/drawing/2014/chart" uri="{C3380CC4-5D6E-409C-BE32-E72D297353CC}">
              <c16:uniqueId val="{00000001-B254-4020-9DCC-79B073296ED5}"/>
            </c:ext>
          </c:extLst>
        </c:ser>
        <c:dLbls>
          <c:showLegendKey val="0"/>
          <c:showVal val="0"/>
          <c:showCatName val="0"/>
          <c:showSerName val="0"/>
          <c:showPercent val="0"/>
          <c:showBubbleSize val="0"/>
        </c:dLbls>
        <c:marker val="1"/>
        <c:smooth val="0"/>
        <c:axId val="34676096"/>
        <c:axId val="34686464"/>
      </c:lineChart>
      <c:dateAx>
        <c:axId val="34676096"/>
        <c:scaling>
          <c:orientation val="minMax"/>
        </c:scaling>
        <c:delete val="1"/>
        <c:axPos val="b"/>
        <c:numFmt formatCode="ge" sourceLinked="1"/>
        <c:majorTickMark val="none"/>
        <c:minorTickMark val="none"/>
        <c:tickLblPos val="none"/>
        <c:crossAx val="34686464"/>
        <c:crosses val="autoZero"/>
        <c:auto val="1"/>
        <c:lblOffset val="100"/>
        <c:baseTimeUnit val="years"/>
      </c:dateAx>
      <c:valAx>
        <c:axId val="3468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484.85</c:v>
                </c:pt>
                <c:pt idx="1">
                  <c:v>107.44</c:v>
                </c:pt>
                <c:pt idx="2">
                  <c:v>115.61</c:v>
                </c:pt>
                <c:pt idx="3">
                  <c:v>118.24</c:v>
                </c:pt>
                <c:pt idx="4">
                  <c:v>128.44</c:v>
                </c:pt>
              </c:numCache>
            </c:numRef>
          </c:val>
          <c:extLst xmlns:c16r2="http://schemas.microsoft.com/office/drawing/2015/06/chart">
            <c:ext xmlns:c16="http://schemas.microsoft.com/office/drawing/2014/chart" uri="{C3380CC4-5D6E-409C-BE32-E72D297353CC}">
              <c16:uniqueId val="{00000000-2C4C-41BB-A285-31829EA6C63A}"/>
            </c:ext>
          </c:extLst>
        </c:ser>
        <c:dLbls>
          <c:showLegendKey val="0"/>
          <c:showVal val="0"/>
          <c:showCatName val="0"/>
          <c:showSerName val="0"/>
          <c:showPercent val="0"/>
          <c:showBubbleSize val="0"/>
        </c:dLbls>
        <c:gapWidth val="150"/>
        <c:axId val="34721792"/>
        <c:axId val="3472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298.42</c:v>
                </c:pt>
                <c:pt idx="1">
                  <c:v>63.93</c:v>
                </c:pt>
                <c:pt idx="2">
                  <c:v>70.02</c:v>
                </c:pt>
                <c:pt idx="3">
                  <c:v>63.8</c:v>
                </c:pt>
                <c:pt idx="4">
                  <c:v>61.72</c:v>
                </c:pt>
              </c:numCache>
            </c:numRef>
          </c:val>
          <c:smooth val="0"/>
          <c:extLst xmlns:c16r2="http://schemas.microsoft.com/office/drawing/2015/06/chart">
            <c:ext xmlns:c16="http://schemas.microsoft.com/office/drawing/2014/chart" uri="{C3380CC4-5D6E-409C-BE32-E72D297353CC}">
              <c16:uniqueId val="{00000001-2C4C-41BB-A285-31829EA6C63A}"/>
            </c:ext>
          </c:extLst>
        </c:ser>
        <c:dLbls>
          <c:showLegendKey val="0"/>
          <c:showVal val="0"/>
          <c:showCatName val="0"/>
          <c:showSerName val="0"/>
          <c:showPercent val="0"/>
          <c:showBubbleSize val="0"/>
        </c:dLbls>
        <c:marker val="1"/>
        <c:smooth val="0"/>
        <c:axId val="34721792"/>
        <c:axId val="34723712"/>
      </c:lineChart>
      <c:dateAx>
        <c:axId val="34721792"/>
        <c:scaling>
          <c:orientation val="minMax"/>
        </c:scaling>
        <c:delete val="1"/>
        <c:axPos val="b"/>
        <c:numFmt formatCode="ge" sourceLinked="1"/>
        <c:majorTickMark val="none"/>
        <c:minorTickMark val="none"/>
        <c:tickLblPos val="none"/>
        <c:crossAx val="34723712"/>
        <c:crosses val="autoZero"/>
        <c:auto val="1"/>
        <c:lblOffset val="100"/>
        <c:baseTimeUnit val="years"/>
      </c:dateAx>
      <c:valAx>
        <c:axId val="3472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3CD-4D6A-93EF-F14B4244B43A}"/>
            </c:ext>
          </c:extLst>
        </c:ser>
        <c:dLbls>
          <c:showLegendKey val="0"/>
          <c:showVal val="0"/>
          <c:showCatName val="0"/>
          <c:showSerName val="0"/>
          <c:showPercent val="0"/>
          <c:showBubbleSize val="0"/>
        </c:dLbls>
        <c:gapWidth val="150"/>
        <c:axId val="34812288"/>
        <c:axId val="3481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1240.1600000000001</c:v>
                </c:pt>
                <c:pt idx="3">
                  <c:v>1193.49</c:v>
                </c:pt>
                <c:pt idx="4">
                  <c:v>876.19</c:v>
                </c:pt>
              </c:numCache>
            </c:numRef>
          </c:val>
          <c:smooth val="0"/>
          <c:extLst xmlns:c16r2="http://schemas.microsoft.com/office/drawing/2015/06/chart">
            <c:ext xmlns:c16="http://schemas.microsoft.com/office/drawing/2014/chart" uri="{C3380CC4-5D6E-409C-BE32-E72D297353CC}">
              <c16:uniqueId val="{00000001-D3CD-4D6A-93EF-F14B4244B43A}"/>
            </c:ext>
          </c:extLst>
        </c:ser>
        <c:dLbls>
          <c:showLegendKey val="0"/>
          <c:showVal val="0"/>
          <c:showCatName val="0"/>
          <c:showSerName val="0"/>
          <c:showPercent val="0"/>
          <c:showBubbleSize val="0"/>
        </c:dLbls>
        <c:marker val="1"/>
        <c:smooth val="0"/>
        <c:axId val="34812288"/>
        <c:axId val="34814208"/>
      </c:lineChart>
      <c:dateAx>
        <c:axId val="34812288"/>
        <c:scaling>
          <c:orientation val="minMax"/>
        </c:scaling>
        <c:delete val="1"/>
        <c:axPos val="b"/>
        <c:numFmt formatCode="ge" sourceLinked="1"/>
        <c:majorTickMark val="none"/>
        <c:minorTickMark val="none"/>
        <c:tickLblPos val="none"/>
        <c:crossAx val="34814208"/>
        <c:crosses val="autoZero"/>
        <c:auto val="1"/>
        <c:lblOffset val="100"/>
        <c:baseTimeUnit val="years"/>
      </c:dateAx>
      <c:valAx>
        <c:axId val="348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81.81</c:v>
                </c:pt>
                <c:pt idx="1">
                  <c:v>65.12</c:v>
                </c:pt>
                <c:pt idx="2">
                  <c:v>57.98</c:v>
                </c:pt>
                <c:pt idx="3">
                  <c:v>80</c:v>
                </c:pt>
                <c:pt idx="4">
                  <c:v>107.81</c:v>
                </c:pt>
              </c:numCache>
            </c:numRef>
          </c:val>
          <c:extLst xmlns:c16r2="http://schemas.microsoft.com/office/drawing/2015/06/chart">
            <c:ext xmlns:c16="http://schemas.microsoft.com/office/drawing/2014/chart" uri="{C3380CC4-5D6E-409C-BE32-E72D297353CC}">
              <c16:uniqueId val="{00000000-19A4-4800-A891-F9570B9453DD}"/>
            </c:ext>
          </c:extLst>
        </c:ser>
        <c:dLbls>
          <c:showLegendKey val="0"/>
          <c:showVal val="0"/>
          <c:showCatName val="0"/>
          <c:showSerName val="0"/>
          <c:showPercent val="0"/>
          <c:showBubbleSize val="0"/>
        </c:dLbls>
        <c:gapWidth val="150"/>
        <c:axId val="34865920"/>
        <c:axId val="3486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60.17</c:v>
                </c:pt>
                <c:pt idx="3">
                  <c:v>65.569999999999993</c:v>
                </c:pt>
                <c:pt idx="4">
                  <c:v>75.7</c:v>
                </c:pt>
              </c:numCache>
            </c:numRef>
          </c:val>
          <c:smooth val="0"/>
          <c:extLst xmlns:c16r2="http://schemas.microsoft.com/office/drawing/2015/06/chart">
            <c:ext xmlns:c16="http://schemas.microsoft.com/office/drawing/2014/chart" uri="{C3380CC4-5D6E-409C-BE32-E72D297353CC}">
              <c16:uniqueId val="{00000001-19A4-4800-A891-F9570B9453DD}"/>
            </c:ext>
          </c:extLst>
        </c:ser>
        <c:dLbls>
          <c:showLegendKey val="0"/>
          <c:showVal val="0"/>
          <c:showCatName val="0"/>
          <c:showSerName val="0"/>
          <c:showPercent val="0"/>
          <c:showBubbleSize val="0"/>
        </c:dLbls>
        <c:marker val="1"/>
        <c:smooth val="0"/>
        <c:axId val="34865920"/>
        <c:axId val="34867840"/>
      </c:lineChart>
      <c:dateAx>
        <c:axId val="34865920"/>
        <c:scaling>
          <c:orientation val="minMax"/>
        </c:scaling>
        <c:delete val="1"/>
        <c:axPos val="b"/>
        <c:numFmt formatCode="ge" sourceLinked="1"/>
        <c:majorTickMark val="none"/>
        <c:minorTickMark val="none"/>
        <c:tickLblPos val="none"/>
        <c:crossAx val="34867840"/>
        <c:crosses val="autoZero"/>
        <c:auto val="1"/>
        <c:lblOffset val="100"/>
        <c:baseTimeUnit val="years"/>
      </c:dateAx>
      <c:valAx>
        <c:axId val="3486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6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116.48</c:v>
                </c:pt>
                <c:pt idx="1">
                  <c:v>145.41</c:v>
                </c:pt>
                <c:pt idx="2">
                  <c:v>161.19999999999999</c:v>
                </c:pt>
                <c:pt idx="3">
                  <c:v>116.99</c:v>
                </c:pt>
                <c:pt idx="4">
                  <c:v>86.81</c:v>
                </c:pt>
              </c:numCache>
            </c:numRef>
          </c:val>
          <c:extLst xmlns:c16r2="http://schemas.microsoft.com/office/drawing/2015/06/chart">
            <c:ext xmlns:c16="http://schemas.microsoft.com/office/drawing/2014/chart" uri="{C3380CC4-5D6E-409C-BE32-E72D297353CC}">
              <c16:uniqueId val="{00000000-D43F-4547-BD52-8CADD7480D34}"/>
            </c:ext>
          </c:extLst>
        </c:ser>
        <c:dLbls>
          <c:showLegendKey val="0"/>
          <c:showVal val="0"/>
          <c:showCatName val="0"/>
          <c:showSerName val="0"/>
          <c:showPercent val="0"/>
          <c:showBubbleSize val="0"/>
        </c:dLbls>
        <c:gapWidth val="150"/>
        <c:axId val="34894976"/>
        <c:axId val="3489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281.52999999999997</c:v>
                </c:pt>
                <c:pt idx="3">
                  <c:v>263.04000000000002</c:v>
                </c:pt>
                <c:pt idx="4">
                  <c:v>230.04</c:v>
                </c:pt>
              </c:numCache>
            </c:numRef>
          </c:val>
          <c:smooth val="0"/>
          <c:extLst xmlns:c16r2="http://schemas.microsoft.com/office/drawing/2015/06/chart">
            <c:ext xmlns:c16="http://schemas.microsoft.com/office/drawing/2014/chart" uri="{C3380CC4-5D6E-409C-BE32-E72D297353CC}">
              <c16:uniqueId val="{00000001-D43F-4547-BD52-8CADD7480D34}"/>
            </c:ext>
          </c:extLst>
        </c:ser>
        <c:dLbls>
          <c:showLegendKey val="0"/>
          <c:showVal val="0"/>
          <c:showCatName val="0"/>
          <c:showSerName val="0"/>
          <c:showPercent val="0"/>
          <c:showBubbleSize val="0"/>
        </c:dLbls>
        <c:marker val="1"/>
        <c:smooth val="0"/>
        <c:axId val="34894976"/>
        <c:axId val="34896896"/>
      </c:lineChart>
      <c:dateAx>
        <c:axId val="34894976"/>
        <c:scaling>
          <c:orientation val="minMax"/>
        </c:scaling>
        <c:delete val="1"/>
        <c:axPos val="b"/>
        <c:numFmt formatCode="ge" sourceLinked="1"/>
        <c:majorTickMark val="none"/>
        <c:minorTickMark val="none"/>
        <c:tickLblPos val="none"/>
        <c:crossAx val="34896896"/>
        <c:crosses val="autoZero"/>
        <c:auto val="1"/>
        <c:lblOffset val="100"/>
        <c:baseTimeUnit val="years"/>
      </c:dateAx>
      <c:valAx>
        <c:axId val="3489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46" zoomScaleNormal="100" workbookViewId="0">
      <selection activeCell="BA81" sqref="BA8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9" t="str">
        <f>データ!H6</f>
        <v>三重県　玉城町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c r="A8" s="2"/>
      <c r="B8" s="66" t="str">
        <f>データ!I6</f>
        <v>法適用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Cc3</v>
      </c>
      <c r="X8" s="66"/>
      <c r="Y8" s="66"/>
      <c r="Z8" s="66"/>
      <c r="AA8" s="66"/>
      <c r="AB8" s="66"/>
      <c r="AC8" s="66"/>
      <c r="AD8" s="67" t="str">
        <f>データ!$M$6</f>
        <v>非設置</v>
      </c>
      <c r="AE8" s="67"/>
      <c r="AF8" s="67"/>
      <c r="AG8" s="67"/>
      <c r="AH8" s="67"/>
      <c r="AI8" s="67"/>
      <c r="AJ8" s="67"/>
      <c r="AK8" s="3"/>
      <c r="AL8" s="63">
        <f>データ!S6</f>
        <v>15629</v>
      </c>
      <c r="AM8" s="63"/>
      <c r="AN8" s="63"/>
      <c r="AO8" s="63"/>
      <c r="AP8" s="63"/>
      <c r="AQ8" s="63"/>
      <c r="AR8" s="63"/>
      <c r="AS8" s="63"/>
      <c r="AT8" s="62">
        <f>データ!T6</f>
        <v>40.909999999999997</v>
      </c>
      <c r="AU8" s="62"/>
      <c r="AV8" s="62"/>
      <c r="AW8" s="62"/>
      <c r="AX8" s="62"/>
      <c r="AY8" s="62"/>
      <c r="AZ8" s="62"/>
      <c r="BA8" s="62"/>
      <c r="BB8" s="62">
        <f>データ!U6</f>
        <v>382.03</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c r="A10" s="2"/>
      <c r="B10" s="62" t="str">
        <f>データ!N6</f>
        <v>-</v>
      </c>
      <c r="C10" s="62"/>
      <c r="D10" s="62"/>
      <c r="E10" s="62"/>
      <c r="F10" s="62"/>
      <c r="G10" s="62"/>
      <c r="H10" s="62"/>
      <c r="I10" s="62">
        <f>データ!O6</f>
        <v>49.88</v>
      </c>
      <c r="J10" s="62"/>
      <c r="K10" s="62"/>
      <c r="L10" s="62"/>
      <c r="M10" s="62"/>
      <c r="N10" s="62"/>
      <c r="O10" s="62"/>
      <c r="P10" s="62">
        <f>データ!P6</f>
        <v>86.72</v>
      </c>
      <c r="Q10" s="62"/>
      <c r="R10" s="62"/>
      <c r="S10" s="62"/>
      <c r="T10" s="62"/>
      <c r="U10" s="62"/>
      <c r="V10" s="62"/>
      <c r="W10" s="62" t="str">
        <f>データ!Q6</f>
        <v>-</v>
      </c>
      <c r="X10" s="62"/>
      <c r="Y10" s="62"/>
      <c r="Z10" s="62"/>
      <c r="AA10" s="62"/>
      <c r="AB10" s="62"/>
      <c r="AC10" s="62"/>
      <c r="AD10" s="63">
        <f>データ!R6</f>
        <v>1600</v>
      </c>
      <c r="AE10" s="63"/>
      <c r="AF10" s="63"/>
      <c r="AG10" s="63"/>
      <c r="AH10" s="63"/>
      <c r="AI10" s="63"/>
      <c r="AJ10" s="63"/>
      <c r="AK10" s="2"/>
      <c r="AL10" s="63">
        <f>データ!V6</f>
        <v>13539</v>
      </c>
      <c r="AM10" s="63"/>
      <c r="AN10" s="63"/>
      <c r="AO10" s="63"/>
      <c r="AP10" s="63"/>
      <c r="AQ10" s="63"/>
      <c r="AR10" s="63"/>
      <c r="AS10" s="63"/>
      <c r="AT10" s="62">
        <f>データ!W6</f>
        <v>3.68</v>
      </c>
      <c r="AU10" s="62"/>
      <c r="AV10" s="62"/>
      <c r="AW10" s="62"/>
      <c r="AX10" s="62"/>
      <c r="AY10" s="62"/>
      <c r="AZ10" s="62"/>
      <c r="BA10" s="62"/>
      <c r="BB10" s="62">
        <f>データ!X6</f>
        <v>3679.08</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2" t="s">
        <v>26</v>
      </c>
      <c r="BM14" s="43"/>
      <c r="BN14" s="43"/>
      <c r="BO14" s="43"/>
      <c r="BP14" s="43"/>
      <c r="BQ14" s="43"/>
      <c r="BR14" s="43"/>
      <c r="BS14" s="43"/>
      <c r="BT14" s="43"/>
      <c r="BU14" s="43"/>
      <c r="BV14" s="43"/>
      <c r="BW14" s="43"/>
      <c r="BX14" s="43"/>
      <c r="BY14" s="43"/>
      <c r="BZ14" s="44"/>
    </row>
    <row r="15" spans="1:78" ht="13.5" customHeight="1">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120</v>
      </c>
      <c r="BM16" s="79"/>
      <c r="BN16" s="79"/>
      <c r="BO16" s="79"/>
      <c r="BP16" s="79"/>
      <c r="BQ16" s="79"/>
      <c r="BR16" s="79"/>
      <c r="BS16" s="79"/>
      <c r="BT16" s="79"/>
      <c r="BU16" s="79"/>
      <c r="BV16" s="79"/>
      <c r="BW16" s="79"/>
      <c r="BX16" s="79"/>
      <c r="BY16" s="79"/>
      <c r="BZ16" s="8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c r="A34" s="2"/>
      <c r="B34" s="16"/>
      <c r="C34" s="48" t="s">
        <v>27</v>
      </c>
      <c r="D34" s="48"/>
      <c r="E34" s="48"/>
      <c r="F34" s="48"/>
      <c r="G34" s="48"/>
      <c r="H34" s="48"/>
      <c r="I34" s="48"/>
      <c r="J34" s="48"/>
      <c r="K34" s="48"/>
      <c r="L34" s="48"/>
      <c r="M34" s="48"/>
      <c r="N34" s="48"/>
      <c r="O34" s="48"/>
      <c r="P34" s="48"/>
      <c r="Q34" s="19"/>
      <c r="R34" s="48" t="s">
        <v>28</v>
      </c>
      <c r="S34" s="48"/>
      <c r="T34" s="48"/>
      <c r="U34" s="48"/>
      <c r="V34" s="48"/>
      <c r="W34" s="48"/>
      <c r="X34" s="48"/>
      <c r="Y34" s="48"/>
      <c r="Z34" s="48"/>
      <c r="AA34" s="48"/>
      <c r="AB34" s="48"/>
      <c r="AC34" s="48"/>
      <c r="AD34" s="48"/>
      <c r="AE34" s="48"/>
      <c r="AF34" s="19"/>
      <c r="AG34" s="48" t="s">
        <v>29</v>
      </c>
      <c r="AH34" s="48"/>
      <c r="AI34" s="48"/>
      <c r="AJ34" s="48"/>
      <c r="AK34" s="48"/>
      <c r="AL34" s="48"/>
      <c r="AM34" s="48"/>
      <c r="AN34" s="48"/>
      <c r="AO34" s="48"/>
      <c r="AP34" s="48"/>
      <c r="AQ34" s="48"/>
      <c r="AR34" s="48"/>
      <c r="AS34" s="48"/>
      <c r="AT34" s="48"/>
      <c r="AU34" s="19"/>
      <c r="AV34" s="48" t="s">
        <v>30</v>
      </c>
      <c r="AW34" s="48"/>
      <c r="AX34" s="48"/>
      <c r="AY34" s="48"/>
      <c r="AZ34" s="48"/>
      <c r="BA34" s="48"/>
      <c r="BB34" s="48"/>
      <c r="BC34" s="48"/>
      <c r="BD34" s="48"/>
      <c r="BE34" s="48"/>
      <c r="BF34" s="48"/>
      <c r="BG34" s="48"/>
      <c r="BH34" s="48"/>
      <c r="BI34" s="48"/>
      <c r="BJ34" s="18"/>
      <c r="BK34" s="2"/>
      <c r="BL34" s="78"/>
      <c r="BM34" s="79"/>
      <c r="BN34" s="79"/>
      <c r="BO34" s="79"/>
      <c r="BP34" s="79"/>
      <c r="BQ34" s="79"/>
      <c r="BR34" s="79"/>
      <c r="BS34" s="79"/>
      <c r="BT34" s="79"/>
      <c r="BU34" s="79"/>
      <c r="BV34" s="79"/>
      <c r="BW34" s="79"/>
      <c r="BX34" s="79"/>
      <c r="BY34" s="79"/>
      <c r="BZ34" s="80"/>
    </row>
    <row r="35" spans="1:78" ht="13.5" customHeight="1">
      <c r="A35" s="2"/>
      <c r="B35" s="16"/>
      <c r="C35" s="48"/>
      <c r="D35" s="48"/>
      <c r="E35" s="48"/>
      <c r="F35" s="48"/>
      <c r="G35" s="48"/>
      <c r="H35" s="48"/>
      <c r="I35" s="48"/>
      <c r="J35" s="48"/>
      <c r="K35" s="48"/>
      <c r="L35" s="48"/>
      <c r="M35" s="48"/>
      <c r="N35" s="48"/>
      <c r="O35" s="48"/>
      <c r="P35" s="48"/>
      <c r="Q35" s="19"/>
      <c r="R35" s="48"/>
      <c r="S35" s="48"/>
      <c r="T35" s="48"/>
      <c r="U35" s="48"/>
      <c r="V35" s="48"/>
      <c r="W35" s="48"/>
      <c r="X35" s="48"/>
      <c r="Y35" s="48"/>
      <c r="Z35" s="48"/>
      <c r="AA35" s="48"/>
      <c r="AB35" s="48"/>
      <c r="AC35" s="48"/>
      <c r="AD35" s="48"/>
      <c r="AE35" s="48"/>
      <c r="AF35" s="19"/>
      <c r="AG35" s="48"/>
      <c r="AH35" s="48"/>
      <c r="AI35" s="48"/>
      <c r="AJ35" s="48"/>
      <c r="AK35" s="48"/>
      <c r="AL35" s="48"/>
      <c r="AM35" s="48"/>
      <c r="AN35" s="48"/>
      <c r="AO35" s="48"/>
      <c r="AP35" s="48"/>
      <c r="AQ35" s="48"/>
      <c r="AR35" s="48"/>
      <c r="AS35" s="48"/>
      <c r="AT35" s="48"/>
      <c r="AU35" s="19"/>
      <c r="AV35" s="48"/>
      <c r="AW35" s="48"/>
      <c r="AX35" s="48"/>
      <c r="AY35" s="48"/>
      <c r="AZ35" s="48"/>
      <c r="BA35" s="48"/>
      <c r="BB35" s="48"/>
      <c r="BC35" s="48"/>
      <c r="BD35" s="48"/>
      <c r="BE35" s="48"/>
      <c r="BF35" s="48"/>
      <c r="BG35" s="48"/>
      <c r="BH35" s="48"/>
      <c r="BI35" s="48"/>
      <c r="BJ35" s="18"/>
      <c r="BK35" s="2"/>
      <c r="BL35" s="78"/>
      <c r="BM35" s="79"/>
      <c r="BN35" s="79"/>
      <c r="BO35" s="79"/>
      <c r="BP35" s="79"/>
      <c r="BQ35" s="79"/>
      <c r="BR35" s="79"/>
      <c r="BS35" s="79"/>
      <c r="BT35" s="79"/>
      <c r="BU35" s="79"/>
      <c r="BV35" s="79"/>
      <c r="BW35" s="79"/>
      <c r="BX35" s="79"/>
      <c r="BY35" s="79"/>
      <c r="BZ35" s="8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121</v>
      </c>
      <c r="BM47" s="79"/>
      <c r="BN47" s="79"/>
      <c r="BO47" s="79"/>
      <c r="BP47" s="79"/>
      <c r="BQ47" s="79"/>
      <c r="BR47" s="79"/>
      <c r="BS47" s="79"/>
      <c r="BT47" s="79"/>
      <c r="BU47" s="79"/>
      <c r="BV47" s="79"/>
      <c r="BW47" s="79"/>
      <c r="BX47" s="79"/>
      <c r="BY47" s="79"/>
      <c r="BZ47" s="8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c r="A56" s="2"/>
      <c r="B56" s="16"/>
      <c r="C56" s="48" t="s">
        <v>32</v>
      </c>
      <c r="D56" s="48"/>
      <c r="E56" s="48"/>
      <c r="F56" s="48"/>
      <c r="G56" s="48"/>
      <c r="H56" s="48"/>
      <c r="I56" s="48"/>
      <c r="J56" s="48"/>
      <c r="K56" s="48"/>
      <c r="L56" s="48"/>
      <c r="M56" s="48"/>
      <c r="N56" s="48"/>
      <c r="O56" s="48"/>
      <c r="P56" s="48"/>
      <c r="Q56" s="19"/>
      <c r="R56" s="48" t="s">
        <v>33</v>
      </c>
      <c r="S56" s="48"/>
      <c r="T56" s="48"/>
      <c r="U56" s="48"/>
      <c r="V56" s="48"/>
      <c r="W56" s="48"/>
      <c r="X56" s="48"/>
      <c r="Y56" s="48"/>
      <c r="Z56" s="48"/>
      <c r="AA56" s="48"/>
      <c r="AB56" s="48"/>
      <c r="AC56" s="48"/>
      <c r="AD56" s="48"/>
      <c r="AE56" s="48"/>
      <c r="AF56" s="19"/>
      <c r="AG56" s="48" t="s">
        <v>34</v>
      </c>
      <c r="AH56" s="48"/>
      <c r="AI56" s="48"/>
      <c r="AJ56" s="48"/>
      <c r="AK56" s="48"/>
      <c r="AL56" s="48"/>
      <c r="AM56" s="48"/>
      <c r="AN56" s="48"/>
      <c r="AO56" s="48"/>
      <c r="AP56" s="48"/>
      <c r="AQ56" s="48"/>
      <c r="AR56" s="48"/>
      <c r="AS56" s="48"/>
      <c r="AT56" s="48"/>
      <c r="AU56" s="19"/>
      <c r="AV56" s="48" t="s">
        <v>35</v>
      </c>
      <c r="AW56" s="48"/>
      <c r="AX56" s="48"/>
      <c r="AY56" s="48"/>
      <c r="AZ56" s="48"/>
      <c r="BA56" s="48"/>
      <c r="BB56" s="48"/>
      <c r="BC56" s="48"/>
      <c r="BD56" s="48"/>
      <c r="BE56" s="48"/>
      <c r="BF56" s="48"/>
      <c r="BG56" s="48"/>
      <c r="BH56" s="48"/>
      <c r="BI56" s="48"/>
      <c r="BJ56" s="18"/>
      <c r="BK56" s="2"/>
      <c r="BL56" s="78"/>
      <c r="BM56" s="79"/>
      <c r="BN56" s="79"/>
      <c r="BO56" s="79"/>
      <c r="BP56" s="79"/>
      <c r="BQ56" s="79"/>
      <c r="BR56" s="79"/>
      <c r="BS56" s="79"/>
      <c r="BT56" s="79"/>
      <c r="BU56" s="79"/>
      <c r="BV56" s="79"/>
      <c r="BW56" s="79"/>
      <c r="BX56" s="79"/>
      <c r="BY56" s="79"/>
      <c r="BZ56" s="80"/>
    </row>
    <row r="57" spans="1:78" ht="13.5" customHeight="1">
      <c r="A57" s="2"/>
      <c r="B57" s="16"/>
      <c r="C57" s="48"/>
      <c r="D57" s="48"/>
      <c r="E57" s="48"/>
      <c r="F57" s="48"/>
      <c r="G57" s="48"/>
      <c r="H57" s="48"/>
      <c r="I57" s="48"/>
      <c r="J57" s="48"/>
      <c r="K57" s="48"/>
      <c r="L57" s="48"/>
      <c r="M57" s="48"/>
      <c r="N57" s="48"/>
      <c r="O57" s="48"/>
      <c r="P57" s="48"/>
      <c r="Q57" s="19"/>
      <c r="R57" s="48"/>
      <c r="S57" s="48"/>
      <c r="T57" s="48"/>
      <c r="U57" s="48"/>
      <c r="V57" s="48"/>
      <c r="W57" s="48"/>
      <c r="X57" s="48"/>
      <c r="Y57" s="48"/>
      <c r="Z57" s="48"/>
      <c r="AA57" s="48"/>
      <c r="AB57" s="48"/>
      <c r="AC57" s="48"/>
      <c r="AD57" s="48"/>
      <c r="AE57" s="48"/>
      <c r="AF57" s="19"/>
      <c r="AG57" s="48"/>
      <c r="AH57" s="48"/>
      <c r="AI57" s="48"/>
      <c r="AJ57" s="48"/>
      <c r="AK57" s="48"/>
      <c r="AL57" s="48"/>
      <c r="AM57" s="48"/>
      <c r="AN57" s="48"/>
      <c r="AO57" s="48"/>
      <c r="AP57" s="48"/>
      <c r="AQ57" s="48"/>
      <c r="AR57" s="48"/>
      <c r="AS57" s="48"/>
      <c r="AT57" s="48"/>
      <c r="AU57" s="19"/>
      <c r="AV57" s="48"/>
      <c r="AW57" s="48"/>
      <c r="AX57" s="48"/>
      <c r="AY57" s="48"/>
      <c r="AZ57" s="48"/>
      <c r="BA57" s="48"/>
      <c r="BB57" s="48"/>
      <c r="BC57" s="48"/>
      <c r="BD57" s="48"/>
      <c r="BE57" s="48"/>
      <c r="BF57" s="48"/>
      <c r="BG57" s="48"/>
      <c r="BH57" s="48"/>
      <c r="BI57" s="48"/>
      <c r="BJ57" s="18"/>
      <c r="BK57" s="2"/>
      <c r="BL57" s="78"/>
      <c r="BM57" s="79"/>
      <c r="BN57" s="79"/>
      <c r="BO57" s="79"/>
      <c r="BP57" s="79"/>
      <c r="BQ57" s="79"/>
      <c r="BR57" s="79"/>
      <c r="BS57" s="79"/>
      <c r="BT57" s="79"/>
      <c r="BU57" s="79"/>
      <c r="BV57" s="79"/>
      <c r="BW57" s="79"/>
      <c r="BX57" s="79"/>
      <c r="BY57" s="79"/>
      <c r="BZ57" s="8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8"/>
      <c r="BM58" s="79"/>
      <c r="BN58" s="79"/>
      <c r="BO58" s="79"/>
      <c r="BP58" s="79"/>
      <c r="BQ58" s="79"/>
      <c r="BR58" s="79"/>
      <c r="BS58" s="79"/>
      <c r="BT58" s="79"/>
      <c r="BU58" s="79"/>
      <c r="BV58" s="79"/>
      <c r="BW58" s="79"/>
      <c r="BX58" s="79"/>
      <c r="BY58" s="79"/>
      <c r="BZ58" s="8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8"/>
      <c r="BM59" s="79"/>
      <c r="BN59" s="79"/>
      <c r="BO59" s="79"/>
      <c r="BP59" s="79"/>
      <c r="BQ59" s="79"/>
      <c r="BR59" s="79"/>
      <c r="BS59" s="79"/>
      <c r="BT59" s="79"/>
      <c r="BU59" s="79"/>
      <c r="BV59" s="79"/>
      <c r="BW59" s="79"/>
      <c r="BX59" s="79"/>
      <c r="BY59" s="79"/>
      <c r="BZ59" s="80"/>
    </row>
    <row r="60" spans="1:78" ht="13.5" customHeight="1">
      <c r="A60" s="2"/>
      <c r="B60" s="49" t="s">
        <v>36</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8"/>
      <c r="BM60" s="79"/>
      <c r="BN60" s="79"/>
      <c r="BO60" s="79"/>
      <c r="BP60" s="79"/>
      <c r="BQ60" s="79"/>
      <c r="BR60" s="79"/>
      <c r="BS60" s="79"/>
      <c r="BT60" s="79"/>
      <c r="BU60" s="79"/>
      <c r="BV60" s="79"/>
      <c r="BW60" s="79"/>
      <c r="BX60" s="79"/>
      <c r="BY60" s="79"/>
      <c r="BZ60" s="80"/>
    </row>
    <row r="61" spans="1:78" ht="13.5" customHeight="1">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8"/>
      <c r="BM61" s="79"/>
      <c r="BN61" s="79"/>
      <c r="BO61" s="79"/>
      <c r="BP61" s="79"/>
      <c r="BQ61" s="79"/>
      <c r="BR61" s="79"/>
      <c r="BS61" s="79"/>
      <c r="BT61" s="79"/>
      <c r="BU61" s="79"/>
      <c r="BV61" s="79"/>
      <c r="BW61" s="79"/>
      <c r="BX61" s="79"/>
      <c r="BY61" s="79"/>
      <c r="BZ61" s="8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122</v>
      </c>
      <c r="BM66" s="79"/>
      <c r="BN66" s="79"/>
      <c r="BO66" s="79"/>
      <c r="BP66" s="79"/>
      <c r="BQ66" s="79"/>
      <c r="BR66" s="79"/>
      <c r="BS66" s="79"/>
      <c r="BT66" s="79"/>
      <c r="BU66" s="79"/>
      <c r="BV66" s="79"/>
      <c r="BW66" s="79"/>
      <c r="BX66" s="79"/>
      <c r="BY66" s="79"/>
      <c r="BZ66" s="8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c r="A79" s="2"/>
      <c r="B79" s="16"/>
      <c r="C79" s="48" t="s">
        <v>38</v>
      </c>
      <c r="D79" s="48"/>
      <c r="E79" s="48"/>
      <c r="F79" s="48"/>
      <c r="G79" s="48"/>
      <c r="H79" s="48"/>
      <c r="I79" s="48"/>
      <c r="J79" s="48"/>
      <c r="K79" s="48"/>
      <c r="L79" s="48"/>
      <c r="M79" s="48"/>
      <c r="N79" s="48"/>
      <c r="O79" s="48"/>
      <c r="P79" s="48"/>
      <c r="Q79" s="48"/>
      <c r="R79" s="48"/>
      <c r="S79" s="48"/>
      <c r="T79" s="48"/>
      <c r="U79" s="19"/>
      <c r="V79" s="19"/>
      <c r="W79" s="48" t="s">
        <v>39</v>
      </c>
      <c r="X79" s="48"/>
      <c r="Y79" s="48"/>
      <c r="Z79" s="48"/>
      <c r="AA79" s="48"/>
      <c r="AB79" s="48"/>
      <c r="AC79" s="48"/>
      <c r="AD79" s="48"/>
      <c r="AE79" s="48"/>
      <c r="AF79" s="48"/>
      <c r="AG79" s="48"/>
      <c r="AH79" s="48"/>
      <c r="AI79" s="48"/>
      <c r="AJ79" s="48"/>
      <c r="AK79" s="48"/>
      <c r="AL79" s="48"/>
      <c r="AM79" s="48"/>
      <c r="AN79" s="48"/>
      <c r="AO79" s="19"/>
      <c r="AP79" s="19"/>
      <c r="AQ79" s="48" t="s">
        <v>40</v>
      </c>
      <c r="AR79" s="48"/>
      <c r="AS79" s="48"/>
      <c r="AT79" s="48"/>
      <c r="AU79" s="48"/>
      <c r="AV79" s="48"/>
      <c r="AW79" s="48"/>
      <c r="AX79" s="48"/>
      <c r="AY79" s="48"/>
      <c r="AZ79" s="48"/>
      <c r="BA79" s="48"/>
      <c r="BB79" s="48"/>
      <c r="BC79" s="48"/>
      <c r="BD79" s="48"/>
      <c r="BE79" s="48"/>
      <c r="BF79" s="48"/>
      <c r="BG79" s="48"/>
      <c r="BH79" s="48"/>
      <c r="BI79" s="17"/>
      <c r="BJ79" s="18"/>
      <c r="BK79" s="2"/>
      <c r="BL79" s="78"/>
      <c r="BM79" s="79"/>
      <c r="BN79" s="79"/>
      <c r="BO79" s="79"/>
      <c r="BP79" s="79"/>
      <c r="BQ79" s="79"/>
      <c r="BR79" s="79"/>
      <c r="BS79" s="79"/>
      <c r="BT79" s="79"/>
      <c r="BU79" s="79"/>
      <c r="BV79" s="79"/>
      <c r="BW79" s="79"/>
      <c r="BX79" s="79"/>
      <c r="BY79" s="79"/>
      <c r="BZ79" s="80"/>
    </row>
    <row r="80" spans="1:78" ht="13.5" customHeight="1">
      <c r="A80" s="2"/>
      <c r="B80" s="16"/>
      <c r="C80" s="48"/>
      <c r="D80" s="48"/>
      <c r="E80" s="48"/>
      <c r="F80" s="48"/>
      <c r="G80" s="48"/>
      <c r="H80" s="48"/>
      <c r="I80" s="48"/>
      <c r="J80" s="48"/>
      <c r="K80" s="48"/>
      <c r="L80" s="48"/>
      <c r="M80" s="48"/>
      <c r="N80" s="48"/>
      <c r="O80" s="48"/>
      <c r="P80" s="48"/>
      <c r="Q80" s="48"/>
      <c r="R80" s="48"/>
      <c r="S80" s="48"/>
      <c r="T80" s="48"/>
      <c r="U80" s="19"/>
      <c r="V80" s="19"/>
      <c r="W80" s="48"/>
      <c r="X80" s="48"/>
      <c r="Y80" s="48"/>
      <c r="Z80" s="48"/>
      <c r="AA80" s="48"/>
      <c r="AB80" s="48"/>
      <c r="AC80" s="48"/>
      <c r="AD80" s="48"/>
      <c r="AE80" s="48"/>
      <c r="AF80" s="48"/>
      <c r="AG80" s="48"/>
      <c r="AH80" s="48"/>
      <c r="AI80" s="48"/>
      <c r="AJ80" s="48"/>
      <c r="AK80" s="48"/>
      <c r="AL80" s="48"/>
      <c r="AM80" s="48"/>
      <c r="AN80" s="48"/>
      <c r="AO80" s="19"/>
      <c r="AP80" s="19"/>
      <c r="AQ80" s="48"/>
      <c r="AR80" s="48"/>
      <c r="AS80" s="48"/>
      <c r="AT80" s="48"/>
      <c r="AU80" s="48"/>
      <c r="AV80" s="48"/>
      <c r="AW80" s="48"/>
      <c r="AX80" s="48"/>
      <c r="AY80" s="48"/>
      <c r="AZ80" s="48"/>
      <c r="BA80" s="48"/>
      <c r="BB80" s="48"/>
      <c r="BC80" s="48"/>
      <c r="BD80" s="48"/>
      <c r="BE80" s="48"/>
      <c r="BF80" s="48"/>
      <c r="BG80" s="48"/>
      <c r="BH80" s="48"/>
      <c r="BI80" s="17"/>
      <c r="BJ80" s="18"/>
      <c r="BK80" s="2"/>
      <c r="BL80" s="78"/>
      <c r="BM80" s="79"/>
      <c r="BN80" s="79"/>
      <c r="BO80" s="79"/>
      <c r="BP80" s="79"/>
      <c r="BQ80" s="79"/>
      <c r="BR80" s="79"/>
      <c r="BS80" s="79"/>
      <c r="BT80" s="79"/>
      <c r="BU80" s="79"/>
      <c r="BV80" s="79"/>
      <c r="BW80" s="79"/>
      <c r="BX80" s="79"/>
      <c r="BY80" s="79"/>
      <c r="BZ80" s="8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8"/>
      <c r="BM81" s="79"/>
      <c r="BN81" s="79"/>
      <c r="BO81" s="79"/>
      <c r="BP81" s="79"/>
      <c r="BQ81" s="79"/>
      <c r="BR81" s="79"/>
      <c r="BS81" s="79"/>
      <c r="BT81" s="79"/>
      <c r="BU81" s="79"/>
      <c r="BV81" s="79"/>
      <c r="BW81" s="79"/>
      <c r="BX81" s="79"/>
      <c r="BY81" s="79"/>
      <c r="BZ81" s="8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1"/>
      <c r="BM82" s="82"/>
      <c r="BN82" s="82"/>
      <c r="BO82" s="82"/>
      <c r="BP82" s="82"/>
      <c r="BQ82" s="82"/>
      <c r="BR82" s="82"/>
      <c r="BS82" s="82"/>
      <c r="BT82" s="82"/>
      <c r="BU82" s="82"/>
      <c r="BV82" s="82"/>
      <c r="BW82" s="82"/>
      <c r="BX82" s="82"/>
      <c r="BY82" s="82"/>
      <c r="BZ82" s="83"/>
    </row>
    <row r="83" spans="1:78">
      <c r="C83" s="2" t="s">
        <v>41</v>
      </c>
    </row>
    <row r="84" spans="1:78">
      <c r="C84" s="25"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NG4SXBUi7nC9pE30CQH49EeC2sroMtwstGlYgjc+OsBDGB28+rglJsO9HIOs3FhpdKgu6FmlKWVbDvYvIsePQg==" saltValue="JPARTVmLUB9awD1DALels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cols>
    <col min="2" max="144" width="11.875" customWidth="1"/>
  </cols>
  <sheetData>
    <row r="1" spans="1:148">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c r="A3" s="28" t="s">
        <v>57</v>
      </c>
      <c r="B3" s="29" t="s">
        <v>58</v>
      </c>
      <c r="C3" s="29" t="s">
        <v>59</v>
      </c>
      <c r="D3" s="29" t="s">
        <v>60</v>
      </c>
      <c r="E3" s="29" t="s">
        <v>61</v>
      </c>
      <c r="F3" s="29" t="s">
        <v>62</v>
      </c>
      <c r="G3" s="29" t="s">
        <v>63</v>
      </c>
      <c r="H3" s="71" t="s">
        <v>64</v>
      </c>
      <c r="I3" s="72"/>
      <c r="J3" s="72"/>
      <c r="K3" s="72"/>
      <c r="L3" s="72"/>
      <c r="M3" s="72"/>
      <c r="N3" s="72"/>
      <c r="O3" s="72"/>
      <c r="P3" s="72"/>
      <c r="Q3" s="72"/>
      <c r="R3" s="72"/>
      <c r="S3" s="72"/>
      <c r="T3" s="72"/>
      <c r="U3" s="72"/>
      <c r="V3" s="72"/>
      <c r="W3" s="72"/>
      <c r="X3" s="73"/>
      <c r="Y3" s="77" t="s">
        <v>65</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66</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c r="A4" s="28" t="s">
        <v>67</v>
      </c>
      <c r="B4" s="30"/>
      <c r="C4" s="30"/>
      <c r="D4" s="30"/>
      <c r="E4" s="30"/>
      <c r="F4" s="30"/>
      <c r="G4" s="30"/>
      <c r="H4" s="74"/>
      <c r="I4" s="75"/>
      <c r="J4" s="75"/>
      <c r="K4" s="75"/>
      <c r="L4" s="75"/>
      <c r="M4" s="75"/>
      <c r="N4" s="75"/>
      <c r="O4" s="75"/>
      <c r="P4" s="75"/>
      <c r="Q4" s="75"/>
      <c r="R4" s="75"/>
      <c r="S4" s="75"/>
      <c r="T4" s="75"/>
      <c r="U4" s="75"/>
      <c r="V4" s="75"/>
      <c r="W4" s="75"/>
      <c r="X4" s="76"/>
      <c r="Y4" s="70" t="s">
        <v>68</v>
      </c>
      <c r="Z4" s="70"/>
      <c r="AA4" s="70"/>
      <c r="AB4" s="70"/>
      <c r="AC4" s="70"/>
      <c r="AD4" s="70"/>
      <c r="AE4" s="70"/>
      <c r="AF4" s="70"/>
      <c r="AG4" s="70"/>
      <c r="AH4" s="70"/>
      <c r="AI4" s="70"/>
      <c r="AJ4" s="70" t="s">
        <v>69</v>
      </c>
      <c r="AK4" s="70"/>
      <c r="AL4" s="70"/>
      <c r="AM4" s="70"/>
      <c r="AN4" s="70"/>
      <c r="AO4" s="70"/>
      <c r="AP4" s="70"/>
      <c r="AQ4" s="70"/>
      <c r="AR4" s="70"/>
      <c r="AS4" s="70"/>
      <c r="AT4" s="70"/>
      <c r="AU4" s="70" t="s">
        <v>70</v>
      </c>
      <c r="AV4" s="70"/>
      <c r="AW4" s="70"/>
      <c r="AX4" s="70"/>
      <c r="AY4" s="70"/>
      <c r="AZ4" s="70"/>
      <c r="BA4" s="70"/>
      <c r="BB4" s="70"/>
      <c r="BC4" s="70"/>
      <c r="BD4" s="70"/>
      <c r="BE4" s="70"/>
      <c r="BF4" s="70" t="s">
        <v>71</v>
      </c>
      <c r="BG4" s="70"/>
      <c r="BH4" s="70"/>
      <c r="BI4" s="70"/>
      <c r="BJ4" s="70"/>
      <c r="BK4" s="70"/>
      <c r="BL4" s="70"/>
      <c r="BM4" s="70"/>
      <c r="BN4" s="70"/>
      <c r="BO4" s="70"/>
      <c r="BP4" s="70"/>
      <c r="BQ4" s="70" t="s">
        <v>72</v>
      </c>
      <c r="BR4" s="70"/>
      <c r="BS4" s="70"/>
      <c r="BT4" s="70"/>
      <c r="BU4" s="70"/>
      <c r="BV4" s="70"/>
      <c r="BW4" s="70"/>
      <c r="BX4" s="70"/>
      <c r="BY4" s="70"/>
      <c r="BZ4" s="70"/>
      <c r="CA4" s="70"/>
      <c r="CB4" s="70" t="s">
        <v>73</v>
      </c>
      <c r="CC4" s="70"/>
      <c r="CD4" s="70"/>
      <c r="CE4" s="70"/>
      <c r="CF4" s="70"/>
      <c r="CG4" s="70"/>
      <c r="CH4" s="70"/>
      <c r="CI4" s="70"/>
      <c r="CJ4" s="70"/>
      <c r="CK4" s="70"/>
      <c r="CL4" s="70"/>
      <c r="CM4" s="70" t="s">
        <v>74</v>
      </c>
      <c r="CN4" s="70"/>
      <c r="CO4" s="70"/>
      <c r="CP4" s="70"/>
      <c r="CQ4" s="70"/>
      <c r="CR4" s="70"/>
      <c r="CS4" s="70"/>
      <c r="CT4" s="70"/>
      <c r="CU4" s="70"/>
      <c r="CV4" s="70"/>
      <c r="CW4" s="70"/>
      <c r="CX4" s="70" t="s">
        <v>75</v>
      </c>
      <c r="CY4" s="70"/>
      <c r="CZ4" s="70"/>
      <c r="DA4" s="70"/>
      <c r="DB4" s="70"/>
      <c r="DC4" s="70"/>
      <c r="DD4" s="70"/>
      <c r="DE4" s="70"/>
      <c r="DF4" s="70"/>
      <c r="DG4" s="70"/>
      <c r="DH4" s="70"/>
      <c r="DI4" s="70" t="s">
        <v>76</v>
      </c>
      <c r="DJ4" s="70"/>
      <c r="DK4" s="70"/>
      <c r="DL4" s="70"/>
      <c r="DM4" s="70"/>
      <c r="DN4" s="70"/>
      <c r="DO4" s="70"/>
      <c r="DP4" s="70"/>
      <c r="DQ4" s="70"/>
      <c r="DR4" s="70"/>
      <c r="DS4" s="70"/>
      <c r="DT4" s="70" t="s">
        <v>77</v>
      </c>
      <c r="DU4" s="70"/>
      <c r="DV4" s="70"/>
      <c r="DW4" s="70"/>
      <c r="DX4" s="70"/>
      <c r="DY4" s="70"/>
      <c r="DZ4" s="70"/>
      <c r="EA4" s="70"/>
      <c r="EB4" s="70"/>
      <c r="EC4" s="70"/>
      <c r="ED4" s="70"/>
      <c r="EE4" s="70" t="s">
        <v>78</v>
      </c>
      <c r="EF4" s="70"/>
      <c r="EG4" s="70"/>
      <c r="EH4" s="70"/>
      <c r="EI4" s="70"/>
      <c r="EJ4" s="70"/>
      <c r="EK4" s="70"/>
      <c r="EL4" s="70"/>
      <c r="EM4" s="70"/>
      <c r="EN4" s="70"/>
      <c r="EO4" s="70"/>
    </row>
    <row r="5" spans="1:148">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c r="A6" s="28" t="s">
        <v>107</v>
      </c>
      <c r="B6" s="33">
        <f>B7</f>
        <v>2017</v>
      </c>
      <c r="C6" s="33">
        <f t="shared" ref="C6:X6" si="3">C7</f>
        <v>244619</v>
      </c>
      <c r="D6" s="33">
        <f t="shared" si="3"/>
        <v>46</v>
      </c>
      <c r="E6" s="33">
        <f t="shared" si="3"/>
        <v>17</v>
      </c>
      <c r="F6" s="33">
        <f t="shared" si="3"/>
        <v>1</v>
      </c>
      <c r="G6" s="33">
        <f t="shared" si="3"/>
        <v>0</v>
      </c>
      <c r="H6" s="33" t="str">
        <f t="shared" si="3"/>
        <v>三重県　玉城町</v>
      </c>
      <c r="I6" s="33" t="str">
        <f t="shared" si="3"/>
        <v>法適用</v>
      </c>
      <c r="J6" s="33" t="str">
        <f t="shared" si="3"/>
        <v>下水道事業</v>
      </c>
      <c r="K6" s="33" t="str">
        <f t="shared" si="3"/>
        <v>公共下水道</v>
      </c>
      <c r="L6" s="33" t="str">
        <f t="shared" si="3"/>
        <v>Cc3</v>
      </c>
      <c r="M6" s="33" t="str">
        <f t="shared" si="3"/>
        <v>非設置</v>
      </c>
      <c r="N6" s="34" t="str">
        <f t="shared" si="3"/>
        <v>-</v>
      </c>
      <c r="O6" s="34">
        <f t="shared" si="3"/>
        <v>49.88</v>
      </c>
      <c r="P6" s="34">
        <f t="shared" si="3"/>
        <v>86.72</v>
      </c>
      <c r="Q6" s="34" t="str">
        <f t="shared" si="3"/>
        <v>-</v>
      </c>
      <c r="R6" s="34">
        <f t="shared" si="3"/>
        <v>1600</v>
      </c>
      <c r="S6" s="34">
        <f t="shared" si="3"/>
        <v>15629</v>
      </c>
      <c r="T6" s="34">
        <f t="shared" si="3"/>
        <v>40.909999999999997</v>
      </c>
      <c r="U6" s="34">
        <f t="shared" si="3"/>
        <v>382.03</v>
      </c>
      <c r="V6" s="34">
        <f t="shared" si="3"/>
        <v>13539</v>
      </c>
      <c r="W6" s="34">
        <f t="shared" si="3"/>
        <v>3.68</v>
      </c>
      <c r="X6" s="34">
        <f t="shared" si="3"/>
        <v>3679.08</v>
      </c>
      <c r="Y6" s="35">
        <f>IF(Y7="",NA(),Y7)</f>
        <v>52.18</v>
      </c>
      <c r="Z6" s="35">
        <f t="shared" ref="Z6:AH6" si="4">IF(Z7="",NA(),Z7)</f>
        <v>76.08</v>
      </c>
      <c r="AA6" s="35">
        <f t="shared" si="4"/>
        <v>78.22</v>
      </c>
      <c r="AB6" s="35">
        <f t="shared" si="4"/>
        <v>74.3</v>
      </c>
      <c r="AC6" s="35">
        <f t="shared" si="4"/>
        <v>83</v>
      </c>
      <c r="AD6" s="35">
        <f t="shared" si="4"/>
        <v>79.8</v>
      </c>
      <c r="AE6" s="35">
        <f t="shared" si="4"/>
        <v>94.12</v>
      </c>
      <c r="AF6" s="35">
        <f t="shared" si="4"/>
        <v>98.03</v>
      </c>
      <c r="AG6" s="35">
        <f t="shared" si="4"/>
        <v>100.67</v>
      </c>
      <c r="AH6" s="35">
        <f t="shared" si="4"/>
        <v>99.51</v>
      </c>
      <c r="AI6" s="34" t="str">
        <f>IF(AI7="","",IF(AI7="-","【-】","【"&amp;SUBSTITUTE(TEXT(AI7,"#,##0.00"),"-","△")&amp;"】"))</f>
        <v>【108.80】</v>
      </c>
      <c r="AJ6" s="35">
        <f>IF(AJ7="",NA(),AJ7)</f>
        <v>1242.1400000000001</v>
      </c>
      <c r="AK6" s="35">
        <f t="shared" ref="AK6:AS6" si="5">IF(AK7="",NA(),AK7)</f>
        <v>611.86</v>
      </c>
      <c r="AL6" s="35">
        <f t="shared" si="5"/>
        <v>661.64</v>
      </c>
      <c r="AM6" s="35">
        <f t="shared" si="5"/>
        <v>740.09</v>
      </c>
      <c r="AN6" s="35">
        <f t="shared" si="5"/>
        <v>757.87</v>
      </c>
      <c r="AO6" s="35">
        <f t="shared" si="5"/>
        <v>637.74</v>
      </c>
      <c r="AP6" s="35">
        <f t="shared" si="5"/>
        <v>393.94</v>
      </c>
      <c r="AQ6" s="35">
        <f t="shared" si="5"/>
        <v>196.92</v>
      </c>
      <c r="AR6" s="35">
        <f t="shared" si="5"/>
        <v>370.35</v>
      </c>
      <c r="AS6" s="35">
        <f t="shared" si="5"/>
        <v>325.77</v>
      </c>
      <c r="AT6" s="34" t="str">
        <f>IF(AT7="","",IF(AT7="-","【-】","【"&amp;SUBSTITUTE(TEXT(AT7,"#,##0.00"),"-","△")&amp;"】"))</f>
        <v>【4.27】</v>
      </c>
      <c r="AU6" s="35">
        <f>IF(AU7="",NA(),AU7)</f>
        <v>484.85</v>
      </c>
      <c r="AV6" s="35">
        <f t="shared" ref="AV6:BD6" si="6">IF(AV7="",NA(),AV7)</f>
        <v>107.44</v>
      </c>
      <c r="AW6" s="35">
        <f t="shared" si="6"/>
        <v>115.61</v>
      </c>
      <c r="AX6" s="35">
        <f t="shared" si="6"/>
        <v>118.24</v>
      </c>
      <c r="AY6" s="35">
        <f t="shared" si="6"/>
        <v>128.44</v>
      </c>
      <c r="AZ6" s="35">
        <f t="shared" si="6"/>
        <v>298.42</v>
      </c>
      <c r="BA6" s="35">
        <f t="shared" si="6"/>
        <v>63.93</v>
      </c>
      <c r="BB6" s="35">
        <f t="shared" si="6"/>
        <v>70.02</v>
      </c>
      <c r="BC6" s="35">
        <f t="shared" si="6"/>
        <v>63.8</v>
      </c>
      <c r="BD6" s="35">
        <f t="shared" si="6"/>
        <v>61.72</v>
      </c>
      <c r="BE6" s="34" t="str">
        <f>IF(BE7="","",IF(BE7="-","【-】","【"&amp;SUBSTITUTE(TEXT(BE7,"#,##0.00"),"-","△")&amp;"】"))</f>
        <v>【66.41】</v>
      </c>
      <c r="BF6" s="34">
        <f>IF(BF7="",NA(),BF7)</f>
        <v>0</v>
      </c>
      <c r="BG6" s="34">
        <f t="shared" ref="BG6:BO6" si="7">IF(BG7="",NA(),BG7)</f>
        <v>0</v>
      </c>
      <c r="BH6" s="34">
        <f t="shared" si="7"/>
        <v>0</v>
      </c>
      <c r="BI6" s="34">
        <f t="shared" si="7"/>
        <v>0</v>
      </c>
      <c r="BJ6" s="34">
        <f t="shared" si="7"/>
        <v>0</v>
      </c>
      <c r="BK6" s="35">
        <f t="shared" si="7"/>
        <v>1506.51</v>
      </c>
      <c r="BL6" s="35">
        <f t="shared" si="7"/>
        <v>1315.67</v>
      </c>
      <c r="BM6" s="35">
        <f t="shared" si="7"/>
        <v>1240.1600000000001</v>
      </c>
      <c r="BN6" s="35">
        <f t="shared" si="7"/>
        <v>1193.49</v>
      </c>
      <c r="BO6" s="35">
        <f t="shared" si="7"/>
        <v>876.19</v>
      </c>
      <c r="BP6" s="34" t="str">
        <f>IF(BP7="","",IF(BP7="-","【-】","【"&amp;SUBSTITUTE(TEXT(BP7,"#,##0.00"),"-","△")&amp;"】"))</f>
        <v>【707.33】</v>
      </c>
      <c r="BQ6" s="35">
        <f>IF(BQ7="",NA(),BQ7)</f>
        <v>81.81</v>
      </c>
      <c r="BR6" s="35">
        <f t="shared" ref="BR6:BZ6" si="8">IF(BR7="",NA(),BR7)</f>
        <v>65.12</v>
      </c>
      <c r="BS6" s="35">
        <f t="shared" si="8"/>
        <v>57.98</v>
      </c>
      <c r="BT6" s="35">
        <f t="shared" si="8"/>
        <v>80</v>
      </c>
      <c r="BU6" s="35">
        <f t="shared" si="8"/>
        <v>107.81</v>
      </c>
      <c r="BV6" s="35">
        <f t="shared" si="8"/>
        <v>57.33</v>
      </c>
      <c r="BW6" s="35">
        <f t="shared" si="8"/>
        <v>60.78</v>
      </c>
      <c r="BX6" s="35">
        <f t="shared" si="8"/>
        <v>60.17</v>
      </c>
      <c r="BY6" s="35">
        <f t="shared" si="8"/>
        <v>65.569999999999993</v>
      </c>
      <c r="BZ6" s="35">
        <f t="shared" si="8"/>
        <v>75.7</v>
      </c>
      <c r="CA6" s="34" t="str">
        <f>IF(CA7="","",IF(CA7="-","【-】","【"&amp;SUBSTITUTE(TEXT(CA7,"#,##0.00"),"-","△")&amp;"】"))</f>
        <v>【101.26】</v>
      </c>
      <c r="CB6" s="35">
        <f>IF(CB7="",NA(),CB7)</f>
        <v>116.48</v>
      </c>
      <c r="CC6" s="35">
        <f t="shared" ref="CC6:CK6" si="9">IF(CC7="",NA(),CC7)</f>
        <v>145.41</v>
      </c>
      <c r="CD6" s="35">
        <f t="shared" si="9"/>
        <v>161.19999999999999</v>
      </c>
      <c r="CE6" s="35">
        <f t="shared" si="9"/>
        <v>116.99</v>
      </c>
      <c r="CF6" s="35">
        <f t="shared" si="9"/>
        <v>86.81</v>
      </c>
      <c r="CG6" s="35">
        <f t="shared" si="9"/>
        <v>284.52999999999997</v>
      </c>
      <c r="CH6" s="35">
        <f t="shared" si="9"/>
        <v>276.26</v>
      </c>
      <c r="CI6" s="35">
        <f t="shared" si="9"/>
        <v>281.52999999999997</v>
      </c>
      <c r="CJ6" s="35">
        <f t="shared" si="9"/>
        <v>263.04000000000002</v>
      </c>
      <c r="CK6" s="35">
        <f t="shared" si="9"/>
        <v>230.04</v>
      </c>
      <c r="CL6" s="34" t="str">
        <f>IF(CL7="","",IF(CL7="-","【-】","【"&amp;SUBSTITUTE(TEXT(CL7,"#,##0.00"),"-","△")&amp;"】"))</f>
        <v>【136.39】</v>
      </c>
      <c r="CM6" s="35">
        <f>IF(CM7="",NA(),CM7)</f>
        <v>47.63</v>
      </c>
      <c r="CN6" s="35" t="str">
        <f t="shared" ref="CN6:CV6" si="10">IF(CN7="",NA(),CN7)</f>
        <v>-</v>
      </c>
      <c r="CO6" s="35" t="str">
        <f t="shared" si="10"/>
        <v>-</v>
      </c>
      <c r="CP6" s="35" t="str">
        <f t="shared" si="10"/>
        <v>-</v>
      </c>
      <c r="CQ6" s="35" t="str">
        <f t="shared" si="10"/>
        <v>-</v>
      </c>
      <c r="CR6" s="35">
        <f t="shared" si="10"/>
        <v>39.92</v>
      </c>
      <c r="CS6" s="35">
        <f t="shared" si="10"/>
        <v>41.63</v>
      </c>
      <c r="CT6" s="35">
        <f t="shared" si="10"/>
        <v>44.89</v>
      </c>
      <c r="CU6" s="35">
        <f t="shared" si="10"/>
        <v>40.75</v>
      </c>
      <c r="CV6" s="35">
        <f t="shared" si="10"/>
        <v>42.4</v>
      </c>
      <c r="CW6" s="34" t="str">
        <f>IF(CW7="","",IF(CW7="-","【-】","【"&amp;SUBSTITUTE(TEXT(CW7,"#,##0.00"),"-","△")&amp;"】"))</f>
        <v>【60.13】</v>
      </c>
      <c r="CX6" s="35">
        <f>IF(CX7="",NA(),CX7)</f>
        <v>55.26</v>
      </c>
      <c r="CY6" s="35">
        <f t="shared" ref="CY6:DG6" si="11">IF(CY7="",NA(),CY7)</f>
        <v>66.69</v>
      </c>
      <c r="CZ6" s="35">
        <f t="shared" si="11"/>
        <v>73.459999999999994</v>
      </c>
      <c r="DA6" s="35">
        <f t="shared" si="11"/>
        <v>71.319999999999993</v>
      </c>
      <c r="DB6" s="35">
        <f t="shared" si="11"/>
        <v>74.12</v>
      </c>
      <c r="DC6" s="35">
        <f t="shared" si="11"/>
        <v>65.86</v>
      </c>
      <c r="DD6" s="35">
        <f t="shared" si="11"/>
        <v>66.33</v>
      </c>
      <c r="DE6" s="35">
        <f t="shared" si="11"/>
        <v>64.89</v>
      </c>
      <c r="DF6" s="35">
        <f t="shared" si="11"/>
        <v>64.97</v>
      </c>
      <c r="DG6" s="35">
        <f t="shared" si="11"/>
        <v>65.77</v>
      </c>
      <c r="DH6" s="34" t="str">
        <f>IF(DH7="","",IF(DH7="-","【-】","【"&amp;SUBSTITUTE(TEXT(DH7,"#,##0.00"),"-","△")&amp;"】"))</f>
        <v>【95.06】</v>
      </c>
      <c r="DI6" s="35">
        <f>IF(DI7="",NA(),DI7)</f>
        <v>7.55</v>
      </c>
      <c r="DJ6" s="35">
        <f t="shared" ref="DJ6:DR6" si="12">IF(DJ7="",NA(),DJ7)</f>
        <v>85.79</v>
      </c>
      <c r="DK6" s="35">
        <f t="shared" si="12"/>
        <v>15.62</v>
      </c>
      <c r="DL6" s="35">
        <f t="shared" si="12"/>
        <v>17.05</v>
      </c>
      <c r="DM6" s="35">
        <f t="shared" si="12"/>
        <v>18.84</v>
      </c>
      <c r="DN6" s="35">
        <f t="shared" si="12"/>
        <v>9.42</v>
      </c>
      <c r="DO6" s="35">
        <f t="shared" si="12"/>
        <v>28.43</v>
      </c>
      <c r="DP6" s="35">
        <f t="shared" si="12"/>
        <v>11.68</v>
      </c>
      <c r="DQ6" s="35">
        <f t="shared" si="12"/>
        <v>17.52</v>
      </c>
      <c r="DR6" s="35">
        <f t="shared" si="12"/>
        <v>13.24</v>
      </c>
      <c r="DS6" s="34" t="str">
        <f>IF(DS7="","",IF(DS7="-","【-】","【"&amp;SUBSTITUTE(TEXT(DS7,"#,##0.00"),"-","△")&amp;"】"))</f>
        <v>【38.13】</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【5.37】</v>
      </c>
      <c r="EE6" s="34">
        <f>IF(EE7="",NA(),EE7)</f>
        <v>0</v>
      </c>
      <c r="EF6" s="34">
        <f t="shared" ref="EF6:EN6" si="14">IF(EF7="",NA(),EF7)</f>
        <v>0</v>
      </c>
      <c r="EG6" s="35">
        <f t="shared" si="14"/>
        <v>4.55</v>
      </c>
      <c r="EH6" s="35">
        <f t="shared" si="14"/>
        <v>4.95</v>
      </c>
      <c r="EI6" s="35">
        <f t="shared" si="14"/>
        <v>0.56999999999999995</v>
      </c>
      <c r="EJ6" s="35">
        <f t="shared" si="14"/>
        <v>0.19</v>
      </c>
      <c r="EK6" s="35">
        <f t="shared" si="14"/>
        <v>0.16</v>
      </c>
      <c r="EL6" s="35">
        <f t="shared" si="14"/>
        <v>0.33</v>
      </c>
      <c r="EM6" s="35">
        <f t="shared" si="14"/>
        <v>0.21</v>
      </c>
      <c r="EN6" s="35">
        <f t="shared" si="14"/>
        <v>0.15</v>
      </c>
      <c r="EO6" s="34" t="str">
        <f>IF(EO7="","",IF(EO7="-","【-】","【"&amp;SUBSTITUTE(TEXT(EO7,"#,##0.00"),"-","△")&amp;"】"))</f>
        <v>【0.23】</v>
      </c>
    </row>
    <row r="7" spans="1:148" s="36" customFormat="1">
      <c r="A7" s="28"/>
      <c r="B7" s="37">
        <v>2017</v>
      </c>
      <c r="C7" s="37">
        <v>244619</v>
      </c>
      <c r="D7" s="37">
        <v>46</v>
      </c>
      <c r="E7" s="37">
        <v>17</v>
      </c>
      <c r="F7" s="37">
        <v>1</v>
      </c>
      <c r="G7" s="37">
        <v>0</v>
      </c>
      <c r="H7" s="37" t="s">
        <v>108</v>
      </c>
      <c r="I7" s="37" t="s">
        <v>109</v>
      </c>
      <c r="J7" s="37" t="s">
        <v>110</v>
      </c>
      <c r="K7" s="37" t="s">
        <v>111</v>
      </c>
      <c r="L7" s="37" t="s">
        <v>112</v>
      </c>
      <c r="M7" s="37" t="s">
        <v>113</v>
      </c>
      <c r="N7" s="38" t="s">
        <v>114</v>
      </c>
      <c r="O7" s="38">
        <v>49.88</v>
      </c>
      <c r="P7" s="38">
        <v>86.72</v>
      </c>
      <c r="Q7" s="38" t="s">
        <v>114</v>
      </c>
      <c r="R7" s="38">
        <v>1600</v>
      </c>
      <c r="S7" s="38">
        <v>15629</v>
      </c>
      <c r="T7" s="38">
        <v>40.909999999999997</v>
      </c>
      <c r="U7" s="38">
        <v>382.03</v>
      </c>
      <c r="V7" s="38">
        <v>13539</v>
      </c>
      <c r="W7" s="38">
        <v>3.68</v>
      </c>
      <c r="X7" s="38">
        <v>3679.08</v>
      </c>
      <c r="Y7" s="38">
        <v>52.18</v>
      </c>
      <c r="Z7" s="38">
        <v>76.08</v>
      </c>
      <c r="AA7" s="38">
        <v>78.22</v>
      </c>
      <c r="AB7" s="38">
        <v>74.3</v>
      </c>
      <c r="AC7" s="38">
        <v>83</v>
      </c>
      <c r="AD7" s="38">
        <v>79.8</v>
      </c>
      <c r="AE7" s="38">
        <v>94.12</v>
      </c>
      <c r="AF7" s="38">
        <v>98.03</v>
      </c>
      <c r="AG7" s="38">
        <v>100.67</v>
      </c>
      <c r="AH7" s="38">
        <v>99.51</v>
      </c>
      <c r="AI7" s="38">
        <v>108.8</v>
      </c>
      <c r="AJ7" s="38">
        <v>1242.1400000000001</v>
      </c>
      <c r="AK7" s="38">
        <v>611.86</v>
      </c>
      <c r="AL7" s="38">
        <v>661.64</v>
      </c>
      <c r="AM7" s="38">
        <v>740.09</v>
      </c>
      <c r="AN7" s="38">
        <v>757.87</v>
      </c>
      <c r="AO7" s="38">
        <v>637.74</v>
      </c>
      <c r="AP7" s="38">
        <v>393.94</v>
      </c>
      <c r="AQ7" s="38">
        <v>196.92</v>
      </c>
      <c r="AR7" s="38">
        <v>370.35</v>
      </c>
      <c r="AS7" s="38">
        <v>325.77</v>
      </c>
      <c r="AT7" s="38">
        <v>4.2699999999999996</v>
      </c>
      <c r="AU7" s="38">
        <v>484.85</v>
      </c>
      <c r="AV7" s="38">
        <v>107.44</v>
      </c>
      <c r="AW7" s="38">
        <v>115.61</v>
      </c>
      <c r="AX7" s="38">
        <v>118.24</v>
      </c>
      <c r="AY7" s="38">
        <v>128.44</v>
      </c>
      <c r="AZ7" s="38">
        <v>298.42</v>
      </c>
      <c r="BA7" s="38">
        <v>63.93</v>
      </c>
      <c r="BB7" s="38">
        <v>70.02</v>
      </c>
      <c r="BC7" s="38">
        <v>63.8</v>
      </c>
      <c r="BD7" s="38">
        <v>61.72</v>
      </c>
      <c r="BE7" s="38">
        <v>66.41</v>
      </c>
      <c r="BF7" s="38">
        <v>0</v>
      </c>
      <c r="BG7" s="38">
        <v>0</v>
      </c>
      <c r="BH7" s="38">
        <v>0</v>
      </c>
      <c r="BI7" s="38">
        <v>0</v>
      </c>
      <c r="BJ7" s="38">
        <v>0</v>
      </c>
      <c r="BK7" s="38">
        <v>1506.51</v>
      </c>
      <c r="BL7" s="38">
        <v>1315.67</v>
      </c>
      <c r="BM7" s="38">
        <v>1240.1600000000001</v>
      </c>
      <c r="BN7" s="38">
        <v>1193.49</v>
      </c>
      <c r="BO7" s="38">
        <v>876.19</v>
      </c>
      <c r="BP7" s="38">
        <v>707.33</v>
      </c>
      <c r="BQ7" s="38">
        <v>81.81</v>
      </c>
      <c r="BR7" s="38">
        <v>65.12</v>
      </c>
      <c r="BS7" s="38">
        <v>57.98</v>
      </c>
      <c r="BT7" s="38">
        <v>80</v>
      </c>
      <c r="BU7" s="38">
        <v>107.81</v>
      </c>
      <c r="BV7" s="38">
        <v>57.33</v>
      </c>
      <c r="BW7" s="38">
        <v>60.78</v>
      </c>
      <c r="BX7" s="38">
        <v>60.17</v>
      </c>
      <c r="BY7" s="38">
        <v>65.569999999999993</v>
      </c>
      <c r="BZ7" s="38">
        <v>75.7</v>
      </c>
      <c r="CA7" s="38">
        <v>101.26</v>
      </c>
      <c r="CB7" s="38">
        <v>116.48</v>
      </c>
      <c r="CC7" s="38">
        <v>145.41</v>
      </c>
      <c r="CD7" s="38">
        <v>161.19999999999999</v>
      </c>
      <c r="CE7" s="38">
        <v>116.99</v>
      </c>
      <c r="CF7" s="38">
        <v>86.81</v>
      </c>
      <c r="CG7" s="38">
        <v>284.52999999999997</v>
      </c>
      <c r="CH7" s="38">
        <v>276.26</v>
      </c>
      <c r="CI7" s="38">
        <v>281.52999999999997</v>
      </c>
      <c r="CJ7" s="38">
        <v>263.04000000000002</v>
      </c>
      <c r="CK7" s="38">
        <v>230.04</v>
      </c>
      <c r="CL7" s="38">
        <v>136.38999999999999</v>
      </c>
      <c r="CM7" s="38">
        <v>47.63</v>
      </c>
      <c r="CN7" s="38" t="s">
        <v>114</v>
      </c>
      <c r="CO7" s="38" t="s">
        <v>114</v>
      </c>
      <c r="CP7" s="38" t="s">
        <v>114</v>
      </c>
      <c r="CQ7" s="38" t="s">
        <v>114</v>
      </c>
      <c r="CR7" s="38">
        <v>39.92</v>
      </c>
      <c r="CS7" s="38">
        <v>41.63</v>
      </c>
      <c r="CT7" s="38">
        <v>44.89</v>
      </c>
      <c r="CU7" s="38">
        <v>40.75</v>
      </c>
      <c r="CV7" s="38">
        <v>42.4</v>
      </c>
      <c r="CW7" s="38">
        <v>60.13</v>
      </c>
      <c r="CX7" s="38">
        <v>55.26</v>
      </c>
      <c r="CY7" s="38">
        <v>66.69</v>
      </c>
      <c r="CZ7" s="38">
        <v>73.459999999999994</v>
      </c>
      <c r="DA7" s="38">
        <v>71.319999999999993</v>
      </c>
      <c r="DB7" s="38">
        <v>74.12</v>
      </c>
      <c r="DC7" s="38">
        <v>65.86</v>
      </c>
      <c r="DD7" s="38">
        <v>66.33</v>
      </c>
      <c r="DE7" s="38">
        <v>64.89</v>
      </c>
      <c r="DF7" s="38">
        <v>64.97</v>
      </c>
      <c r="DG7" s="38">
        <v>65.77</v>
      </c>
      <c r="DH7" s="38">
        <v>95.06</v>
      </c>
      <c r="DI7" s="38">
        <v>7.55</v>
      </c>
      <c r="DJ7" s="38">
        <v>85.79</v>
      </c>
      <c r="DK7" s="38">
        <v>15.62</v>
      </c>
      <c r="DL7" s="38">
        <v>17.05</v>
      </c>
      <c r="DM7" s="38">
        <v>18.84</v>
      </c>
      <c r="DN7" s="38">
        <v>9.42</v>
      </c>
      <c r="DO7" s="38">
        <v>28.43</v>
      </c>
      <c r="DP7" s="38">
        <v>11.68</v>
      </c>
      <c r="DQ7" s="38">
        <v>17.52</v>
      </c>
      <c r="DR7" s="38">
        <v>13.24</v>
      </c>
      <c r="DS7" s="38">
        <v>38.130000000000003</v>
      </c>
      <c r="DT7" s="38">
        <v>0</v>
      </c>
      <c r="DU7" s="38">
        <v>0</v>
      </c>
      <c r="DV7" s="38">
        <v>0</v>
      </c>
      <c r="DW7" s="38">
        <v>0</v>
      </c>
      <c r="DX7" s="38">
        <v>0</v>
      </c>
      <c r="DY7" s="38">
        <v>0</v>
      </c>
      <c r="DZ7" s="38">
        <v>0</v>
      </c>
      <c r="EA7" s="38">
        <v>0</v>
      </c>
      <c r="EB7" s="38">
        <v>0</v>
      </c>
      <c r="EC7" s="38">
        <v>0</v>
      </c>
      <c r="ED7" s="38">
        <v>5.37</v>
      </c>
      <c r="EE7" s="38">
        <v>0</v>
      </c>
      <c r="EF7" s="38">
        <v>0</v>
      </c>
      <c r="EG7" s="38">
        <v>4.55</v>
      </c>
      <c r="EH7" s="38">
        <v>4.95</v>
      </c>
      <c r="EI7" s="38">
        <v>0.56999999999999995</v>
      </c>
      <c r="EJ7" s="38">
        <v>0.19</v>
      </c>
      <c r="EK7" s="38">
        <v>0.16</v>
      </c>
      <c r="EL7" s="38">
        <v>0.33</v>
      </c>
      <c r="EM7" s="38">
        <v>0.21</v>
      </c>
      <c r="EN7" s="38">
        <v>0.15</v>
      </c>
      <c r="EO7" s="38">
        <v>0.23</v>
      </c>
    </row>
    <row r="8" spans="1:148">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中井　正広</cp:lastModifiedBy>
  <dcterms:created xsi:type="dcterms:W3CDTF">2018-12-03T08:49:37Z</dcterms:created>
  <dcterms:modified xsi:type="dcterms:W3CDTF">2019-01-31T09:52:12Z</dcterms:modified>
</cp:coreProperties>
</file>