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3yZ4iKkCaqJmpzS8FL50xvasTlltNrh3r8rZKetvxevyOTjKgFc+uX0i5nwd7jypzJFkTFaz79OL0sdKPEBAA==" workbookSaltValue="TkE9QngVrX3pyoLkuJwmAQ==" workbookSpinCount="100000" lockStructure="1"/>
  <bookViews>
    <workbookView xWindow="0" yWindow="0" windowWidth="14985" windowHeight="567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<sst xmlns="http://schemas.openxmlformats.org/spreadsheetml/2006/main" count="232" uniqueCount="120">
  <si>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</si>
  <si>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</si>
  <si>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</si>
  <si>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</si>
  <si>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</si>
  <si>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</si>
  <si>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</si>
  <si>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</si>
  <si>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</si>
  <si>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</si>
  <si>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</si>
  <si>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</si>
  <si>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</si>
  <si>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</si>
  <si>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</si>
  <si>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</si>
  <si>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</si>
  <si>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</si>
  <si>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</si>
  <si>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</si>
  <si>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</si>
  <si>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</si>
  <si>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</si>
  <si>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</si>
  <si>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</si>
  <si>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</si>
  <si>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</si>
  <si>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</si>
  <si>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</si>
  <si>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</si>
  <si>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</si>
  <si>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</si>
  <si>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</si>
  <si>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</si>
  <si>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</si>
  <si>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</si>
  <si>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</si>
  <si>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</si>
  <si>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</si>
  <si>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</si>
  <si>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</si>
  <si>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</si>
  <si>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</si>
  <si>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</si>
  <si>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</si>
  <si>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</si>
  <si>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</si>
  <si>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</si>
  <si>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</si>
  <si>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</si>
  <si>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</si>
  <si>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</si>
  <si>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</si>
  <si>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</si>
  <si>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</si>
  <si>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</si>
  <si>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</si>
  <si>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</si>
  <si>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</si>
  <si>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</si>
  <si>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</si>
  <si>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</si>
  <si>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</si>
  <si>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</si>
  <si>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</si>
  <si>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</si>
  <si>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</si>
  <si>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</si>
  <si>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</si>
  <si>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</si>
  <si>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</si>
  <si>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</si>
  <si>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</si>
  <si>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</si>
  <si>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</si>
  <si>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</si>
  <si>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</si>
  <si>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</si>
  <si>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</si>
  <si>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</si>
  <si>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</si>
  <si>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</si>
  <si>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</si>
  <si>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</si>
  <si>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</si>
  <si>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</si>
  <si>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</si>
  <si>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</si>
  <si>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</si>
  <si>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</si>
  <si>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</si>
  <si>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</si>
  <si>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</si>
  <si>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</si>
  <si>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</si>
  <si>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</si>
  <si>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</si>
  <si>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</si>
  <si>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</si>
  <si>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</si>
  <si>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</si>
  <si>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</si>
  <si>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</si>
  <si>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</si>
  <si>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</si>
  <si>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</si>
  <si>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</si>
  <si>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</si>
  <si>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</si>
  <si>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</si>
  <si>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</si>
  <si>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</si>
  <si>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</si>
  <si>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</si>
  <si>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</si>
  <si>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</si>
  <si>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</si>
  <si>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類似団体に比べ低くなっている。これは、この数値に反映されていない簡易水道事業分の更新を急いでいることが主な原因であると考えられるが、有収率の向上のためにも、計画的な管路の布設替を行っていく必要がある。</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ルイジ</t>
    </rPh>
    <rPh sb="112" eb="114">
      <t>ダンタイ</t>
    </rPh>
    <rPh sb="115" eb="116">
      <t>クラ</t>
    </rPh>
    <rPh sb="117" eb="118">
      <t>ヒク</t>
    </rPh>
    <rPh sb="131" eb="133">
      <t>スウチ</t>
    </rPh>
    <rPh sb="134" eb="136">
      <t>ハンエイ</t>
    </rPh>
    <rPh sb="142" eb="144">
      <t>カンイ</t>
    </rPh>
    <rPh sb="144" eb="146">
      <t>スイドウ</t>
    </rPh>
    <rPh sb="146" eb="148">
      <t>ジギョウ</t>
    </rPh>
    <rPh sb="148" eb="149">
      <t>ブン</t>
    </rPh>
    <rPh sb="150" eb="152">
      <t>コウシン</t>
    </rPh>
    <rPh sb="153" eb="154">
      <t>イソ</t>
    </rPh>
    <rPh sb="161" eb="162">
      <t>オモ</t>
    </rPh>
    <rPh sb="163" eb="165">
      <t>ゲンイン</t>
    </rPh>
    <rPh sb="169" eb="170">
      <t>カンガ</t>
    </rPh>
    <rPh sb="176" eb="178">
      <t>ユウシュウ</t>
    </rPh>
    <rPh sb="178" eb="179">
      <t>リツ</t>
    </rPh>
    <rPh sb="180" eb="182">
      <t>コウジョウ</t>
    </rPh>
    <rPh sb="188" eb="191">
      <t>ケイカクテキ</t>
    </rPh>
    <rPh sb="192" eb="194">
      <t>カンロ</t>
    </rPh>
    <rPh sb="195" eb="197">
      <t>フセツ</t>
    </rPh>
    <rPh sb="197" eb="198">
      <t>ガ</t>
    </rPh>
    <rPh sb="199" eb="200">
      <t>オコナ</t>
    </rPh>
    <rPh sb="204" eb="206">
      <t>ヒツヨウ</t>
    </rPh>
    <phoneticPr fontId="4"/>
  </si>
  <si>
    <t>　全体的な総括としては、現状では経営の健全性は確保されていると判断できるが、施設・管路の老朽化が進行しつつあり、有収率についても低い状況となっている。このため、料金水準の見直しも視野に入れつつ、計画的な管路・施設の更新を行っていくようにする必要がある。</t>
    <rPh sb="1" eb="4">
      <t>ゼンタイテキ</t>
    </rPh>
    <rPh sb="5" eb="7">
      <t>ソウカツ</t>
    </rPh>
    <rPh sb="12" eb="14">
      <t>ゲンジョウ</t>
    </rPh>
    <rPh sb="16" eb="18">
      <t>ケイエイ</t>
    </rPh>
    <rPh sb="19" eb="22">
      <t>ケンゼンセイ</t>
    </rPh>
    <rPh sb="23" eb="25">
      <t>カクホ</t>
    </rPh>
    <rPh sb="31" eb="33">
      <t>ハンダン</t>
    </rPh>
    <rPh sb="38" eb="40">
      <t>シセツ</t>
    </rPh>
    <rPh sb="41" eb="43">
      <t>カンロ</t>
    </rPh>
    <rPh sb="44" eb="47">
      <t>ロウキュウカ</t>
    </rPh>
    <rPh sb="48" eb="50">
      <t>シンコウ</t>
    </rPh>
    <rPh sb="56" eb="58">
      <t>ユウシュウ</t>
    </rPh>
    <rPh sb="58" eb="59">
      <t>リツ</t>
    </rPh>
    <rPh sb="64" eb="65">
      <t>ヒク</t>
    </rPh>
    <rPh sb="66" eb="68">
      <t>ジョウキョウ</t>
    </rPh>
    <rPh sb="80" eb="82">
      <t>リョウキン</t>
    </rPh>
    <rPh sb="82" eb="84">
      <t>スイジュン</t>
    </rPh>
    <rPh sb="85" eb="87">
      <t>ミナオ</t>
    </rPh>
    <rPh sb="89" eb="91">
      <t>シヤ</t>
    </rPh>
    <rPh sb="92" eb="93">
      <t>イ</t>
    </rPh>
    <rPh sb="97" eb="100">
      <t>ケイカクテキ</t>
    </rPh>
    <rPh sb="101" eb="103">
      <t>カンロ</t>
    </rPh>
    <rPh sb="104" eb="106">
      <t>シセツ</t>
    </rPh>
    <rPh sb="107" eb="109">
      <t>コウシン</t>
    </rPh>
    <rPh sb="110" eb="111">
      <t>オコナ</t>
    </rPh>
    <rPh sb="120" eb="122">
      <t>ヒツヨウ</t>
    </rPh>
    <phoneticPr fontId="4"/>
  </si>
  <si>
    <t>　経常収支比率に関しては、おおむね100%以上を保っているが、平成26年度に関しては、検針月を奇数月から偶数月に変更した関係から、1か月分の給水収益が減少しているため、100%を下回っているものの、平成27年度からは100%以上となっている。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料金回収率に関しては、検針月を変更した平成26年度の特殊事情を除くと、類似団体と同等水準ではあるものの、平成27年度より100%を上回っているのが現状である。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t>
    <rPh sb="1" eb="3">
      <t>ケイジョウ</t>
    </rPh>
    <rPh sb="3" eb="5">
      <t>シュウシ</t>
    </rPh>
    <rPh sb="5" eb="7">
      <t>ヒリツ</t>
    </rPh>
    <rPh sb="8" eb="9">
      <t>カン</t>
    </rPh>
    <rPh sb="21" eb="23">
      <t>イジョウ</t>
    </rPh>
    <rPh sb="24" eb="25">
      <t>タモ</t>
    </rPh>
    <rPh sb="31" eb="33">
      <t>ヘイセイ</t>
    </rPh>
    <rPh sb="35" eb="37">
      <t>ネンド</t>
    </rPh>
    <rPh sb="38" eb="39">
      <t>カン</t>
    </rPh>
    <rPh sb="43" eb="45">
      <t>ケンシン</t>
    </rPh>
    <rPh sb="45" eb="46">
      <t>ツキ</t>
    </rPh>
    <rPh sb="47" eb="49">
      <t>キスウ</t>
    </rPh>
    <rPh sb="49" eb="50">
      <t>ヅキ</t>
    </rPh>
    <rPh sb="52" eb="54">
      <t>グウスウ</t>
    </rPh>
    <rPh sb="54" eb="55">
      <t>ヅキ</t>
    </rPh>
    <rPh sb="56" eb="58">
      <t>ヘンコウ</t>
    </rPh>
    <rPh sb="60" eb="62">
      <t>カンケイ</t>
    </rPh>
    <rPh sb="67" eb="69">
      <t>ゲツブン</t>
    </rPh>
    <rPh sb="70" eb="72">
      <t>キュウスイ</t>
    </rPh>
    <rPh sb="72" eb="74">
      <t>シュウエキ</t>
    </rPh>
    <rPh sb="75" eb="77">
      <t>ゲンショウ</t>
    </rPh>
    <rPh sb="89" eb="91">
      <t>シタマワ</t>
    </rPh>
    <rPh sb="99" eb="101">
      <t>ヘイセイ</t>
    </rPh>
    <rPh sb="103" eb="105">
      <t>ネンド</t>
    </rPh>
    <rPh sb="112" eb="114">
      <t>イジョウ</t>
    </rPh>
    <rPh sb="121" eb="123">
      <t>ルイセキ</t>
    </rPh>
    <rPh sb="123" eb="125">
      <t>ケッソン</t>
    </rPh>
    <rPh sb="125" eb="126">
      <t>キン</t>
    </rPh>
    <rPh sb="126" eb="128">
      <t>ヒリツ</t>
    </rPh>
    <rPh sb="129" eb="130">
      <t>カン</t>
    </rPh>
    <rPh sb="143" eb="145">
      <t>ルイセキ</t>
    </rPh>
    <rPh sb="145" eb="148">
      <t>ケッソンキン</t>
    </rPh>
    <rPh sb="149" eb="151">
      <t>ハッセイ</t>
    </rPh>
    <rPh sb="156" eb="158">
      <t>ジョウキョウ</t>
    </rPh>
    <rPh sb="167" eb="169">
      <t>リュウドウ</t>
    </rPh>
    <rPh sb="169" eb="171">
      <t>ヒリツ</t>
    </rPh>
    <rPh sb="172" eb="173">
      <t>カン</t>
    </rPh>
    <rPh sb="181" eb="183">
      <t>イジョウ</t>
    </rPh>
    <rPh sb="184" eb="186">
      <t>カクホ</t>
    </rPh>
    <rPh sb="191" eb="194">
      <t>タンキテキ</t>
    </rPh>
    <rPh sb="195" eb="197">
      <t>サイム</t>
    </rPh>
    <rPh sb="198" eb="199">
      <t>タイ</t>
    </rPh>
    <rPh sb="201" eb="203">
      <t>シハラ</t>
    </rPh>
    <rPh sb="204" eb="206">
      <t>ノウリョク</t>
    </rPh>
    <rPh sb="207" eb="209">
      <t>カクホ</t>
    </rPh>
    <rPh sb="217" eb="219">
      <t>キギョウ</t>
    </rPh>
    <rPh sb="219" eb="220">
      <t>サイ</t>
    </rPh>
    <rPh sb="220" eb="222">
      <t>ザンダカ</t>
    </rPh>
    <rPh sb="222" eb="223">
      <t>タイ</t>
    </rPh>
    <rPh sb="223" eb="225">
      <t>キュウスイ</t>
    </rPh>
    <rPh sb="225" eb="227">
      <t>シュウエキ</t>
    </rPh>
    <rPh sb="227" eb="229">
      <t>ヒリツ</t>
    </rPh>
    <rPh sb="230" eb="231">
      <t>カン</t>
    </rPh>
    <rPh sb="235" eb="237">
      <t>メイカク</t>
    </rPh>
    <rPh sb="238" eb="240">
      <t>スウチ</t>
    </rPh>
    <rPh sb="240" eb="242">
      <t>キジュン</t>
    </rPh>
    <rPh sb="253" eb="255">
      <t>ルイジ</t>
    </rPh>
    <rPh sb="255" eb="257">
      <t>ダンタイ</t>
    </rPh>
    <rPh sb="257" eb="260">
      <t>ヘイキンチ</t>
    </rPh>
    <rPh sb="261" eb="263">
      <t>ヒカク</t>
    </rPh>
    <rPh sb="266" eb="268">
      <t>リョウキン</t>
    </rPh>
    <rPh sb="268" eb="270">
      <t>シュウニュウ</t>
    </rPh>
    <rPh sb="271" eb="273">
      <t>キボ</t>
    </rPh>
    <rPh sb="274" eb="275">
      <t>タイ</t>
    </rPh>
    <rPh sb="278" eb="280">
      <t>キギョウ</t>
    </rPh>
    <rPh sb="280" eb="281">
      <t>サイ</t>
    </rPh>
    <rPh sb="281" eb="283">
      <t>ザンダカ</t>
    </rPh>
    <rPh sb="286" eb="287">
      <t>オオ</t>
    </rPh>
    <rPh sb="288" eb="290">
      <t>スイジュン</t>
    </rPh>
    <rPh sb="303" eb="305">
      <t>リョウキン</t>
    </rPh>
    <rPh sb="305" eb="307">
      <t>スイジュン</t>
    </rPh>
    <rPh sb="310" eb="312">
      <t>トウシ</t>
    </rPh>
    <rPh sb="312" eb="314">
      <t>キボ</t>
    </rPh>
    <rPh sb="315" eb="317">
      <t>テキセツ</t>
    </rPh>
    <rPh sb="322" eb="324">
      <t>ケントウ</t>
    </rPh>
    <rPh sb="326" eb="328">
      <t>ヒツヨウ</t>
    </rPh>
    <rPh sb="334" eb="336">
      <t>リョウキン</t>
    </rPh>
    <rPh sb="336" eb="338">
      <t>カイシュウ</t>
    </rPh>
    <rPh sb="338" eb="339">
      <t>リツ</t>
    </rPh>
    <rPh sb="340" eb="341">
      <t>カン</t>
    </rPh>
    <rPh sb="345" eb="347">
      <t>ケンシン</t>
    </rPh>
    <rPh sb="347" eb="348">
      <t>ツキ</t>
    </rPh>
    <rPh sb="349" eb="351">
      <t>ヘンコウ</t>
    </rPh>
    <rPh sb="353" eb="355">
      <t>ヘイセイ</t>
    </rPh>
    <rPh sb="357" eb="359">
      <t>ネンド</t>
    </rPh>
    <rPh sb="360" eb="362">
      <t>トクシュ</t>
    </rPh>
    <rPh sb="362" eb="364">
      <t>ジジョウ</t>
    </rPh>
    <rPh sb="365" eb="366">
      <t>ノゾ</t>
    </rPh>
    <rPh sb="369" eb="371">
      <t>ルイジ</t>
    </rPh>
    <rPh sb="371" eb="373">
      <t>ダンタイ</t>
    </rPh>
    <rPh sb="374" eb="376">
      <t>ドウトウ</t>
    </rPh>
    <rPh sb="376" eb="378">
      <t>スイジュン</t>
    </rPh>
    <rPh sb="386" eb="388">
      <t>ヘイセイ</t>
    </rPh>
    <rPh sb="390" eb="392">
      <t>ネンド</t>
    </rPh>
    <rPh sb="407" eb="409">
      <t>ゲンジョウ</t>
    </rPh>
    <rPh sb="415" eb="417">
      <t>キュウスイ</t>
    </rPh>
    <rPh sb="417" eb="419">
      <t>ゲンカ</t>
    </rPh>
    <rPh sb="420" eb="421">
      <t>カン</t>
    </rPh>
    <rPh sb="425" eb="427">
      <t>メイカク</t>
    </rPh>
    <rPh sb="428" eb="430">
      <t>スウチ</t>
    </rPh>
    <rPh sb="430" eb="432">
      <t>キジュン</t>
    </rPh>
    <rPh sb="433" eb="434">
      <t>ナ</t>
    </rPh>
    <rPh sb="445" eb="447">
      <t>ルイジ</t>
    </rPh>
    <rPh sb="447" eb="449">
      <t>ダンタイ</t>
    </rPh>
    <rPh sb="450" eb="451">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454" eb="455">
      <t>ヒク</t>
    </rPh>
    <rPh sb="462" eb="465">
      <t>イッパンテキ</t>
    </rPh>
    <rPh sb="467" eb="468">
      <t>ヨ</t>
    </rPh>
    <rPh sb="469" eb="471">
      <t>ケイコウ</t>
    </rPh>
    <rPh sb="476" eb="478">
      <t>シセツ</t>
    </rPh>
    <rPh sb="478" eb="481">
      <t>リヨウリツ</t>
    </rPh>
    <rPh sb="486" eb="488">
      <t>メイカク</t>
    </rPh>
    <rPh sb="489" eb="491">
      <t>スウチ</t>
    </rPh>
    <rPh sb="491" eb="493">
      <t>キジュン</t>
    </rPh>
    <rPh sb="494" eb="495">
      <t>ナ</t>
    </rPh>
    <rPh sb="504" eb="506">
      <t>ルイジ</t>
    </rPh>
    <rPh sb="506" eb="508">
      <t>ダンタイ</t>
    </rPh>
    <rPh sb="509" eb="510">
      <t>クラ</t>
    </rPh>
    <rPh sb="512" eb="513">
      <t>タカ</t>
    </rPh>
    <rPh sb="520" eb="523">
      <t>イッパンテキ</t>
    </rPh>
    <rPh sb="525" eb="526">
      <t>ヨ</t>
    </rPh>
    <rPh sb="527" eb="529">
      <t>ケイコウ</t>
    </rPh>
    <rPh sb="535" eb="537">
      <t>ユウシュウ</t>
    </rPh>
    <rPh sb="537" eb="538">
      <t>リツ</t>
    </rPh>
    <rPh sb="539" eb="541">
      <t>ルイジ</t>
    </rPh>
    <rPh sb="541" eb="543">
      <t>ダンタイ</t>
    </rPh>
    <rPh sb="544" eb="545">
      <t>クラ</t>
    </rPh>
    <rPh sb="548" eb="549">
      <t>ヒク</t>
    </rPh>
    <rPh sb="561" eb="563">
      <t>シュウエキ</t>
    </rPh>
    <rPh sb="564" eb="565">
      <t>ムス</t>
    </rPh>
    <rPh sb="570" eb="572">
      <t>シセツ</t>
    </rPh>
    <rPh sb="573" eb="575">
      <t>カドウ</t>
    </rPh>
    <rPh sb="576" eb="579">
      <t>ジョウタイカ</t>
    </rPh>
    <rPh sb="586" eb="587">
      <t>ブン</t>
    </rPh>
    <rPh sb="588" eb="590">
      <t>ドウリョク</t>
    </rPh>
    <rPh sb="590" eb="591">
      <t>ヒ</t>
    </rPh>
    <rPh sb="592" eb="595">
      <t>シュウゼンヒ</t>
    </rPh>
    <rPh sb="595" eb="596">
      <t>トウ</t>
    </rPh>
    <rPh sb="597" eb="599">
      <t>ケイヒ</t>
    </rPh>
    <rPh sb="600" eb="601">
      <t>カサ</t>
    </rPh>
    <rPh sb="608" eb="610">
      <t>シサ</t>
    </rPh>
    <rPh sb="615" eb="616">
      <t>オモ</t>
    </rPh>
    <rPh sb="617" eb="619">
      <t>ゲンイン</t>
    </rPh>
    <rPh sb="623" eb="625">
      <t>ロウスイ</t>
    </rPh>
    <rPh sb="626" eb="627">
      <t>カンガ</t>
    </rPh>
    <rPh sb="636" eb="639">
      <t>ロウキュウカ</t>
    </rPh>
    <rPh sb="641" eb="643">
      <t>カンロ</t>
    </rPh>
    <rPh sb="644" eb="646">
      <t>タイシン</t>
    </rPh>
    <rPh sb="646" eb="647">
      <t>カン</t>
    </rPh>
    <rPh sb="649" eb="651">
      <t>フセツ</t>
    </rPh>
    <rPh sb="651" eb="652">
      <t>ガ</t>
    </rPh>
    <rPh sb="654" eb="657">
      <t>ケイカクテキ</t>
    </rPh>
    <rPh sb="658" eb="659">
      <t>スス</t>
    </rPh>
    <rPh sb="666" eb="667">
      <t>キワ</t>
    </rPh>
    <rPh sb="669" eb="671">
      <t>ジュウヨウ</t>
    </rPh>
    <rPh sb="682" eb="684">
      <t>ヘイセイ</t>
    </rPh>
    <rPh sb="686" eb="688">
      <t>ネンド</t>
    </rPh>
    <rPh sb="692" eb="694">
      <t>カンロ</t>
    </rPh>
    <rPh sb="694" eb="696">
      <t>コウシン</t>
    </rPh>
    <rPh sb="696" eb="698">
      <t>ケイカク</t>
    </rPh>
    <rPh sb="699" eb="701">
      <t>サクセイ</t>
    </rPh>
    <rPh sb="706" eb="709">
      <t>ケイカクテキ</t>
    </rPh>
    <rPh sb="710" eb="712">
      <t>カンロ</t>
    </rPh>
    <rPh sb="712" eb="71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</si>
</sst>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0.12</c:v>
                </c:pt>
                <c:pt idx="1">
                  <c:v>0.18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ED1-4332-93C3-68E284B8436C}"/>
            </c:ext>
          </c:extLst>
        </c:ser>
        <c:dLbls>
          <c:showLegendKey val="0"/>
          <c:showVal val="0"/>
          <c:showCatName val="0"/>
          <c:showSerName val="0"/>
          <c:showPercent val="0"/>
          <c:showBubbleSize val="0"/>
        </c:dLbls>
        <c:gapWidth val="150"/>
        <c:axId val="84756736"/>
        <c:axId val="8476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7ED1-4332-93C3-68E284B8436C}"/>
            </c:ext>
          </c:extLst>
        </c:ser>
        <c:dLbls>
          <c:showLegendKey val="0"/>
          <c:showVal val="0"/>
          <c:showCatName val="0"/>
          <c:showSerName val="0"/>
          <c:showPercent val="0"/>
          <c:showBubbleSize val="0"/>
        </c:dLbls>
        <c:marker val="1"/>
        <c:smooth val="0"/>
        <c:axId val="84756736"/>
        <c:axId val="84763008"/>
      </c:lineChart>
      <c:dateAx>
        <c:axId val="84756736"/>
        <c:scaling>
          <c:orientation val="minMax"/>
        </c:scaling>
        <c:delete val="1"/>
        <c:axPos val="b"/>
        <c:numFmt formatCode="ge" sourceLinked="1"/>
        <c:majorTickMark val="none"/>
        <c:minorTickMark val="none"/>
        <c:tickLblPos val="none"/>
        <c:crossAx val="84763008"/>
        <c:crosses val="autoZero"/>
        <c:auto val="1"/>
        <c:lblOffset val="100"/>
        <c:baseTimeUnit val="years"/>
      </c:dateAx>
      <c:valAx>
        <c:axId val="847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80.03</c:v>
                </c:pt>
                <c:pt idx="1">
                  <c:v>68.989999999999995</c:v>
                </c:pt>
                <c:pt idx="2">
                  <c:v>74.349999999999994</c:v>
                </c:pt>
                <c:pt idx="3">
                  <c:v>74.849999999999994</c:v>
                </c:pt>
                <c:pt idx="4">
                  <c:v>72.47</c:v>
                </c:pt>
              </c:numCache>
            </c:numRef>
          </c:val>
          <c:extLst xmlns:c16r2="http://schemas.microsoft.com/office/drawing/2015/06/chart">
            <c:ext xmlns:c16="http://schemas.microsoft.com/office/drawing/2014/chart" uri="{C3380CC4-5D6E-409C-BE32-E72D297353CC}">
              <c16:uniqueId val="{00000000-7EE5-4271-80C2-04F357D205A8}"/>
            </c:ext>
          </c:extLst>
        </c:ser>
        <c:dLbls>
          <c:showLegendKey val="0"/>
          <c:showVal val="0"/>
          <c:showCatName val="0"/>
          <c:showSerName val="0"/>
          <c:showPercent val="0"/>
          <c:showBubbleSize val="0"/>
        </c:dLbls>
        <c:gapWidth val="150"/>
        <c:axId val="86817024"/>
        <c:axId val="8682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7EE5-4271-80C2-04F357D205A8}"/>
            </c:ext>
          </c:extLst>
        </c:ser>
        <c:dLbls>
          <c:showLegendKey val="0"/>
          <c:showVal val="0"/>
          <c:showCatName val="0"/>
          <c:showSerName val="0"/>
          <c:showPercent val="0"/>
          <c:showBubbleSize val="0"/>
        </c:dLbls>
        <c:marker val="1"/>
        <c:smooth val="0"/>
        <c:axId val="86817024"/>
        <c:axId val="86827392"/>
      </c:lineChart>
      <c:dateAx>
        <c:axId val="86817024"/>
        <c:scaling>
          <c:orientation val="minMax"/>
        </c:scaling>
        <c:delete val="1"/>
        <c:axPos val="b"/>
        <c:numFmt formatCode="ge" sourceLinked="1"/>
        <c:majorTickMark val="none"/>
        <c:minorTickMark val="none"/>
        <c:tickLblPos val="none"/>
        <c:crossAx val="86827392"/>
        <c:crosses val="autoZero"/>
        <c:auto val="1"/>
        <c:lblOffset val="100"/>
        <c:baseTimeUnit val="years"/>
      </c:dateAx>
      <c:valAx>
        <c:axId val="868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58.1</c:v>
                </c:pt>
                <c:pt idx="1">
                  <c:v>59.66</c:v>
                </c:pt>
                <c:pt idx="2">
                  <c:v>57.68</c:v>
                </c:pt>
                <c:pt idx="3">
                  <c:v>56.26</c:v>
                </c:pt>
                <c:pt idx="4">
                  <c:v>57.1</c:v>
                </c:pt>
              </c:numCache>
            </c:numRef>
          </c:val>
          <c:extLst xmlns:c16r2="http://schemas.microsoft.com/office/drawing/2015/06/chart">
            <c:ext xmlns:c16="http://schemas.microsoft.com/office/drawing/2014/chart" uri="{C3380CC4-5D6E-409C-BE32-E72D297353CC}">
              <c16:uniqueId val="{00000000-0099-4FE0-AF69-744CC3E80FB8}"/>
            </c:ext>
          </c:extLst>
        </c:ser>
        <c:dLbls>
          <c:showLegendKey val="0"/>
          <c:showVal val="0"/>
          <c:showCatName val="0"/>
          <c:showSerName val="0"/>
          <c:showPercent val="0"/>
          <c:showBubbleSize val="0"/>
        </c:dLbls>
        <c:gapWidth val="150"/>
        <c:axId val="86940288"/>
        <c:axId val="8694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0099-4FE0-AF69-744CC3E80FB8}"/>
            </c:ext>
          </c:extLst>
        </c:ser>
        <c:dLbls>
          <c:showLegendKey val="0"/>
          <c:showVal val="0"/>
          <c:showCatName val="0"/>
          <c:showSerName val="0"/>
          <c:showPercent val="0"/>
          <c:showBubbleSize val="0"/>
        </c:dLbls>
        <c:marker val="1"/>
        <c:smooth val="0"/>
        <c:axId val="86940288"/>
        <c:axId val="86946560"/>
      </c:lineChart>
      <c:dateAx>
        <c:axId val="86940288"/>
        <c:scaling>
          <c:orientation val="minMax"/>
        </c:scaling>
        <c:delete val="1"/>
        <c:axPos val="b"/>
        <c:numFmt formatCode="ge" sourceLinked="1"/>
        <c:majorTickMark val="none"/>
        <c:minorTickMark val="none"/>
        <c:tickLblPos val="none"/>
        <c:crossAx val="86946560"/>
        <c:crosses val="autoZero"/>
        <c:auto val="1"/>
        <c:lblOffset val="100"/>
        <c:baseTimeUnit val="years"/>
      </c:dateAx>
      <c:valAx>
        <c:axId val="869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102.52</c:v>
                </c:pt>
                <c:pt idx="1">
                  <c:v>95.69</c:v>
                </c:pt>
                <c:pt idx="2">
                  <c:v>104.78</c:v>
                </c:pt>
                <c:pt idx="3">
                  <c:v>106.16</c:v>
                </c:pt>
                <c:pt idx="4">
                  <c:v>107.41</c:v>
                </c:pt>
              </c:numCache>
            </c:numRef>
          </c:val>
          <c:extLst xmlns:c16r2="http://schemas.microsoft.com/office/drawing/2015/06/chart">
            <c:ext xmlns:c16="http://schemas.microsoft.com/office/drawing/2014/chart" uri="{C3380CC4-5D6E-409C-BE32-E72D297353CC}">
              <c16:uniqueId val="{00000000-DA18-4F84-8DF8-62BA0E588A73}"/>
            </c:ext>
          </c:extLst>
        </c:ser>
        <c:dLbls>
          <c:showLegendKey val="0"/>
          <c:showVal val="0"/>
          <c:showCatName val="0"/>
          <c:showSerName val="0"/>
          <c:showPercent val="0"/>
          <c:showBubbleSize val="0"/>
        </c:dLbls>
        <c:gapWidth val="150"/>
        <c:axId val="84789888"/>
        <c:axId val="8539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DA18-4F84-8DF8-62BA0E588A73}"/>
            </c:ext>
          </c:extLst>
        </c:ser>
        <c:dLbls>
          <c:showLegendKey val="0"/>
          <c:showVal val="0"/>
          <c:showCatName val="0"/>
          <c:showSerName val="0"/>
          <c:showPercent val="0"/>
          <c:showBubbleSize val="0"/>
        </c:dLbls>
        <c:marker val="1"/>
        <c:smooth val="0"/>
        <c:axId val="84789888"/>
        <c:axId val="85398272"/>
      </c:lineChart>
      <c:dateAx>
        <c:axId val="84789888"/>
        <c:scaling>
          <c:orientation val="minMax"/>
        </c:scaling>
        <c:delete val="1"/>
        <c:axPos val="b"/>
        <c:numFmt formatCode="ge" sourceLinked="1"/>
        <c:majorTickMark val="none"/>
        <c:minorTickMark val="none"/>
        <c:tickLblPos val="none"/>
        <c:crossAx val="85398272"/>
        <c:crosses val="autoZero"/>
        <c:auto val="1"/>
        <c:lblOffset val="100"/>
        <c:baseTimeUnit val="years"/>
      </c:dateAx>
      <c:valAx>
        <c:axId val="85398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7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44.54</c:v>
                </c:pt>
                <c:pt idx="1">
                  <c:v>50.17</c:v>
                </c:pt>
                <c:pt idx="2">
                  <c:v>51.18</c:v>
                </c:pt>
                <c:pt idx="3">
                  <c:v>52.09</c:v>
                </c:pt>
                <c:pt idx="4">
                  <c:v>53.12</c:v>
                </c:pt>
              </c:numCache>
            </c:numRef>
          </c:val>
          <c:extLst xmlns:c16r2="http://schemas.microsoft.com/office/drawing/2015/06/chart">
            <c:ext xmlns:c16="http://schemas.microsoft.com/office/drawing/2014/chart" uri="{C3380CC4-5D6E-409C-BE32-E72D297353CC}">
              <c16:uniqueId val="{00000000-850B-45CC-86D0-CDB09B1804BB}"/>
            </c:ext>
          </c:extLst>
        </c:ser>
        <c:dLbls>
          <c:showLegendKey val="0"/>
          <c:showVal val="0"/>
          <c:showCatName val="0"/>
          <c:showSerName val="0"/>
          <c:showPercent val="0"/>
          <c:showBubbleSize val="0"/>
        </c:dLbls>
        <c:gapWidth val="150"/>
        <c:axId val="85416960"/>
        <c:axId val="8543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850B-45CC-86D0-CDB09B1804BB}"/>
            </c:ext>
          </c:extLst>
        </c:ser>
        <c:dLbls>
          <c:showLegendKey val="0"/>
          <c:showVal val="0"/>
          <c:showCatName val="0"/>
          <c:showSerName val="0"/>
          <c:showPercent val="0"/>
          <c:showBubbleSize val="0"/>
        </c:dLbls>
        <c:marker val="1"/>
        <c:smooth val="0"/>
        <c:axId val="85416960"/>
        <c:axId val="85435520"/>
      </c:lineChart>
      <c:dateAx>
        <c:axId val="85416960"/>
        <c:scaling>
          <c:orientation val="minMax"/>
        </c:scaling>
        <c:delete val="1"/>
        <c:axPos val="b"/>
        <c:numFmt formatCode="ge" sourceLinked="1"/>
        <c:majorTickMark val="none"/>
        <c:minorTickMark val="none"/>
        <c:tickLblPos val="none"/>
        <c:crossAx val="85435520"/>
        <c:crosses val="autoZero"/>
        <c:auto val="1"/>
        <c:lblOffset val="100"/>
        <c:baseTimeUnit val="years"/>
      </c:dateAx>
      <c:valAx>
        <c:axId val="854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1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8.8800000000000008</c:v>
                </c:pt>
                <c:pt idx="1">
                  <c:v>13.58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2FA-4B03-95A6-9D26B4260010}"/>
            </c:ext>
          </c:extLst>
        </c:ser>
        <c:dLbls>
          <c:showLegendKey val="0"/>
          <c:showVal val="0"/>
          <c:showCatName val="0"/>
          <c:showSerName val="0"/>
          <c:showPercent val="0"/>
          <c:showBubbleSize val="0"/>
        </c:dLbls>
        <c:gapWidth val="150"/>
        <c:axId val="86846848"/>
        <c:axId val="8685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A2FA-4B03-95A6-9D26B4260010}"/>
            </c:ext>
          </c:extLst>
        </c:ser>
        <c:dLbls>
          <c:showLegendKey val="0"/>
          <c:showVal val="0"/>
          <c:showCatName val="0"/>
          <c:showSerName val="0"/>
          <c:showPercent val="0"/>
          <c:showBubbleSize val="0"/>
        </c:dLbls>
        <c:marker val="1"/>
        <c:smooth val="0"/>
        <c:axId val="86846848"/>
        <c:axId val="86853120"/>
      </c:lineChart>
      <c:dateAx>
        <c:axId val="86846848"/>
        <c:scaling>
          <c:orientation val="minMax"/>
        </c:scaling>
        <c:delete val="1"/>
        <c:axPos val="b"/>
        <c:numFmt formatCode="ge" sourceLinked="1"/>
        <c:majorTickMark val="none"/>
        <c:minorTickMark val="none"/>
        <c:tickLblPos val="none"/>
        <c:crossAx val="86853120"/>
        <c:crosses val="autoZero"/>
        <c:auto val="1"/>
        <c:lblOffset val="100"/>
        <c:baseTimeUnit val="years"/>
      </c:dateAx>
      <c:valAx>
        <c:axId val="868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4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A3A-4A89-A3F9-88DD9451B47C}"/>
            </c:ext>
          </c:extLst>
        </c:ser>
        <c:dLbls>
          <c:showLegendKey val="0"/>
          <c:showVal val="0"/>
          <c:showCatName val="0"/>
          <c:showSerName val="0"/>
          <c:showPercent val="0"/>
          <c:showBubbleSize val="0"/>
        </c:dLbls>
        <c:gapWidth val="150"/>
        <c:axId val="86575360"/>
        <c:axId val="8658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7A3A-4A89-A3F9-88DD9451B47C}"/>
            </c:ext>
          </c:extLst>
        </c:ser>
        <c:dLbls>
          <c:showLegendKey val="0"/>
          <c:showVal val="0"/>
          <c:showCatName val="0"/>
          <c:showSerName val="0"/>
          <c:showPercent val="0"/>
          <c:showBubbleSize val="0"/>
        </c:dLbls>
        <c:marker val="1"/>
        <c:smooth val="0"/>
        <c:axId val="86575360"/>
        <c:axId val="86581632"/>
      </c:lineChart>
      <c:dateAx>
        <c:axId val="86575360"/>
        <c:scaling>
          <c:orientation val="minMax"/>
        </c:scaling>
        <c:delete val="1"/>
        <c:axPos val="b"/>
        <c:numFmt formatCode="ge" sourceLinked="1"/>
        <c:majorTickMark val="none"/>
        <c:minorTickMark val="none"/>
        <c:tickLblPos val="none"/>
        <c:crossAx val="86581632"/>
        <c:crosses val="autoZero"/>
        <c:auto val="1"/>
        <c:lblOffset val="100"/>
        <c:baseTimeUnit val="years"/>
      </c:dateAx>
      <c:valAx>
        <c:axId val="86581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57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8474.3799999999992</c:v>
                </c:pt>
                <c:pt idx="1">
                  <c:v>212.24</c:v>
                </c:pt>
                <c:pt idx="2">
                  <c:v>202.75</c:v>
                </c:pt>
                <c:pt idx="3">
                  <c:v>172.99</c:v>
                </c:pt>
                <c:pt idx="4">
                  <c:v>191.47</c:v>
                </c:pt>
              </c:numCache>
            </c:numRef>
          </c:val>
          <c:extLst xmlns:c16r2="http://schemas.microsoft.com/office/drawing/2015/06/chart">
            <c:ext xmlns:c16="http://schemas.microsoft.com/office/drawing/2014/chart" uri="{C3380CC4-5D6E-409C-BE32-E72D297353CC}">
              <c16:uniqueId val="{00000000-5770-4781-993F-F75DAC365AC2}"/>
            </c:ext>
          </c:extLst>
        </c:ser>
        <c:dLbls>
          <c:showLegendKey val="0"/>
          <c:showVal val="0"/>
          <c:showCatName val="0"/>
          <c:showSerName val="0"/>
          <c:showPercent val="0"/>
          <c:showBubbleSize val="0"/>
        </c:dLbls>
        <c:gapWidth val="150"/>
        <c:axId val="86604416"/>
        <c:axId val="8661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5770-4781-993F-F75DAC365AC2}"/>
            </c:ext>
          </c:extLst>
        </c:ser>
        <c:dLbls>
          <c:showLegendKey val="0"/>
          <c:showVal val="0"/>
          <c:showCatName val="0"/>
          <c:showSerName val="0"/>
          <c:showPercent val="0"/>
          <c:showBubbleSize val="0"/>
        </c:dLbls>
        <c:marker val="1"/>
        <c:smooth val="0"/>
        <c:axId val="86604416"/>
        <c:axId val="86610688"/>
      </c:lineChart>
      <c:dateAx>
        <c:axId val="86604416"/>
        <c:scaling>
          <c:orientation val="minMax"/>
        </c:scaling>
        <c:delete val="1"/>
        <c:axPos val="b"/>
        <c:numFmt formatCode="ge" sourceLinked="1"/>
        <c:majorTickMark val="none"/>
        <c:minorTickMark val="none"/>
        <c:tickLblPos val="none"/>
        <c:crossAx val="86610688"/>
        <c:crosses val="autoZero"/>
        <c:auto val="1"/>
        <c:lblOffset val="100"/>
        <c:baseTimeUnit val="years"/>
      </c:dateAx>
      <c:valAx>
        <c:axId val="8661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0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486.98</c:v>
                </c:pt>
                <c:pt idx="1">
                  <c:v>525.42999999999995</c:v>
                </c:pt>
                <c:pt idx="2">
                  <c:v>478.77</c:v>
                </c:pt>
                <c:pt idx="3">
                  <c:v>487.16</c:v>
                </c:pt>
                <c:pt idx="4">
                  <c:v>502.52</c:v>
                </c:pt>
              </c:numCache>
            </c:numRef>
          </c:val>
          <c:extLst xmlns:c16r2="http://schemas.microsoft.com/office/drawing/2015/06/chart">
            <c:ext xmlns:c16="http://schemas.microsoft.com/office/drawing/2014/chart" uri="{C3380CC4-5D6E-409C-BE32-E72D297353CC}">
              <c16:uniqueId val="{00000000-6B36-4A06-8122-76BDB5F2D88B}"/>
            </c:ext>
          </c:extLst>
        </c:ser>
        <c:dLbls>
          <c:showLegendKey val="0"/>
          <c:showVal val="0"/>
          <c:showCatName val="0"/>
          <c:showSerName val="0"/>
          <c:showPercent val="0"/>
          <c:showBubbleSize val="0"/>
        </c:dLbls>
        <c:gapWidth val="150"/>
        <c:axId val="86656512"/>
        <c:axId val="8665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6B36-4A06-8122-76BDB5F2D88B}"/>
            </c:ext>
          </c:extLst>
        </c:ser>
        <c:dLbls>
          <c:showLegendKey val="0"/>
          <c:showVal val="0"/>
          <c:showCatName val="0"/>
          <c:showSerName val="0"/>
          <c:showPercent val="0"/>
          <c:showBubbleSize val="0"/>
        </c:dLbls>
        <c:marker val="1"/>
        <c:smooth val="0"/>
        <c:axId val="86656512"/>
        <c:axId val="86658432"/>
      </c:lineChart>
      <c:dateAx>
        <c:axId val="86656512"/>
        <c:scaling>
          <c:orientation val="minMax"/>
        </c:scaling>
        <c:delete val="1"/>
        <c:axPos val="b"/>
        <c:numFmt formatCode="ge" sourceLinked="1"/>
        <c:majorTickMark val="none"/>
        <c:minorTickMark val="none"/>
        <c:tickLblPos val="none"/>
        <c:crossAx val="86658432"/>
        <c:crosses val="autoZero"/>
        <c:auto val="1"/>
        <c:lblOffset val="100"/>
        <c:baseTimeUnit val="years"/>
      </c:dateAx>
      <c:valAx>
        <c:axId val="86658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98.72</c:v>
                </c:pt>
                <c:pt idx="1">
                  <c:v>90.46</c:v>
                </c:pt>
                <c:pt idx="2">
                  <c:v>101.31</c:v>
                </c:pt>
                <c:pt idx="3">
                  <c:v>103.76</c:v>
                </c:pt>
                <c:pt idx="4">
                  <c:v>105.55</c:v>
                </c:pt>
              </c:numCache>
            </c:numRef>
          </c:val>
          <c:extLst xmlns:c16r2="http://schemas.microsoft.com/office/drawing/2015/06/chart">
            <c:ext xmlns:c16="http://schemas.microsoft.com/office/drawing/2014/chart" uri="{C3380CC4-5D6E-409C-BE32-E72D297353CC}">
              <c16:uniqueId val="{00000000-4A76-4DCC-92F3-0A2EEADB7FC9}"/>
            </c:ext>
          </c:extLst>
        </c:ser>
        <c:dLbls>
          <c:showLegendKey val="0"/>
          <c:showVal val="0"/>
          <c:showCatName val="0"/>
          <c:showSerName val="0"/>
          <c:showPercent val="0"/>
          <c:showBubbleSize val="0"/>
        </c:dLbls>
        <c:gapWidth val="150"/>
        <c:axId val="86681472"/>
        <c:axId val="8669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4A76-4DCC-92F3-0A2EEADB7FC9}"/>
            </c:ext>
          </c:extLst>
        </c:ser>
        <c:dLbls>
          <c:showLegendKey val="0"/>
          <c:showVal val="0"/>
          <c:showCatName val="0"/>
          <c:showSerName val="0"/>
          <c:showPercent val="0"/>
          <c:showBubbleSize val="0"/>
        </c:dLbls>
        <c:marker val="1"/>
        <c:smooth val="0"/>
        <c:axId val="86681472"/>
        <c:axId val="86691840"/>
      </c:lineChart>
      <c:dateAx>
        <c:axId val="86681472"/>
        <c:scaling>
          <c:orientation val="minMax"/>
        </c:scaling>
        <c:delete val="1"/>
        <c:axPos val="b"/>
        <c:numFmt formatCode="ge" sourceLinked="1"/>
        <c:majorTickMark val="none"/>
        <c:minorTickMark val="none"/>
        <c:tickLblPos val="none"/>
        <c:crossAx val="86691840"/>
        <c:crosses val="autoZero"/>
        <c:auto val="1"/>
        <c:lblOffset val="100"/>
        <c:baseTimeUnit val="years"/>
      </c:dateAx>
      <c:valAx>
        <c:axId val="866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142.44</c:v>
                </c:pt>
                <c:pt idx="1">
                  <c:v>155.66</c:v>
                </c:pt>
                <c:pt idx="2">
                  <c:v>139.41999999999999</c:v>
                </c:pt>
                <c:pt idx="3">
                  <c:v>136.63999999999999</c:v>
                </c:pt>
                <c:pt idx="4">
                  <c:v>134.84</c:v>
                </c:pt>
              </c:numCache>
            </c:numRef>
          </c:val>
          <c:extLst xmlns:c16r2="http://schemas.microsoft.com/office/drawing/2015/06/chart">
            <c:ext xmlns:c16="http://schemas.microsoft.com/office/drawing/2014/chart" uri="{C3380CC4-5D6E-409C-BE32-E72D297353CC}">
              <c16:uniqueId val="{00000000-6912-4FE1-8091-7DD118567801}"/>
            </c:ext>
          </c:extLst>
        </c:ser>
        <c:dLbls>
          <c:showLegendKey val="0"/>
          <c:showVal val="0"/>
          <c:showCatName val="0"/>
          <c:showSerName val="0"/>
          <c:showPercent val="0"/>
          <c:showBubbleSize val="0"/>
        </c:dLbls>
        <c:gapWidth val="150"/>
        <c:axId val="86792448"/>
        <c:axId val="8679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6912-4FE1-8091-7DD118567801}"/>
            </c:ext>
          </c:extLst>
        </c:ser>
        <c:dLbls>
          <c:showLegendKey val="0"/>
          <c:showVal val="0"/>
          <c:showCatName val="0"/>
          <c:showSerName val="0"/>
          <c:showPercent val="0"/>
          <c:showBubbleSize val="0"/>
        </c:dLbls>
        <c:marker val="1"/>
        <c:smooth val="0"/>
        <c:axId val="86792448"/>
        <c:axId val="86794624"/>
      </c:lineChart>
      <c:dateAx>
        <c:axId val="86792448"/>
        <c:scaling>
          <c:orientation val="minMax"/>
        </c:scaling>
        <c:delete val="1"/>
        <c:axPos val="b"/>
        <c:numFmt formatCode="ge" sourceLinked="1"/>
        <c:majorTickMark val="none"/>
        <c:minorTickMark val="none"/>
        <c:tickLblPos val="none"/>
        <c:crossAx val="86794624"/>
        <c:crosses val="autoZero"/>
        <c:auto val="1"/>
        <c:lblOffset val="100"/>
        <c:baseTimeUnit val="years"/>
      </c:dateAx>
      <c:valAx>
        <c:axId val="867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2" zoomScaleNormal="100"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紀北町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16485</v>
      </c>
      <c r="AM8" s="59"/>
      <c r="AN8" s="59"/>
      <c r="AO8" s="59"/>
      <c r="AP8" s="59"/>
      <c r="AQ8" s="59"/>
      <c r="AR8" s="59"/>
      <c r="AS8" s="59"/>
      <c r="AT8" s="50">
        <f>データ!$S$6</f>
        <v>256.52999999999997</v>
      </c>
      <c r="AU8" s="51"/>
      <c r="AV8" s="51"/>
      <c r="AW8" s="51"/>
      <c r="AX8" s="51"/>
      <c r="AY8" s="51"/>
      <c r="AZ8" s="51"/>
      <c r="BA8" s="51"/>
      <c r="BB8" s="52">
        <f>データ!$T$6</f>
        <v>64.260000000000005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60.54</v>
      </c>
      <c r="J10" s="51"/>
      <c r="K10" s="51"/>
      <c r="L10" s="51"/>
      <c r="M10" s="51"/>
      <c r="N10" s="51"/>
      <c r="O10" s="62"/>
      <c r="P10" s="52">
        <f>データ!$P$6</f>
        <v>99.91</v>
      </c>
      <c r="Q10" s="52"/>
      <c r="R10" s="52"/>
      <c r="S10" s="52"/>
      <c r="T10" s="52"/>
      <c r="U10" s="52"/>
      <c r="V10" s="52"/>
      <c r="W10" s="59">
        <f>データ!$Q$6</f>
        <v>2462</v>
      </c>
      <c r="X10" s="59"/>
      <c r="Y10" s="59"/>
      <c r="Z10" s="59"/>
      <c r="AA10" s="59"/>
      <c r="AB10" s="59"/>
      <c r="AC10" s="59"/>
      <c r="AD10" s="2"/>
      <c r="AE10" s="2"/>
      <c r="AF10" s="2"/>
      <c r="AG10" s="2"/>
      <c r="AH10" s="4"/>
      <c r="AI10" s="4"/>
      <c r="AJ10" s="4"/>
      <c r="AK10" s="4"/>
      <c r="AL10" s="59">
        <f>データ!$U$6</f>
        <v>16285</v>
      </c>
      <c r="AM10" s="59"/>
      <c r="AN10" s="59"/>
      <c r="AO10" s="59"/>
      <c r="AP10" s="59"/>
      <c r="AQ10" s="59"/>
      <c r="AR10" s="59"/>
      <c r="AS10" s="59"/>
      <c r="AT10" s="50">
        <f>データ!$V$6</f>
        <v>35.33</v>
      </c>
      <c r="AU10" s="51"/>
      <c r="AV10" s="51"/>
      <c r="AW10" s="51"/>
      <c r="AX10" s="51"/>
      <c r="AY10" s="51"/>
      <c r="AZ10" s="51"/>
      <c r="BA10" s="51"/>
      <c r="BB10" s="52">
        <f>データ!$W$6</f>
        <v>460.94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117</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118</v>
      </c>
      <c r="BM66" s="84"/>
      <c r="BN66" s="84"/>
      <c r="BO66" s="84"/>
      <c r="BP66" s="84"/>
      <c r="BQ66" s="84"/>
      <c r="BR66" s="84"/>
      <c r="BS66" s="84"/>
      <c r="BT66" s="84"/>
      <c r="BU66" s="84"/>
      <c r="BV66" s="84"/>
      <c r="BW66" s="84"/>
      <c r="BX66" s="84"/>
      <c r="BY66" s="84"/>
      <c r="BZ66" s="8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t0Sl3B66Ch4Mi3Zinmi31H5VIUSJD0rdvE6iYX/iveOH+zR1ZeuZXPUW3ptvLCVcdhN7L3R6WBDN/m+XXfGgkw==" saltValue="NaqBvyZNo/kC9wb8a7j6i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245437</v>
      </c>
      <c r="D6" s="33">
        <f t="shared" si="3"/>
        <v>46</v>
      </c>
      <c r="E6" s="33">
        <f t="shared" si="3"/>
        <v>1</v>
      </c>
      <c r="F6" s="33">
        <f t="shared" si="3"/>
        <v>0</v>
      </c>
      <c r="G6" s="33">
        <f t="shared" si="3"/>
        <v>1</v>
      </c>
      <c r="H6" s="33" t="str">
        <f t="shared" si="3"/>
        <v>三重県　紀北町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60.54</v>
      </c>
      <c r="P6" s="34">
        <f t="shared" si="3"/>
        <v>99.91</v>
      </c>
      <c r="Q6" s="34">
        <f t="shared" si="3"/>
        <v>2462</v>
      </c>
      <c r="R6" s="34">
        <f t="shared" si="3"/>
        <v>16485</v>
      </c>
      <c r="S6" s="34">
        <f t="shared" si="3"/>
        <v>256.52999999999997</v>
      </c>
      <c r="T6" s="34">
        <f t="shared" si="3"/>
        <v>64.260000000000005</v>
      </c>
      <c r="U6" s="34">
        <f t="shared" si="3"/>
        <v>16285</v>
      </c>
      <c r="V6" s="34">
        <f t="shared" si="3"/>
        <v>35.33</v>
      </c>
      <c r="W6" s="34">
        <f t="shared" si="3"/>
        <v>460.94</v>
      </c>
      <c r="X6" s="35">
        <f>IF(X7="",NA(),X7)</f>
        <v>102.52</v>
      </c>
      <c r="Y6" s="35">
        <f t="shared" ref="Y6:AG6" si="4">IF(Y7="",NA(),Y7)</f>
        <v>95.69</v>
      </c>
      <c r="Z6" s="35">
        <f t="shared" si="4"/>
        <v>104.78</v>
      </c>
      <c r="AA6" s="35">
        <f t="shared" si="4"/>
        <v>106.16</v>
      </c>
      <c r="AB6" s="35">
        <f t="shared" si="4"/>
        <v>107.41</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8474.3799999999992</v>
      </c>
      <c r="AU6" s="35">
        <f t="shared" ref="AU6:BC6" si="6">IF(AU7="",NA(),AU7)</f>
        <v>212.24</v>
      </c>
      <c r="AV6" s="35">
        <f t="shared" si="6"/>
        <v>202.75</v>
      </c>
      <c r="AW6" s="35">
        <f t="shared" si="6"/>
        <v>172.99</v>
      </c>
      <c r="AX6" s="35">
        <f t="shared" si="6"/>
        <v>191.47</v>
      </c>
      <c r="AY6" s="35">
        <f t="shared" si="6"/>
        <v>963.24</v>
      </c>
      <c r="AZ6" s="35">
        <f t="shared" si="6"/>
        <v>381.53</v>
      </c>
      <c r="BA6" s="35">
        <f t="shared" si="6"/>
        <v>391.54</v>
      </c>
      <c r="BB6" s="35">
        <f t="shared" si="6"/>
        <v>384.34</v>
      </c>
      <c r="BC6" s="35">
        <f t="shared" si="6"/>
        <v>359.47</v>
      </c>
      <c r="BD6" s="34" t="str">
        <f>IF(BD7="","",IF(BD7="-","【-】","【"&amp;SUBSTITUTE(TEXT(BD7,"#,##0.00"),"-","△")&amp;"】"))</f>
        <v>【264.34】</v>
      </c>
      <c r="BE6" s="35">
        <f>IF(BE7="",NA(),BE7)</f>
        <v>486.98</v>
      </c>
      <c r="BF6" s="35">
        <f t="shared" ref="BF6:BN6" si="7">IF(BF7="",NA(),BF7)</f>
        <v>525.42999999999995</v>
      </c>
      <c r="BG6" s="35">
        <f t="shared" si="7"/>
        <v>478.77</v>
      </c>
      <c r="BH6" s="35">
        <f t="shared" si="7"/>
        <v>487.16</v>
      </c>
      <c r="BI6" s="35">
        <f t="shared" si="7"/>
        <v>502.52</v>
      </c>
      <c r="BJ6" s="35">
        <f t="shared" si="7"/>
        <v>400.38</v>
      </c>
      <c r="BK6" s="35">
        <f t="shared" si="7"/>
        <v>393.27</v>
      </c>
      <c r="BL6" s="35">
        <f t="shared" si="7"/>
        <v>386.97</v>
      </c>
      <c r="BM6" s="35">
        <f t="shared" si="7"/>
        <v>380.58</v>
      </c>
      <c r="BN6" s="35">
        <f t="shared" si="7"/>
        <v>401.79</v>
      </c>
      <c r="BO6" s="34" t="str">
        <f>IF(BO7="","",IF(BO7="-","【-】","【"&amp;SUBSTITUTE(TEXT(BO7,"#,##0.00"),"-","△")&amp;"】"))</f>
        <v>【274.27】</v>
      </c>
      <c r="BP6" s="35">
        <f>IF(BP7="",NA(),BP7)</f>
        <v>98.72</v>
      </c>
      <c r="BQ6" s="35">
        <f t="shared" ref="BQ6:BY6" si="8">IF(BQ7="",NA(),BQ7)</f>
        <v>90.46</v>
      </c>
      <c r="BR6" s="35">
        <f t="shared" si="8"/>
        <v>101.31</v>
      </c>
      <c r="BS6" s="35">
        <f t="shared" si="8"/>
        <v>103.76</v>
      </c>
      <c r="BT6" s="35">
        <f t="shared" si="8"/>
        <v>105.55</v>
      </c>
      <c r="BU6" s="35">
        <f t="shared" si="8"/>
        <v>96.56</v>
      </c>
      <c r="BV6" s="35">
        <f t="shared" si="8"/>
        <v>100.47</v>
      </c>
      <c r="BW6" s="35">
        <f t="shared" si="8"/>
        <v>101.72</v>
      </c>
      <c r="BX6" s="35">
        <f t="shared" si="8"/>
        <v>102.38</v>
      </c>
      <c r="BY6" s="35">
        <f t="shared" si="8"/>
        <v>100.12</v>
      </c>
      <c r="BZ6" s="34" t="str">
        <f>IF(BZ7="","",IF(BZ7="-","【-】","【"&amp;SUBSTITUTE(TEXT(BZ7,"#,##0.00"),"-","△")&amp;"】"))</f>
        <v>【104.36】</v>
      </c>
      <c r="CA6" s="35">
        <f>IF(CA7="",NA(),CA7)</f>
        <v>142.44</v>
      </c>
      <c r="CB6" s="35">
        <f t="shared" ref="CB6:CJ6" si="9">IF(CB7="",NA(),CB7)</f>
        <v>155.66</v>
      </c>
      <c r="CC6" s="35">
        <f t="shared" si="9"/>
        <v>139.41999999999999</v>
      </c>
      <c r="CD6" s="35">
        <f t="shared" si="9"/>
        <v>136.63999999999999</v>
      </c>
      <c r="CE6" s="35">
        <f t="shared" si="9"/>
        <v>134.84</v>
      </c>
      <c r="CF6" s="35">
        <f t="shared" si="9"/>
        <v>177.14</v>
      </c>
      <c r="CG6" s="35">
        <f t="shared" si="9"/>
        <v>169.82</v>
      </c>
      <c r="CH6" s="35">
        <f t="shared" si="9"/>
        <v>168.2</v>
      </c>
      <c r="CI6" s="35">
        <f t="shared" si="9"/>
        <v>168.67</v>
      </c>
      <c r="CJ6" s="35">
        <f t="shared" si="9"/>
        <v>174.97</v>
      </c>
      <c r="CK6" s="34" t="str">
        <f>IF(CK7="","",IF(CK7="-","【-】","【"&amp;SUBSTITUTE(TEXT(CK7,"#,##0.00"),"-","△")&amp;"】"))</f>
        <v>【165.71】</v>
      </c>
      <c r="CL6" s="35">
        <f>IF(CL7="",NA(),CL7)</f>
        <v>80.03</v>
      </c>
      <c r="CM6" s="35">
        <f t="shared" ref="CM6:CU6" si="10">IF(CM7="",NA(),CM7)</f>
        <v>68.989999999999995</v>
      </c>
      <c r="CN6" s="35">
        <f t="shared" si="10"/>
        <v>74.349999999999994</v>
      </c>
      <c r="CO6" s="35">
        <f t="shared" si="10"/>
        <v>74.849999999999994</v>
      </c>
      <c r="CP6" s="35">
        <f t="shared" si="10"/>
        <v>72.47</v>
      </c>
      <c r="CQ6" s="35">
        <f t="shared" si="10"/>
        <v>55.64</v>
      </c>
      <c r="CR6" s="35">
        <f t="shared" si="10"/>
        <v>55.13</v>
      </c>
      <c r="CS6" s="35">
        <f t="shared" si="10"/>
        <v>54.77</v>
      </c>
      <c r="CT6" s="35">
        <f t="shared" si="10"/>
        <v>54.92</v>
      </c>
      <c r="CU6" s="35">
        <f t="shared" si="10"/>
        <v>55.63</v>
      </c>
      <c r="CV6" s="34" t="str">
        <f>IF(CV7="","",IF(CV7="-","【-】","【"&amp;SUBSTITUTE(TEXT(CV7,"#,##0.00"),"-","△")&amp;"】"))</f>
        <v>【60.41】</v>
      </c>
      <c r="CW6" s="35">
        <f>IF(CW7="",NA(),CW7)</f>
        <v>58.1</v>
      </c>
      <c r="CX6" s="35">
        <f t="shared" ref="CX6:DF6" si="11">IF(CX7="",NA(),CX7)</f>
        <v>59.66</v>
      </c>
      <c r="CY6" s="35">
        <f t="shared" si="11"/>
        <v>57.68</v>
      </c>
      <c r="CZ6" s="35">
        <f t="shared" si="11"/>
        <v>56.26</v>
      </c>
      <c r="DA6" s="35">
        <f t="shared" si="11"/>
        <v>57.1</v>
      </c>
      <c r="DB6" s="35">
        <f t="shared" si="11"/>
        <v>83.09</v>
      </c>
      <c r="DC6" s="35">
        <f t="shared" si="11"/>
        <v>83</v>
      </c>
      <c r="DD6" s="35">
        <f t="shared" si="11"/>
        <v>82.89</v>
      </c>
      <c r="DE6" s="35">
        <f t="shared" si="11"/>
        <v>82.66</v>
      </c>
      <c r="DF6" s="35">
        <f t="shared" si="11"/>
        <v>82.04</v>
      </c>
      <c r="DG6" s="34" t="str">
        <f>IF(DG7="","",IF(DG7="-","【-】","【"&amp;SUBSTITUTE(TEXT(DG7,"#,##0.00"),"-","△")&amp;"】"))</f>
        <v>【89.93】</v>
      </c>
      <c r="DH6" s="35">
        <f>IF(DH7="",NA(),DH7)</f>
        <v>44.54</v>
      </c>
      <c r="DI6" s="35">
        <f t="shared" ref="DI6:DQ6" si="12">IF(DI7="",NA(),DI7)</f>
        <v>50.17</v>
      </c>
      <c r="DJ6" s="35">
        <f t="shared" si="12"/>
        <v>51.18</v>
      </c>
      <c r="DK6" s="35">
        <f t="shared" si="12"/>
        <v>52.09</v>
      </c>
      <c r="DL6" s="35">
        <f t="shared" si="12"/>
        <v>53.12</v>
      </c>
      <c r="DM6" s="35">
        <f t="shared" si="12"/>
        <v>39.06</v>
      </c>
      <c r="DN6" s="35">
        <f t="shared" si="12"/>
        <v>46.66</v>
      </c>
      <c r="DO6" s="35">
        <f t="shared" si="12"/>
        <v>47.46</v>
      </c>
      <c r="DP6" s="35">
        <f t="shared" si="12"/>
        <v>48.49</v>
      </c>
      <c r="DQ6" s="35">
        <f t="shared" si="12"/>
        <v>48.05</v>
      </c>
      <c r="DR6" s="34" t="str">
        <f>IF(DR7="","",IF(DR7="-","【-】","【"&amp;SUBSTITUTE(TEXT(DR7,"#,##0.00"),"-","△")&amp;"】"))</f>
        <v>【48.12】</v>
      </c>
      <c r="DS6" s="35">
        <f>IF(DS7="",NA(),DS7)</f>
        <v>8.8800000000000008</v>
      </c>
      <c r="DT6" s="35">
        <f t="shared" ref="DT6:EB6" si="13">IF(DT7="",NA(),DT7)</f>
        <v>13.58</v>
      </c>
      <c r="DU6" s="34">
        <f t="shared" si="13"/>
        <v>0</v>
      </c>
      <c r="DV6" s="34">
        <f t="shared" si="13"/>
        <v>0</v>
      </c>
      <c r="DW6" s="34">
        <f t="shared" si="13"/>
        <v>0</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0.12</v>
      </c>
      <c r="EE6" s="35">
        <f t="shared" ref="EE6:EM6" si="14">IF(EE7="",NA(),EE7)</f>
        <v>0.18</v>
      </c>
      <c r="EF6" s="34">
        <f t="shared" si="14"/>
        <v>0</v>
      </c>
      <c r="EG6" s="34">
        <f t="shared" si="14"/>
        <v>0</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245437</v>
      </c>
      <c r="D7" s="37">
        <v>46</v>
      </c>
      <c r="E7" s="37">
        <v>1</v>
      </c>
      <c r="F7" s="37">
        <v>0</v>
      </c>
      <c r="G7" s="37">
        <v>1</v>
      </c>
      <c r="H7" s="37" t="s">
        <v>105</v>
      </c>
      <c r="I7" s="37" t="s">
        <v>106</v>
      </c>
      <c r="J7" s="37" t="s">
        <v>107</v>
      </c>
      <c r="K7" s="37" t="s">
        <v>108</v>
      </c>
      <c r="L7" s="37" t="s">
        <v>109</v>
      </c>
      <c r="M7" s="37" t="s">
        <v>110</v>
      </c>
      <c r="N7" s="38" t="s">
        <v>111</v>
      </c>
      <c r="O7" s="38">
        <v>60.54</v>
      </c>
      <c r="P7" s="38">
        <v>99.91</v>
      </c>
      <c r="Q7" s="38">
        <v>2462</v>
      </c>
      <c r="R7" s="38">
        <v>16485</v>
      </c>
      <c r="S7" s="38">
        <v>256.52999999999997</v>
      </c>
      <c r="T7" s="38">
        <v>64.260000000000005</v>
      </c>
      <c r="U7" s="38">
        <v>16285</v>
      </c>
      <c r="V7" s="38">
        <v>35.33</v>
      </c>
      <c r="W7" s="38">
        <v>460.94</v>
      </c>
      <c r="X7" s="38">
        <v>102.52</v>
      </c>
      <c r="Y7" s="38">
        <v>95.69</v>
      </c>
      <c r="Z7" s="38">
        <v>104.78</v>
      </c>
      <c r="AA7" s="38">
        <v>106.16</v>
      </c>
      <c r="AB7" s="38">
        <v>107.41</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8474.3799999999992</v>
      </c>
      <c r="AU7" s="38">
        <v>212.24</v>
      </c>
      <c r="AV7" s="38">
        <v>202.75</v>
      </c>
      <c r="AW7" s="38">
        <v>172.99</v>
      </c>
      <c r="AX7" s="38">
        <v>191.47</v>
      </c>
      <c r="AY7" s="38">
        <v>963.24</v>
      </c>
      <c r="AZ7" s="38">
        <v>381.53</v>
      </c>
      <c r="BA7" s="38">
        <v>391.54</v>
      </c>
      <c r="BB7" s="38">
        <v>384.34</v>
      </c>
      <c r="BC7" s="38">
        <v>359.47</v>
      </c>
      <c r="BD7" s="38">
        <v>264.33999999999997</v>
      </c>
      <c r="BE7" s="38">
        <v>486.98</v>
      </c>
      <c r="BF7" s="38">
        <v>525.42999999999995</v>
      </c>
      <c r="BG7" s="38">
        <v>478.77</v>
      </c>
      <c r="BH7" s="38">
        <v>487.16</v>
      </c>
      <c r="BI7" s="38">
        <v>502.52</v>
      </c>
      <c r="BJ7" s="38">
        <v>400.38</v>
      </c>
      <c r="BK7" s="38">
        <v>393.27</v>
      </c>
      <c r="BL7" s="38">
        <v>386.97</v>
      </c>
      <c r="BM7" s="38">
        <v>380.58</v>
      </c>
      <c r="BN7" s="38">
        <v>401.79</v>
      </c>
      <c r="BO7" s="38">
        <v>274.27</v>
      </c>
      <c r="BP7" s="38">
        <v>98.72</v>
      </c>
      <c r="BQ7" s="38">
        <v>90.46</v>
      </c>
      <c r="BR7" s="38">
        <v>101.31</v>
      </c>
      <c r="BS7" s="38">
        <v>103.76</v>
      </c>
      <c r="BT7" s="38">
        <v>105.55</v>
      </c>
      <c r="BU7" s="38">
        <v>96.56</v>
      </c>
      <c r="BV7" s="38">
        <v>100.47</v>
      </c>
      <c r="BW7" s="38">
        <v>101.72</v>
      </c>
      <c r="BX7" s="38">
        <v>102.38</v>
      </c>
      <c r="BY7" s="38">
        <v>100.12</v>
      </c>
      <c r="BZ7" s="38">
        <v>104.36</v>
      </c>
      <c r="CA7" s="38">
        <v>142.44</v>
      </c>
      <c r="CB7" s="38">
        <v>155.66</v>
      </c>
      <c r="CC7" s="38">
        <v>139.41999999999999</v>
      </c>
      <c r="CD7" s="38">
        <v>136.63999999999999</v>
      </c>
      <c r="CE7" s="38">
        <v>134.84</v>
      </c>
      <c r="CF7" s="38">
        <v>177.14</v>
      </c>
      <c r="CG7" s="38">
        <v>169.82</v>
      </c>
      <c r="CH7" s="38">
        <v>168.2</v>
      </c>
      <c r="CI7" s="38">
        <v>168.67</v>
      </c>
      <c r="CJ7" s="38">
        <v>174.97</v>
      </c>
      <c r="CK7" s="38">
        <v>165.71</v>
      </c>
      <c r="CL7" s="38">
        <v>80.03</v>
      </c>
      <c r="CM7" s="38">
        <v>68.989999999999995</v>
      </c>
      <c r="CN7" s="38">
        <v>74.349999999999994</v>
      </c>
      <c r="CO7" s="38">
        <v>74.849999999999994</v>
      </c>
      <c r="CP7" s="38">
        <v>72.47</v>
      </c>
      <c r="CQ7" s="38">
        <v>55.64</v>
      </c>
      <c r="CR7" s="38">
        <v>55.13</v>
      </c>
      <c r="CS7" s="38">
        <v>54.77</v>
      </c>
      <c r="CT7" s="38">
        <v>54.92</v>
      </c>
      <c r="CU7" s="38">
        <v>55.63</v>
      </c>
      <c r="CV7" s="38">
        <v>60.41</v>
      </c>
      <c r="CW7" s="38">
        <v>58.1</v>
      </c>
      <c r="CX7" s="38">
        <v>59.66</v>
      </c>
      <c r="CY7" s="38">
        <v>57.68</v>
      </c>
      <c r="CZ7" s="38">
        <v>56.26</v>
      </c>
      <c r="DA7" s="38">
        <v>57.1</v>
      </c>
      <c r="DB7" s="38">
        <v>83.09</v>
      </c>
      <c r="DC7" s="38">
        <v>83</v>
      </c>
      <c r="DD7" s="38">
        <v>82.89</v>
      </c>
      <c r="DE7" s="38">
        <v>82.66</v>
      </c>
      <c r="DF7" s="38">
        <v>82.04</v>
      </c>
      <c r="DG7" s="38">
        <v>89.93</v>
      </c>
      <c r="DH7" s="38">
        <v>44.54</v>
      </c>
      <c r="DI7" s="38">
        <v>50.17</v>
      </c>
      <c r="DJ7" s="38">
        <v>51.18</v>
      </c>
      <c r="DK7" s="38">
        <v>52.09</v>
      </c>
      <c r="DL7" s="38">
        <v>53.12</v>
      </c>
      <c r="DM7" s="38">
        <v>39.06</v>
      </c>
      <c r="DN7" s="38">
        <v>46.66</v>
      </c>
      <c r="DO7" s="38">
        <v>47.46</v>
      </c>
      <c r="DP7" s="38">
        <v>48.49</v>
      </c>
      <c r="DQ7" s="38">
        <v>48.05</v>
      </c>
      <c r="DR7" s="38">
        <v>48.12</v>
      </c>
      <c r="DS7" s="38">
        <v>8.8800000000000008</v>
      </c>
      <c r="DT7" s="38">
        <v>13.58</v>
      </c>
      <c r="DU7" s="38">
        <v>0</v>
      </c>
      <c r="DV7" s="38">
        <v>0</v>
      </c>
      <c r="DW7" s="38">
        <v>0</v>
      </c>
      <c r="DX7" s="38">
        <v>8.8699999999999992</v>
      </c>
      <c r="DY7" s="38">
        <v>9.85</v>
      </c>
      <c r="DZ7" s="38">
        <v>9.7100000000000009</v>
      </c>
      <c r="EA7" s="38">
        <v>12.79</v>
      </c>
      <c r="EB7" s="38">
        <v>13.39</v>
      </c>
      <c r="EC7" s="38">
        <v>15.89</v>
      </c>
      <c r="ED7" s="38">
        <v>0.12</v>
      </c>
      <c r="EE7" s="38">
        <v>0.18</v>
      </c>
      <c r="EF7" s="38">
        <v>0</v>
      </c>
      <c r="EG7" s="38">
        <v>0</v>
      </c>
      <c r="EH7" s="38">
        <v>0</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2019-02-15T06:47:31Z</cp:lastPrinted>
  <dcterms:created xsi:type="dcterms:W3CDTF">2018-12-03T08:33:29Z</dcterms:created>
  <dcterms:modified xsi:type="dcterms:W3CDTF">2019-02-15T06:47:35Z</dcterms:modified>
  <cp:category/>
</cp:coreProperties>
</file>