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IMh1ycbERFAktOVDuMlbVeDBqIrcSyc8mZjW6R6lvhDjLpmgiJXvq7M1AqtDnydYm2+cgNYvPXlCCKZv0LDrg==" workbookSaltValue="k/DR9mjOWxxrKn9pecmab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<sst xmlns="http://schemas.openxmlformats.org/spreadsheetml/2006/main" count="232" uniqueCount="120">
  <si>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</si>
  <si>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</si>
  <si>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</si>
  <si>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</si>
  <si>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</si>
  <si>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</si>
  <si>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</si>
  <si>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</si>
  <si>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</si>
  <si>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</si>
  <si>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</si>
  <si>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</si>
  <si>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</si>
  <si>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</si>
  <si>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</si>
  <si>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</si>
  <si>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</si>
  <si>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</si>
  <si>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</si>
  <si>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</si>
  <si>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</si>
  <si>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</si>
  <si>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</si>
  <si>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</si>
  <si>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</si>
  <si>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</si>
  <si>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</si>
  <si>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</si>
  <si>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</si>
  <si>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</si>
  <si>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</si>
  <si>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</si>
  <si>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</si>
  <si>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</si>
  <si>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</si>
  <si>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</si>
  <si>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</si>
  <si>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</si>
  <si>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</si>
  <si>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</si>
  <si>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</si>
  <si>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</si>
  <si>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</si>
  <si>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</si>
  <si>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</si>
  <si>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</si>
  <si>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</si>
  <si>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</si>
  <si>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</si>
  <si>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</si>
  <si>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</si>
  <si>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</si>
  <si>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</si>
  <si>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</si>
  <si>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</si>
  <si>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</si>
  <si>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</si>
  <si>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</si>
  <si>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</si>
  <si>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</si>
  <si>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</si>
  <si>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</si>
  <si>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</si>
  <si>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</si>
  <si>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</si>
  <si>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</si>
  <si>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</si>
  <si>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</si>
  <si>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</si>
  <si>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</si>
  <si>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</si>
  <si>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</si>
  <si>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</si>
  <si>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</si>
  <si>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</si>
  <si>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</si>
  <si>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</si>
  <si>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</si>
  <si>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</si>
  <si>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</si>
  <si>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</si>
  <si>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</si>
  <si>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</si>
  <si>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</si>
  <si>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</si>
  <si>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</si>
  <si>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</si>
  <si>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</si>
  <si>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</si>
  <si>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</si>
  <si>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</si>
  <si>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</si>
  <si>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</si>
  <si>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</si>
  <si>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</si>
  <si>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</si>
  <si>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</si>
  <si>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</si>
  <si>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</si>
  <si>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</si>
  <si>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</si>
  <si>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</si>
  <si>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</si>
  <si>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</si>
  <si>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</si>
  <si>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</si>
  <si>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</si>
  <si>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</si>
  <si>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</si>
  <si>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</si>
  <si>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</si>
  <si>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</si>
  <si>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</si>
  <si>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</si>
  <si>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</si>
  <si>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</si>
  <si>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</si>
  <si>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管路の更新率は類似団体の平均値を上回っているが施設の老朽化が著しく更新が追いついていない。</t>
    <phoneticPr fontId="4"/>
  </si>
  <si>
    <t>今後も人口減少が続くと想定される中、施設の更新は急務であり水道料金の適正料金化や施設のダウンサイジングを進めていかないといけない。</t>
    <phoneticPr fontId="4"/>
  </si>
  <si>
    <t>毎年、経常損益において平均を下回っており収益が出にくい状況が続いており、２９年度は簡易水道事業との経営統合もあり収益が下がっている。有収率を上げるためにも老朽管の更新は急務であり、今後２回に分けて段階的に水道料金の改定を行なう事になっている。</t>
    <rPh sb="0" eb="2">
      <t>マイネン</t>
    </rPh>
    <rPh sb="38" eb="40">
      <t>ネンド</t>
    </rPh>
    <rPh sb="41" eb="43">
      <t>カンイ</t>
    </rPh>
    <rPh sb="43" eb="45">
      <t>スイドウ</t>
    </rPh>
    <rPh sb="45" eb="47">
      <t>ジギョウ</t>
    </rPh>
    <rPh sb="49" eb="51">
      <t>ケイエイ</t>
    </rPh>
    <rPh sb="51" eb="53">
      <t>トウゴウ</t>
    </rPh>
    <rPh sb="56" eb="58">
      <t>シュウエキ</t>
    </rPh>
    <rPh sb="59" eb="60">
      <t>サ</t>
    </rPh>
    <rPh sb="90" eb="92">
      <t>コンゴ</t>
    </rPh>
    <rPh sb="93" eb="94">
      <t>カイ</t>
    </rPh>
    <rPh sb="95" eb="96">
      <t>ワ</t>
    </rPh>
    <rPh sb="98" eb="101">
      <t>ダンカイテキ</t>
    </rPh>
    <rPh sb="102" eb="104">
      <t>スイドウ</t>
    </rPh>
    <rPh sb="104" eb="106">
      <t>リョウキン</t>
    </rPh>
    <rPh sb="107" eb="109">
      <t>カイテイ</t>
    </rPh>
    <rPh sb="110" eb="111">
      <t>オコ</t>
    </rPh>
    <rPh sb="113" eb="114">
      <t>コト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</si>
</sst>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c:v>
                </c:pt>
                <c:pt idx="1">
                  <c:v>2.19</c:v>
                </c:pt>
                <c:pt idx="2">
                  <c:v>1.37</c:v>
                </c:pt>
                <c:pt idx="3">
                  <c:v>0.61</c:v>
                </c:pt>
                <c:pt idx="4">
                  <c:v>3.19</c:v>
                </c:pt>
              </c:numCache>
            </c:numRef>
          </c:val>
          <c:extLst xmlns:c16r2="http://schemas.microsoft.com/office/drawing/2015/06/chart">
            <c:ext xmlns:c16="http://schemas.microsoft.com/office/drawing/2014/chart" uri="{C3380CC4-5D6E-409C-BE32-E72D297353CC}">
              <c16:uniqueId val="{00000000-36B9-4E12-A329-7F6632CBFEC6}"/>
            </c:ext>
          </c:extLst>
        </c:ser>
        <c:dLbls>
          <c:showLegendKey val="0"/>
          <c:showVal val="0"/>
          <c:showCatName val="0"/>
          <c:showSerName val="0"/>
          <c:showPercent val="0"/>
          <c:showBubbleSize val="0"/>
        </c:dLbls>
        <c:gapWidth val="150"/>
        <c:axId val="90179840"/>
        <c:axId val="901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0.39</c:v>
                </c:pt>
              </c:numCache>
            </c:numRef>
          </c:val>
          <c:smooth val="0"/>
          <c:extLst xmlns:c16r2="http://schemas.microsoft.com/office/drawing/2015/06/chart">
            <c:ext xmlns:c16="http://schemas.microsoft.com/office/drawing/2014/chart" uri="{C3380CC4-5D6E-409C-BE32-E72D297353CC}">
              <c16:uniqueId val="{00000001-36B9-4E12-A329-7F6632CBFEC6}"/>
            </c:ext>
          </c:extLst>
        </c:ser>
        <c:dLbls>
          <c:showLegendKey val="0"/>
          <c:showVal val="0"/>
          <c:showCatName val="0"/>
          <c:showSerName val="0"/>
          <c:showPercent val="0"/>
          <c:showBubbleSize val="0"/>
        </c:dLbls>
        <c:marker val="1"/>
        <c:smooth val="0"/>
        <c:axId val="90179840"/>
        <c:axId val="90186112"/>
      </c:lineChart>
      <c:dateAx>
        <c:axId val="90179840"/>
        <c:scaling>
          <c:orientation val="minMax"/>
        </c:scaling>
        <c:delete val="1"/>
        <c:axPos val="b"/>
        <c:numFmt formatCode="ge" sourceLinked="1"/>
        <c:majorTickMark val="none"/>
        <c:minorTickMark val="none"/>
        <c:tickLblPos val="none"/>
        <c:crossAx val="90186112"/>
        <c:crosses val="autoZero"/>
        <c:auto val="1"/>
        <c:lblOffset val="100"/>
        <c:baseTimeUnit val="years"/>
      </c:dateAx>
      <c:valAx>
        <c:axId val="901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67.400000000000006</c:v>
                </c:pt>
                <c:pt idx="1">
                  <c:v>66.58</c:v>
                </c:pt>
                <c:pt idx="2">
                  <c:v>74.400000000000006</c:v>
                </c:pt>
                <c:pt idx="3">
                  <c:v>74.53</c:v>
                </c:pt>
                <c:pt idx="4">
                  <c:v>76.97</c:v>
                </c:pt>
              </c:numCache>
            </c:numRef>
          </c:val>
          <c:extLst xmlns:c16r2="http://schemas.microsoft.com/office/drawing/2015/06/chart">
            <c:ext xmlns:c16="http://schemas.microsoft.com/office/drawing/2014/chart" uri="{C3380CC4-5D6E-409C-BE32-E72D297353CC}">
              <c16:uniqueId val="{00000000-FD67-4A00-AA9C-87924C484456}"/>
            </c:ext>
          </c:extLst>
        </c:ser>
        <c:dLbls>
          <c:showLegendKey val="0"/>
          <c:showVal val="0"/>
          <c:showCatName val="0"/>
          <c:showSerName val="0"/>
          <c:showPercent val="0"/>
          <c:showBubbleSize val="0"/>
        </c:dLbls>
        <c:gapWidth val="150"/>
        <c:axId val="93173632"/>
        <c:axId val="9317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55.88</c:v>
                </c:pt>
              </c:numCache>
            </c:numRef>
          </c:val>
          <c:smooth val="0"/>
          <c:extLst xmlns:c16r2="http://schemas.microsoft.com/office/drawing/2015/06/chart">
            <c:ext xmlns:c16="http://schemas.microsoft.com/office/drawing/2014/chart" uri="{C3380CC4-5D6E-409C-BE32-E72D297353CC}">
              <c16:uniqueId val="{00000001-FD67-4A00-AA9C-87924C484456}"/>
            </c:ext>
          </c:extLst>
        </c:ser>
        <c:dLbls>
          <c:showLegendKey val="0"/>
          <c:showVal val="0"/>
          <c:showCatName val="0"/>
          <c:showSerName val="0"/>
          <c:showPercent val="0"/>
          <c:showBubbleSize val="0"/>
        </c:dLbls>
        <c:marker val="1"/>
        <c:smooth val="0"/>
        <c:axId val="93173632"/>
        <c:axId val="93179904"/>
      </c:lineChart>
      <c:dateAx>
        <c:axId val="93173632"/>
        <c:scaling>
          <c:orientation val="minMax"/>
        </c:scaling>
        <c:delete val="1"/>
        <c:axPos val="b"/>
        <c:numFmt formatCode="ge" sourceLinked="1"/>
        <c:majorTickMark val="none"/>
        <c:minorTickMark val="none"/>
        <c:tickLblPos val="none"/>
        <c:crossAx val="93179904"/>
        <c:crosses val="autoZero"/>
        <c:auto val="1"/>
        <c:lblOffset val="100"/>
        <c:baseTimeUnit val="years"/>
      </c:dateAx>
      <c:valAx>
        <c:axId val="9317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69.930000000000007</c:v>
                </c:pt>
                <c:pt idx="1">
                  <c:v>66.66</c:v>
                </c:pt>
                <c:pt idx="2">
                  <c:v>68.52</c:v>
                </c:pt>
                <c:pt idx="3">
                  <c:v>67.25</c:v>
                </c:pt>
                <c:pt idx="4">
                  <c:v>66.55</c:v>
                </c:pt>
              </c:numCache>
            </c:numRef>
          </c:val>
          <c:extLst xmlns:c16r2="http://schemas.microsoft.com/office/drawing/2015/06/chart">
            <c:ext xmlns:c16="http://schemas.microsoft.com/office/drawing/2014/chart" uri="{C3380CC4-5D6E-409C-BE32-E72D297353CC}">
              <c16:uniqueId val="{00000000-9D6C-4DE0-A3D6-F994292974FC}"/>
            </c:ext>
          </c:extLst>
        </c:ser>
        <c:dLbls>
          <c:showLegendKey val="0"/>
          <c:showVal val="0"/>
          <c:showCatName val="0"/>
          <c:showSerName val="0"/>
          <c:showPercent val="0"/>
          <c:showBubbleSize val="0"/>
        </c:dLbls>
        <c:gapWidth val="150"/>
        <c:axId val="92829952"/>
        <c:axId val="9284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80.989999999999995</c:v>
                </c:pt>
              </c:numCache>
            </c:numRef>
          </c:val>
          <c:smooth val="0"/>
          <c:extLst xmlns:c16r2="http://schemas.microsoft.com/office/drawing/2015/06/chart">
            <c:ext xmlns:c16="http://schemas.microsoft.com/office/drawing/2014/chart" uri="{C3380CC4-5D6E-409C-BE32-E72D297353CC}">
              <c16:uniqueId val="{00000001-9D6C-4DE0-A3D6-F994292974FC}"/>
            </c:ext>
          </c:extLst>
        </c:ser>
        <c:dLbls>
          <c:showLegendKey val="0"/>
          <c:showVal val="0"/>
          <c:showCatName val="0"/>
          <c:showSerName val="0"/>
          <c:showPercent val="0"/>
          <c:showBubbleSize val="0"/>
        </c:dLbls>
        <c:marker val="1"/>
        <c:smooth val="0"/>
        <c:axId val="92829952"/>
        <c:axId val="92840320"/>
      </c:lineChart>
      <c:dateAx>
        <c:axId val="92829952"/>
        <c:scaling>
          <c:orientation val="minMax"/>
        </c:scaling>
        <c:delete val="1"/>
        <c:axPos val="b"/>
        <c:numFmt formatCode="ge" sourceLinked="1"/>
        <c:majorTickMark val="none"/>
        <c:minorTickMark val="none"/>
        <c:tickLblPos val="none"/>
        <c:crossAx val="92840320"/>
        <c:crosses val="autoZero"/>
        <c:auto val="1"/>
        <c:lblOffset val="100"/>
        <c:baseTimeUnit val="years"/>
      </c:dateAx>
      <c:valAx>
        <c:axId val="928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2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102.69</c:v>
                </c:pt>
                <c:pt idx="1">
                  <c:v>99.03</c:v>
                </c:pt>
                <c:pt idx="2">
                  <c:v>98.04</c:v>
                </c:pt>
                <c:pt idx="3">
                  <c:v>102.25</c:v>
                </c:pt>
                <c:pt idx="4">
                  <c:v>93.86</c:v>
                </c:pt>
              </c:numCache>
            </c:numRef>
          </c:val>
          <c:extLst xmlns:c16r2="http://schemas.microsoft.com/office/drawing/2015/06/chart">
            <c:ext xmlns:c16="http://schemas.microsoft.com/office/drawing/2014/chart" uri="{C3380CC4-5D6E-409C-BE32-E72D297353CC}">
              <c16:uniqueId val="{00000000-2D10-498C-A376-8230B63CED78}"/>
            </c:ext>
          </c:extLst>
        </c:ser>
        <c:dLbls>
          <c:showLegendKey val="0"/>
          <c:showVal val="0"/>
          <c:showCatName val="0"/>
          <c:showSerName val="0"/>
          <c:showPercent val="0"/>
          <c:showBubbleSize val="0"/>
        </c:dLbls>
        <c:gapWidth val="150"/>
        <c:axId val="90225280"/>
        <c:axId val="9023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110.02</c:v>
                </c:pt>
              </c:numCache>
            </c:numRef>
          </c:val>
          <c:smooth val="0"/>
          <c:extLst xmlns:c16r2="http://schemas.microsoft.com/office/drawing/2015/06/chart">
            <c:ext xmlns:c16="http://schemas.microsoft.com/office/drawing/2014/chart" uri="{C3380CC4-5D6E-409C-BE32-E72D297353CC}">
              <c16:uniqueId val="{00000001-2D10-498C-A376-8230B63CED78}"/>
            </c:ext>
          </c:extLst>
        </c:ser>
        <c:dLbls>
          <c:showLegendKey val="0"/>
          <c:showVal val="0"/>
          <c:showCatName val="0"/>
          <c:showSerName val="0"/>
          <c:showPercent val="0"/>
          <c:showBubbleSize val="0"/>
        </c:dLbls>
        <c:marker val="1"/>
        <c:smooth val="0"/>
        <c:axId val="90225280"/>
        <c:axId val="90231552"/>
      </c:lineChart>
      <c:dateAx>
        <c:axId val="90225280"/>
        <c:scaling>
          <c:orientation val="minMax"/>
        </c:scaling>
        <c:delete val="1"/>
        <c:axPos val="b"/>
        <c:numFmt formatCode="ge" sourceLinked="1"/>
        <c:majorTickMark val="none"/>
        <c:minorTickMark val="none"/>
        <c:tickLblPos val="none"/>
        <c:crossAx val="90231552"/>
        <c:crosses val="autoZero"/>
        <c:auto val="1"/>
        <c:lblOffset val="100"/>
        <c:baseTimeUnit val="years"/>
      </c:dateAx>
      <c:valAx>
        <c:axId val="90231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2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50.82</c:v>
                </c:pt>
                <c:pt idx="1">
                  <c:v>50.82</c:v>
                </c:pt>
                <c:pt idx="2">
                  <c:v>50.32</c:v>
                </c:pt>
                <c:pt idx="3">
                  <c:v>50.3</c:v>
                </c:pt>
                <c:pt idx="4">
                  <c:v>44.2</c:v>
                </c:pt>
              </c:numCache>
            </c:numRef>
          </c:val>
          <c:extLst xmlns:c16r2="http://schemas.microsoft.com/office/drawing/2015/06/chart">
            <c:ext xmlns:c16="http://schemas.microsoft.com/office/drawing/2014/chart" uri="{C3380CC4-5D6E-409C-BE32-E72D297353CC}">
              <c16:uniqueId val="{00000000-19C7-4356-9CC9-933822A5BE12}"/>
            </c:ext>
          </c:extLst>
        </c:ser>
        <c:dLbls>
          <c:showLegendKey val="0"/>
          <c:showVal val="0"/>
          <c:showCatName val="0"/>
          <c:showSerName val="0"/>
          <c:showPercent val="0"/>
          <c:showBubbleSize val="0"/>
        </c:dLbls>
        <c:gapWidth val="150"/>
        <c:axId val="90258432"/>
        <c:axId val="9027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46.61</c:v>
                </c:pt>
              </c:numCache>
            </c:numRef>
          </c:val>
          <c:smooth val="0"/>
          <c:extLst xmlns:c16r2="http://schemas.microsoft.com/office/drawing/2015/06/chart">
            <c:ext xmlns:c16="http://schemas.microsoft.com/office/drawing/2014/chart" uri="{C3380CC4-5D6E-409C-BE32-E72D297353CC}">
              <c16:uniqueId val="{00000001-19C7-4356-9CC9-933822A5BE12}"/>
            </c:ext>
          </c:extLst>
        </c:ser>
        <c:dLbls>
          <c:showLegendKey val="0"/>
          <c:showVal val="0"/>
          <c:showCatName val="0"/>
          <c:showSerName val="0"/>
          <c:showPercent val="0"/>
          <c:showBubbleSize val="0"/>
        </c:dLbls>
        <c:marker val="1"/>
        <c:smooth val="0"/>
        <c:axId val="90258432"/>
        <c:axId val="90272896"/>
      </c:lineChart>
      <c:dateAx>
        <c:axId val="90258432"/>
        <c:scaling>
          <c:orientation val="minMax"/>
        </c:scaling>
        <c:delete val="1"/>
        <c:axPos val="b"/>
        <c:numFmt formatCode="ge" sourceLinked="1"/>
        <c:majorTickMark val="none"/>
        <c:minorTickMark val="none"/>
        <c:tickLblPos val="none"/>
        <c:crossAx val="90272896"/>
        <c:crosses val="autoZero"/>
        <c:auto val="1"/>
        <c:lblOffset val="100"/>
        <c:baseTimeUnit val="years"/>
      </c:dateAx>
      <c:valAx>
        <c:axId val="902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5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16.39</c:v>
                </c:pt>
                <c:pt idx="1">
                  <c:v>23.49</c:v>
                </c:pt>
                <c:pt idx="2">
                  <c:v>46.59</c:v>
                </c:pt>
                <c:pt idx="3">
                  <c:v>46.64</c:v>
                </c:pt>
                <c:pt idx="4">
                  <c:v>30.94</c:v>
                </c:pt>
              </c:numCache>
            </c:numRef>
          </c:val>
          <c:extLst xmlns:c16r2="http://schemas.microsoft.com/office/drawing/2015/06/chart">
            <c:ext xmlns:c16="http://schemas.microsoft.com/office/drawing/2014/chart" uri="{C3380CC4-5D6E-409C-BE32-E72D297353CC}">
              <c16:uniqueId val="{00000000-672B-45AA-B5BA-81E2C61478A9}"/>
            </c:ext>
          </c:extLst>
        </c:ser>
        <c:dLbls>
          <c:showLegendKey val="0"/>
          <c:showVal val="0"/>
          <c:showCatName val="0"/>
          <c:showSerName val="0"/>
          <c:showPercent val="0"/>
          <c:showBubbleSize val="0"/>
        </c:dLbls>
        <c:gapWidth val="150"/>
        <c:axId val="92347776"/>
        <c:axId val="923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10.84</c:v>
                </c:pt>
              </c:numCache>
            </c:numRef>
          </c:val>
          <c:smooth val="0"/>
          <c:extLst xmlns:c16r2="http://schemas.microsoft.com/office/drawing/2015/06/chart">
            <c:ext xmlns:c16="http://schemas.microsoft.com/office/drawing/2014/chart" uri="{C3380CC4-5D6E-409C-BE32-E72D297353CC}">
              <c16:uniqueId val="{00000001-672B-45AA-B5BA-81E2C61478A9}"/>
            </c:ext>
          </c:extLst>
        </c:ser>
        <c:dLbls>
          <c:showLegendKey val="0"/>
          <c:showVal val="0"/>
          <c:showCatName val="0"/>
          <c:showSerName val="0"/>
          <c:showPercent val="0"/>
          <c:showBubbleSize val="0"/>
        </c:dLbls>
        <c:marker val="1"/>
        <c:smooth val="0"/>
        <c:axId val="92347776"/>
        <c:axId val="92358144"/>
      </c:lineChart>
      <c:dateAx>
        <c:axId val="92347776"/>
        <c:scaling>
          <c:orientation val="minMax"/>
        </c:scaling>
        <c:delete val="1"/>
        <c:axPos val="b"/>
        <c:numFmt formatCode="ge" sourceLinked="1"/>
        <c:majorTickMark val="none"/>
        <c:minorTickMark val="none"/>
        <c:tickLblPos val="none"/>
        <c:crossAx val="92358144"/>
        <c:crosses val="autoZero"/>
        <c:auto val="1"/>
        <c:lblOffset val="100"/>
        <c:baseTimeUnit val="years"/>
      </c:dateAx>
      <c:valAx>
        <c:axId val="9235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
                  <c:v>0</c:v>
                </c:pt>
                <c:pt idx="1">
                  <c:v>4.05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75F-4C1C-9E5B-62DC58664A85}"/>
            </c:ext>
          </c:extLst>
        </c:ser>
        <c:dLbls>
          <c:showLegendKey val="0"/>
          <c:showVal val="0"/>
          <c:showCatName val="0"/>
          <c:showSerName val="0"/>
          <c:showPercent val="0"/>
          <c:showBubbleSize val="0"/>
        </c:dLbls>
        <c:gapWidth val="150"/>
        <c:axId val="92387584"/>
        <c:axId val="9239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7.31</c:v>
                </c:pt>
              </c:numCache>
            </c:numRef>
          </c:val>
          <c:smooth val="0"/>
          <c:extLst xmlns:c16r2="http://schemas.microsoft.com/office/drawing/2015/06/chart">
            <c:ext xmlns:c16="http://schemas.microsoft.com/office/drawing/2014/chart" uri="{C3380CC4-5D6E-409C-BE32-E72D297353CC}">
              <c16:uniqueId val="{00000001-F75F-4C1C-9E5B-62DC58664A85}"/>
            </c:ext>
          </c:extLst>
        </c:ser>
        <c:dLbls>
          <c:showLegendKey val="0"/>
          <c:showVal val="0"/>
          <c:showCatName val="0"/>
          <c:showSerName val="0"/>
          <c:showPercent val="0"/>
          <c:showBubbleSize val="0"/>
        </c:dLbls>
        <c:marker val="1"/>
        <c:smooth val="0"/>
        <c:axId val="92387584"/>
        <c:axId val="92393856"/>
      </c:lineChart>
      <c:dateAx>
        <c:axId val="92387584"/>
        <c:scaling>
          <c:orientation val="minMax"/>
        </c:scaling>
        <c:delete val="1"/>
        <c:axPos val="b"/>
        <c:numFmt formatCode="ge" sourceLinked="1"/>
        <c:majorTickMark val="none"/>
        <c:minorTickMark val="none"/>
        <c:tickLblPos val="none"/>
        <c:crossAx val="92393856"/>
        <c:crosses val="autoZero"/>
        <c:auto val="1"/>
        <c:lblOffset val="100"/>
        <c:baseTimeUnit val="years"/>
      </c:dateAx>
      <c:valAx>
        <c:axId val="9239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3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1143.48</c:v>
                </c:pt>
                <c:pt idx="1">
                  <c:v>275.10000000000002</c:v>
                </c:pt>
                <c:pt idx="2">
                  <c:v>217.3</c:v>
                </c:pt>
                <c:pt idx="3">
                  <c:v>306.33999999999997</c:v>
                </c:pt>
                <c:pt idx="4">
                  <c:v>119.46</c:v>
                </c:pt>
              </c:numCache>
            </c:numRef>
          </c:val>
          <c:extLst xmlns:c16r2="http://schemas.microsoft.com/office/drawing/2015/06/chart">
            <c:ext xmlns:c16="http://schemas.microsoft.com/office/drawing/2014/chart" uri="{C3380CC4-5D6E-409C-BE32-E72D297353CC}">
              <c16:uniqueId val="{00000000-AD07-4DB5-B117-E22FC3207810}"/>
            </c:ext>
          </c:extLst>
        </c:ser>
        <c:dLbls>
          <c:showLegendKey val="0"/>
          <c:showVal val="0"/>
          <c:showCatName val="0"/>
          <c:showSerName val="0"/>
          <c:showPercent val="0"/>
          <c:showBubbleSize val="0"/>
        </c:dLbls>
        <c:gapWidth val="150"/>
        <c:axId val="92437120"/>
        <c:axId val="9244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355.27</c:v>
                </c:pt>
              </c:numCache>
            </c:numRef>
          </c:val>
          <c:smooth val="0"/>
          <c:extLst xmlns:c16r2="http://schemas.microsoft.com/office/drawing/2015/06/chart">
            <c:ext xmlns:c16="http://schemas.microsoft.com/office/drawing/2014/chart" uri="{C3380CC4-5D6E-409C-BE32-E72D297353CC}">
              <c16:uniqueId val="{00000001-AD07-4DB5-B117-E22FC3207810}"/>
            </c:ext>
          </c:extLst>
        </c:ser>
        <c:dLbls>
          <c:showLegendKey val="0"/>
          <c:showVal val="0"/>
          <c:showCatName val="0"/>
          <c:showSerName val="0"/>
          <c:showPercent val="0"/>
          <c:showBubbleSize val="0"/>
        </c:dLbls>
        <c:marker val="1"/>
        <c:smooth val="0"/>
        <c:axId val="92437120"/>
        <c:axId val="92443392"/>
      </c:lineChart>
      <c:dateAx>
        <c:axId val="92437120"/>
        <c:scaling>
          <c:orientation val="minMax"/>
        </c:scaling>
        <c:delete val="1"/>
        <c:axPos val="b"/>
        <c:numFmt formatCode="ge" sourceLinked="1"/>
        <c:majorTickMark val="none"/>
        <c:minorTickMark val="none"/>
        <c:tickLblPos val="none"/>
        <c:crossAx val="92443392"/>
        <c:crosses val="autoZero"/>
        <c:auto val="1"/>
        <c:lblOffset val="100"/>
        <c:baseTimeUnit val="years"/>
      </c:dateAx>
      <c:valAx>
        <c:axId val="92443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43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301.98</c:v>
                </c:pt>
                <c:pt idx="1">
                  <c:v>332.45</c:v>
                </c:pt>
                <c:pt idx="2">
                  <c:v>331.57</c:v>
                </c:pt>
                <c:pt idx="3">
                  <c:v>353.38</c:v>
                </c:pt>
                <c:pt idx="4">
                  <c:v>769.43</c:v>
                </c:pt>
              </c:numCache>
            </c:numRef>
          </c:val>
          <c:extLst xmlns:c16r2="http://schemas.microsoft.com/office/drawing/2015/06/chart">
            <c:ext xmlns:c16="http://schemas.microsoft.com/office/drawing/2014/chart" uri="{C3380CC4-5D6E-409C-BE32-E72D297353CC}">
              <c16:uniqueId val="{00000000-F724-4E8E-82BD-074889BA5F96}"/>
            </c:ext>
          </c:extLst>
        </c:ser>
        <c:dLbls>
          <c:showLegendKey val="0"/>
          <c:showVal val="0"/>
          <c:showCatName val="0"/>
          <c:showSerName val="0"/>
          <c:showPercent val="0"/>
          <c:showBubbleSize val="0"/>
        </c:dLbls>
        <c:gapWidth val="150"/>
        <c:axId val="92472448"/>
        <c:axId val="9247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458.27</c:v>
                </c:pt>
              </c:numCache>
            </c:numRef>
          </c:val>
          <c:smooth val="0"/>
          <c:extLst xmlns:c16r2="http://schemas.microsoft.com/office/drawing/2015/06/chart">
            <c:ext xmlns:c16="http://schemas.microsoft.com/office/drawing/2014/chart" uri="{C3380CC4-5D6E-409C-BE32-E72D297353CC}">
              <c16:uniqueId val="{00000001-F724-4E8E-82BD-074889BA5F96}"/>
            </c:ext>
          </c:extLst>
        </c:ser>
        <c:dLbls>
          <c:showLegendKey val="0"/>
          <c:showVal val="0"/>
          <c:showCatName val="0"/>
          <c:showSerName val="0"/>
          <c:showPercent val="0"/>
          <c:showBubbleSize val="0"/>
        </c:dLbls>
        <c:marker val="1"/>
        <c:smooth val="0"/>
        <c:axId val="92472448"/>
        <c:axId val="92474368"/>
      </c:lineChart>
      <c:dateAx>
        <c:axId val="92472448"/>
        <c:scaling>
          <c:orientation val="minMax"/>
        </c:scaling>
        <c:delete val="1"/>
        <c:axPos val="b"/>
        <c:numFmt formatCode="ge" sourceLinked="1"/>
        <c:majorTickMark val="none"/>
        <c:minorTickMark val="none"/>
        <c:tickLblPos val="none"/>
        <c:crossAx val="92474368"/>
        <c:crosses val="autoZero"/>
        <c:auto val="1"/>
        <c:lblOffset val="100"/>
        <c:baseTimeUnit val="years"/>
      </c:dateAx>
      <c:valAx>
        <c:axId val="92474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47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102.51</c:v>
                </c:pt>
                <c:pt idx="1">
                  <c:v>95.65</c:v>
                </c:pt>
                <c:pt idx="2">
                  <c:v>97.09</c:v>
                </c:pt>
                <c:pt idx="3">
                  <c:v>102.13</c:v>
                </c:pt>
                <c:pt idx="4">
                  <c:v>77.58</c:v>
                </c:pt>
              </c:numCache>
            </c:numRef>
          </c:val>
          <c:extLst xmlns:c16r2="http://schemas.microsoft.com/office/drawing/2015/06/chart">
            <c:ext xmlns:c16="http://schemas.microsoft.com/office/drawing/2014/chart" uri="{C3380CC4-5D6E-409C-BE32-E72D297353CC}">
              <c16:uniqueId val="{00000000-5B45-4D41-87F1-7B4F9EA05050}"/>
            </c:ext>
          </c:extLst>
        </c:ser>
        <c:dLbls>
          <c:showLegendKey val="0"/>
          <c:showVal val="0"/>
          <c:showCatName val="0"/>
          <c:showSerName val="0"/>
          <c:showPercent val="0"/>
          <c:showBubbleSize val="0"/>
        </c:dLbls>
        <c:gapWidth val="150"/>
        <c:axId val="92513792"/>
        <c:axId val="9251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96.77</c:v>
                </c:pt>
              </c:numCache>
            </c:numRef>
          </c:val>
          <c:smooth val="0"/>
          <c:extLst xmlns:c16r2="http://schemas.microsoft.com/office/drawing/2015/06/chart">
            <c:ext xmlns:c16="http://schemas.microsoft.com/office/drawing/2014/chart" uri="{C3380CC4-5D6E-409C-BE32-E72D297353CC}">
              <c16:uniqueId val="{00000001-5B45-4D41-87F1-7B4F9EA05050}"/>
            </c:ext>
          </c:extLst>
        </c:ser>
        <c:dLbls>
          <c:showLegendKey val="0"/>
          <c:showVal val="0"/>
          <c:showCatName val="0"/>
          <c:showSerName val="0"/>
          <c:showPercent val="0"/>
          <c:showBubbleSize val="0"/>
        </c:dLbls>
        <c:marker val="1"/>
        <c:smooth val="0"/>
        <c:axId val="92513792"/>
        <c:axId val="92515712"/>
      </c:lineChart>
      <c:dateAx>
        <c:axId val="92513792"/>
        <c:scaling>
          <c:orientation val="minMax"/>
        </c:scaling>
        <c:delete val="1"/>
        <c:axPos val="b"/>
        <c:numFmt formatCode="ge" sourceLinked="1"/>
        <c:majorTickMark val="none"/>
        <c:minorTickMark val="none"/>
        <c:tickLblPos val="none"/>
        <c:crossAx val="92515712"/>
        <c:crosses val="autoZero"/>
        <c:auto val="1"/>
        <c:lblOffset val="100"/>
        <c:baseTimeUnit val="years"/>
      </c:dateAx>
      <c:valAx>
        <c:axId val="925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191.87</c:v>
                </c:pt>
                <c:pt idx="1">
                  <c:v>205.16</c:v>
                </c:pt>
                <c:pt idx="2">
                  <c:v>202.93</c:v>
                </c:pt>
                <c:pt idx="3">
                  <c:v>194.14</c:v>
                </c:pt>
                <c:pt idx="4">
                  <c:v>179.37</c:v>
                </c:pt>
              </c:numCache>
            </c:numRef>
          </c:val>
          <c:extLst xmlns:c16r2="http://schemas.microsoft.com/office/drawing/2015/06/chart">
            <c:ext xmlns:c16="http://schemas.microsoft.com/office/drawing/2014/chart" uri="{C3380CC4-5D6E-409C-BE32-E72D297353CC}">
              <c16:uniqueId val="{00000000-0BBF-43E7-A1F2-2456E8406B44}"/>
            </c:ext>
          </c:extLst>
        </c:ser>
        <c:dLbls>
          <c:showLegendKey val="0"/>
          <c:showVal val="0"/>
          <c:showCatName val="0"/>
          <c:showSerName val="0"/>
          <c:showPercent val="0"/>
          <c:showBubbleSize val="0"/>
        </c:dLbls>
        <c:gapWidth val="150"/>
        <c:axId val="93140480"/>
        <c:axId val="9314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187.18</c:v>
                </c:pt>
              </c:numCache>
            </c:numRef>
          </c:val>
          <c:smooth val="0"/>
          <c:extLst xmlns:c16r2="http://schemas.microsoft.com/office/drawing/2015/06/chart">
            <c:ext xmlns:c16="http://schemas.microsoft.com/office/drawing/2014/chart" uri="{C3380CC4-5D6E-409C-BE32-E72D297353CC}">
              <c16:uniqueId val="{00000001-0BBF-43E7-A1F2-2456E8406B44}"/>
            </c:ext>
          </c:extLst>
        </c:ser>
        <c:dLbls>
          <c:showLegendKey val="0"/>
          <c:showVal val="0"/>
          <c:showCatName val="0"/>
          <c:showSerName val="0"/>
          <c:showPercent val="0"/>
          <c:showBubbleSize val="0"/>
        </c:dLbls>
        <c:marker val="1"/>
        <c:smooth val="0"/>
        <c:axId val="93140480"/>
        <c:axId val="93142400"/>
      </c:lineChart>
      <c:dateAx>
        <c:axId val="93140480"/>
        <c:scaling>
          <c:orientation val="minMax"/>
        </c:scaling>
        <c:delete val="1"/>
        <c:axPos val="b"/>
        <c:numFmt formatCode="ge" sourceLinked="1"/>
        <c:majorTickMark val="none"/>
        <c:minorTickMark val="none"/>
        <c:tickLblPos val="none"/>
        <c:crossAx val="93142400"/>
        <c:crosses val="autoZero"/>
        <c:auto val="1"/>
        <c:lblOffset val="100"/>
        <c:baseTimeUnit val="years"/>
      </c:dateAx>
      <c:valAx>
        <c:axId val="931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南伊勢町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13169</v>
      </c>
      <c r="AM8" s="70"/>
      <c r="AN8" s="70"/>
      <c r="AO8" s="70"/>
      <c r="AP8" s="70"/>
      <c r="AQ8" s="70"/>
      <c r="AR8" s="70"/>
      <c r="AS8" s="70"/>
      <c r="AT8" s="66">
        <f>データ!$S$6</f>
        <v>241.89</v>
      </c>
      <c r="AU8" s="67"/>
      <c r="AV8" s="67"/>
      <c r="AW8" s="67"/>
      <c r="AX8" s="67"/>
      <c r="AY8" s="67"/>
      <c r="AZ8" s="67"/>
      <c r="BA8" s="67"/>
      <c r="BB8" s="69">
        <f>データ!$T$6</f>
        <v>54.44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58.52</v>
      </c>
      <c r="J10" s="67"/>
      <c r="K10" s="67"/>
      <c r="L10" s="67"/>
      <c r="M10" s="67"/>
      <c r="N10" s="67"/>
      <c r="O10" s="68"/>
      <c r="P10" s="69">
        <f>データ!$P$6</f>
        <v>99.93</v>
      </c>
      <c r="Q10" s="69"/>
      <c r="R10" s="69"/>
      <c r="S10" s="69"/>
      <c r="T10" s="69"/>
      <c r="U10" s="69"/>
      <c r="V10" s="69"/>
      <c r="W10" s="70">
        <f>データ!$Q$6</f>
        <v>2130</v>
      </c>
      <c r="X10" s="70"/>
      <c r="Y10" s="70"/>
      <c r="Z10" s="70"/>
      <c r="AA10" s="70"/>
      <c r="AB10" s="70"/>
      <c r="AC10" s="70"/>
      <c r="AD10" s="2"/>
      <c r="AE10" s="2"/>
      <c r="AF10" s="2"/>
      <c r="AG10" s="2"/>
      <c r="AH10" s="4"/>
      <c r="AI10" s="4"/>
      <c r="AJ10" s="4"/>
      <c r="AK10" s="4"/>
      <c r="AL10" s="70">
        <f>データ!$U$6</f>
        <v>13002</v>
      </c>
      <c r="AM10" s="70"/>
      <c r="AN10" s="70"/>
      <c r="AO10" s="70"/>
      <c r="AP10" s="70"/>
      <c r="AQ10" s="70"/>
      <c r="AR10" s="70"/>
      <c r="AS10" s="70"/>
      <c r="AT10" s="66">
        <f>データ!$V$6</f>
        <v>65.239999999999995</v>
      </c>
      <c r="AU10" s="67"/>
      <c r="AV10" s="67"/>
      <c r="AW10" s="67"/>
      <c r="AX10" s="67"/>
      <c r="AY10" s="67"/>
      <c r="AZ10" s="67"/>
      <c r="BA10" s="67"/>
      <c r="BB10" s="69">
        <f>データ!$W$6</f>
        <v>199.29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dkLke49s5SScgQ3jXPpPPLZP+Im3oR2ArbrsHbOwmMHbTlPJRrf0RtoLye6SgKjOfng+w3XQ8nCgq0aDejyTWA==" saltValue="1bHYzyZs80D90B7fxMuDs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244724</v>
      </c>
      <c r="D6" s="33">
        <f t="shared" si="3"/>
        <v>46</v>
      </c>
      <c r="E6" s="33">
        <f t="shared" si="3"/>
        <v>1</v>
      </c>
      <c r="F6" s="33">
        <f t="shared" si="3"/>
        <v>0</v>
      </c>
      <c r="G6" s="33">
        <f t="shared" si="3"/>
        <v>1</v>
      </c>
      <c r="H6" s="33" t="str">
        <f t="shared" si="3"/>
        <v>三重県　南伊勢町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58.52</v>
      </c>
      <c r="P6" s="34">
        <f t="shared" si="3"/>
        <v>99.93</v>
      </c>
      <c r="Q6" s="34">
        <f t="shared" si="3"/>
        <v>2130</v>
      </c>
      <c r="R6" s="34">
        <f t="shared" si="3"/>
        <v>13169</v>
      </c>
      <c r="S6" s="34">
        <f t="shared" si="3"/>
        <v>241.89</v>
      </c>
      <c r="T6" s="34">
        <f t="shared" si="3"/>
        <v>54.44</v>
      </c>
      <c r="U6" s="34">
        <f t="shared" si="3"/>
        <v>13002</v>
      </c>
      <c r="V6" s="34">
        <f t="shared" si="3"/>
        <v>65.239999999999995</v>
      </c>
      <c r="W6" s="34">
        <f t="shared" si="3"/>
        <v>199.29</v>
      </c>
      <c r="X6" s="35">
        <f>IF(X7="",NA(),X7)</f>
        <v>102.69</v>
      </c>
      <c r="Y6" s="35">
        <f t="shared" ref="Y6:AG6" si="4">IF(Y7="",NA(),Y7)</f>
        <v>99.03</v>
      </c>
      <c r="Z6" s="35">
        <f t="shared" si="4"/>
        <v>98.04</v>
      </c>
      <c r="AA6" s="35">
        <f t="shared" si="4"/>
        <v>102.25</v>
      </c>
      <c r="AB6" s="35">
        <f t="shared" si="4"/>
        <v>93.86</v>
      </c>
      <c r="AC6" s="35">
        <f t="shared" si="4"/>
        <v>105.53</v>
      </c>
      <c r="AD6" s="35">
        <f t="shared" si="4"/>
        <v>107.2</v>
      </c>
      <c r="AE6" s="35">
        <f t="shared" si="4"/>
        <v>106.62</v>
      </c>
      <c r="AF6" s="35">
        <f t="shared" si="4"/>
        <v>107.95</v>
      </c>
      <c r="AG6" s="35">
        <f t="shared" si="4"/>
        <v>110.02</v>
      </c>
      <c r="AH6" s="34" t="str">
        <f>IF(AH7="","",IF(AH7="-","【-】","【"&amp;SUBSTITUTE(TEXT(AH7,"#,##0.00"),"-","△")&amp;"】"))</f>
        <v>【113.39】</v>
      </c>
      <c r="AI6" s="34">
        <f>IF(AI7="",NA(),AI7)</f>
        <v>0</v>
      </c>
      <c r="AJ6" s="35">
        <f t="shared" ref="AJ6:AR6" si="5">IF(AJ7="",NA(),AJ7)</f>
        <v>4.05</v>
      </c>
      <c r="AK6" s="34">
        <f t="shared" si="5"/>
        <v>0</v>
      </c>
      <c r="AL6" s="34">
        <f t="shared" si="5"/>
        <v>0</v>
      </c>
      <c r="AM6" s="34">
        <f t="shared" si="5"/>
        <v>0</v>
      </c>
      <c r="AN6" s="35">
        <f t="shared" si="5"/>
        <v>28.31</v>
      </c>
      <c r="AO6" s="35">
        <f t="shared" si="5"/>
        <v>13.46</v>
      </c>
      <c r="AP6" s="35">
        <f t="shared" si="5"/>
        <v>12.59</v>
      </c>
      <c r="AQ6" s="35">
        <f t="shared" si="5"/>
        <v>12.44</v>
      </c>
      <c r="AR6" s="35">
        <f t="shared" si="5"/>
        <v>7.31</v>
      </c>
      <c r="AS6" s="34" t="str">
        <f>IF(AS7="","",IF(AS7="-","【-】","【"&amp;SUBSTITUTE(TEXT(AS7,"#,##0.00"),"-","△")&amp;"】"))</f>
        <v>【0.85】</v>
      </c>
      <c r="AT6" s="35">
        <f>IF(AT7="",NA(),AT7)</f>
        <v>1143.48</v>
      </c>
      <c r="AU6" s="35">
        <f t="shared" ref="AU6:BC6" si="6">IF(AU7="",NA(),AU7)</f>
        <v>275.10000000000002</v>
      </c>
      <c r="AV6" s="35">
        <f t="shared" si="6"/>
        <v>217.3</v>
      </c>
      <c r="AW6" s="35">
        <f t="shared" si="6"/>
        <v>306.33999999999997</v>
      </c>
      <c r="AX6" s="35">
        <f t="shared" si="6"/>
        <v>119.46</v>
      </c>
      <c r="AY6" s="35">
        <f t="shared" si="6"/>
        <v>1164.51</v>
      </c>
      <c r="AZ6" s="35">
        <f t="shared" si="6"/>
        <v>434.72</v>
      </c>
      <c r="BA6" s="35">
        <f t="shared" si="6"/>
        <v>416.14</v>
      </c>
      <c r="BB6" s="35">
        <f t="shared" si="6"/>
        <v>371.89</v>
      </c>
      <c r="BC6" s="35">
        <f t="shared" si="6"/>
        <v>355.27</v>
      </c>
      <c r="BD6" s="34" t="str">
        <f>IF(BD7="","",IF(BD7="-","【-】","【"&amp;SUBSTITUTE(TEXT(BD7,"#,##0.00"),"-","△")&amp;"】"))</f>
        <v>【264.34】</v>
      </c>
      <c r="BE6" s="35">
        <f>IF(BE7="",NA(),BE7)</f>
        <v>301.98</v>
      </c>
      <c r="BF6" s="35">
        <f t="shared" ref="BF6:BN6" si="7">IF(BF7="",NA(),BF7)</f>
        <v>332.45</v>
      </c>
      <c r="BG6" s="35">
        <f t="shared" si="7"/>
        <v>331.57</v>
      </c>
      <c r="BH6" s="35">
        <f t="shared" si="7"/>
        <v>353.38</v>
      </c>
      <c r="BI6" s="35">
        <f t="shared" si="7"/>
        <v>769.43</v>
      </c>
      <c r="BJ6" s="35">
        <f t="shared" si="7"/>
        <v>498.27</v>
      </c>
      <c r="BK6" s="35">
        <f t="shared" si="7"/>
        <v>495.76</v>
      </c>
      <c r="BL6" s="35">
        <f t="shared" si="7"/>
        <v>487.22</v>
      </c>
      <c r="BM6" s="35">
        <f t="shared" si="7"/>
        <v>483.11</v>
      </c>
      <c r="BN6" s="35">
        <f t="shared" si="7"/>
        <v>458.27</v>
      </c>
      <c r="BO6" s="34" t="str">
        <f>IF(BO7="","",IF(BO7="-","【-】","【"&amp;SUBSTITUTE(TEXT(BO7,"#,##0.00"),"-","△")&amp;"】"))</f>
        <v>【274.27】</v>
      </c>
      <c r="BP6" s="35">
        <f>IF(BP7="",NA(),BP7)</f>
        <v>102.51</v>
      </c>
      <c r="BQ6" s="35">
        <f t="shared" ref="BQ6:BY6" si="8">IF(BQ7="",NA(),BQ7)</f>
        <v>95.65</v>
      </c>
      <c r="BR6" s="35">
        <f t="shared" si="8"/>
        <v>97.09</v>
      </c>
      <c r="BS6" s="35">
        <f t="shared" si="8"/>
        <v>102.13</v>
      </c>
      <c r="BT6" s="35">
        <f t="shared" si="8"/>
        <v>77.58</v>
      </c>
      <c r="BU6" s="35">
        <f t="shared" si="8"/>
        <v>90.64</v>
      </c>
      <c r="BV6" s="35">
        <f t="shared" si="8"/>
        <v>93.66</v>
      </c>
      <c r="BW6" s="35">
        <f t="shared" si="8"/>
        <v>92.76</v>
      </c>
      <c r="BX6" s="35">
        <f t="shared" si="8"/>
        <v>93.28</v>
      </c>
      <c r="BY6" s="35">
        <f t="shared" si="8"/>
        <v>96.77</v>
      </c>
      <c r="BZ6" s="34" t="str">
        <f>IF(BZ7="","",IF(BZ7="-","【-】","【"&amp;SUBSTITUTE(TEXT(BZ7,"#,##0.00"),"-","△")&amp;"】"))</f>
        <v>【104.36】</v>
      </c>
      <c r="CA6" s="35">
        <f>IF(CA7="",NA(),CA7)</f>
        <v>191.87</v>
      </c>
      <c r="CB6" s="35">
        <f t="shared" ref="CB6:CJ6" si="9">IF(CB7="",NA(),CB7)</f>
        <v>205.16</v>
      </c>
      <c r="CC6" s="35">
        <f t="shared" si="9"/>
        <v>202.93</v>
      </c>
      <c r="CD6" s="35">
        <f t="shared" si="9"/>
        <v>194.14</v>
      </c>
      <c r="CE6" s="35">
        <f t="shared" si="9"/>
        <v>179.37</v>
      </c>
      <c r="CF6" s="35">
        <f t="shared" si="9"/>
        <v>213.52</v>
      </c>
      <c r="CG6" s="35">
        <f t="shared" si="9"/>
        <v>208.21</v>
      </c>
      <c r="CH6" s="35">
        <f t="shared" si="9"/>
        <v>208.67</v>
      </c>
      <c r="CI6" s="35">
        <f t="shared" si="9"/>
        <v>208.29</v>
      </c>
      <c r="CJ6" s="35">
        <f t="shared" si="9"/>
        <v>187.18</v>
      </c>
      <c r="CK6" s="34" t="str">
        <f>IF(CK7="","",IF(CK7="-","【-】","【"&amp;SUBSTITUTE(TEXT(CK7,"#,##0.00"),"-","△")&amp;"】"))</f>
        <v>【165.71】</v>
      </c>
      <c r="CL6" s="35">
        <f>IF(CL7="",NA(),CL7)</f>
        <v>67.400000000000006</v>
      </c>
      <c r="CM6" s="35">
        <f t="shared" ref="CM6:CU6" si="10">IF(CM7="",NA(),CM7)</f>
        <v>66.58</v>
      </c>
      <c r="CN6" s="35">
        <f t="shared" si="10"/>
        <v>74.400000000000006</v>
      </c>
      <c r="CO6" s="35">
        <f t="shared" si="10"/>
        <v>74.53</v>
      </c>
      <c r="CP6" s="35">
        <f t="shared" si="10"/>
        <v>76.97</v>
      </c>
      <c r="CQ6" s="35">
        <f t="shared" si="10"/>
        <v>49.77</v>
      </c>
      <c r="CR6" s="35">
        <f t="shared" si="10"/>
        <v>49.22</v>
      </c>
      <c r="CS6" s="35">
        <f t="shared" si="10"/>
        <v>49.08</v>
      </c>
      <c r="CT6" s="35">
        <f t="shared" si="10"/>
        <v>49.32</v>
      </c>
      <c r="CU6" s="35">
        <f t="shared" si="10"/>
        <v>55.88</v>
      </c>
      <c r="CV6" s="34" t="str">
        <f>IF(CV7="","",IF(CV7="-","【-】","【"&amp;SUBSTITUTE(TEXT(CV7,"#,##0.00"),"-","△")&amp;"】"))</f>
        <v>【60.41】</v>
      </c>
      <c r="CW6" s="35">
        <f>IF(CW7="",NA(),CW7)</f>
        <v>69.930000000000007</v>
      </c>
      <c r="CX6" s="35">
        <f t="shared" ref="CX6:DF6" si="11">IF(CX7="",NA(),CX7)</f>
        <v>66.66</v>
      </c>
      <c r="CY6" s="35">
        <f t="shared" si="11"/>
        <v>68.52</v>
      </c>
      <c r="CZ6" s="35">
        <f t="shared" si="11"/>
        <v>67.25</v>
      </c>
      <c r="DA6" s="35">
        <f t="shared" si="11"/>
        <v>66.55</v>
      </c>
      <c r="DB6" s="35">
        <f t="shared" si="11"/>
        <v>79.98</v>
      </c>
      <c r="DC6" s="35">
        <f t="shared" si="11"/>
        <v>79.48</v>
      </c>
      <c r="DD6" s="35">
        <f t="shared" si="11"/>
        <v>79.3</v>
      </c>
      <c r="DE6" s="35">
        <f t="shared" si="11"/>
        <v>79.34</v>
      </c>
      <c r="DF6" s="35">
        <f t="shared" si="11"/>
        <v>80.989999999999995</v>
      </c>
      <c r="DG6" s="34" t="str">
        <f>IF(DG7="","",IF(DG7="-","【-】","【"&amp;SUBSTITUTE(TEXT(DG7,"#,##0.00"),"-","△")&amp;"】"))</f>
        <v>【89.93】</v>
      </c>
      <c r="DH6" s="35">
        <f>IF(DH7="",NA(),DH7)</f>
        <v>50.82</v>
      </c>
      <c r="DI6" s="35">
        <f t="shared" ref="DI6:DQ6" si="12">IF(DI7="",NA(),DI7)</f>
        <v>50.82</v>
      </c>
      <c r="DJ6" s="35">
        <f t="shared" si="12"/>
        <v>50.32</v>
      </c>
      <c r="DK6" s="35">
        <f t="shared" si="12"/>
        <v>50.3</v>
      </c>
      <c r="DL6" s="35">
        <f t="shared" si="12"/>
        <v>44.2</v>
      </c>
      <c r="DM6" s="35">
        <f t="shared" si="12"/>
        <v>36.43</v>
      </c>
      <c r="DN6" s="35">
        <f t="shared" si="12"/>
        <v>46.12</v>
      </c>
      <c r="DO6" s="35">
        <f t="shared" si="12"/>
        <v>47.44</v>
      </c>
      <c r="DP6" s="35">
        <f t="shared" si="12"/>
        <v>48.3</v>
      </c>
      <c r="DQ6" s="35">
        <f t="shared" si="12"/>
        <v>46.61</v>
      </c>
      <c r="DR6" s="34" t="str">
        <f>IF(DR7="","",IF(DR7="-","【-】","【"&amp;SUBSTITUTE(TEXT(DR7,"#,##0.00"),"-","△")&amp;"】"))</f>
        <v>【48.12】</v>
      </c>
      <c r="DS6" s="35">
        <f>IF(DS7="",NA(),DS7)</f>
        <v>16.39</v>
      </c>
      <c r="DT6" s="35">
        <f t="shared" ref="DT6:EB6" si="13">IF(DT7="",NA(),DT7)</f>
        <v>23.49</v>
      </c>
      <c r="DU6" s="35">
        <f t="shared" si="13"/>
        <v>46.59</v>
      </c>
      <c r="DV6" s="35">
        <f t="shared" si="13"/>
        <v>46.64</v>
      </c>
      <c r="DW6" s="35">
        <f t="shared" si="13"/>
        <v>30.94</v>
      </c>
      <c r="DX6" s="35">
        <f t="shared" si="13"/>
        <v>8.7200000000000006</v>
      </c>
      <c r="DY6" s="35">
        <f t="shared" si="13"/>
        <v>9.86</v>
      </c>
      <c r="DZ6" s="35">
        <f t="shared" si="13"/>
        <v>11.16</v>
      </c>
      <c r="EA6" s="35">
        <f t="shared" si="13"/>
        <v>12.43</v>
      </c>
      <c r="EB6" s="35">
        <f t="shared" si="13"/>
        <v>10.84</v>
      </c>
      <c r="EC6" s="34" t="str">
        <f>IF(EC7="","",IF(EC7="-","【-】","【"&amp;SUBSTITUTE(TEXT(EC7,"#,##0.00"),"-","△")&amp;"】"))</f>
        <v>【15.89】</v>
      </c>
      <c r="ED6" s="35">
        <f>IF(ED7="",NA(),ED7)</f>
        <v>1.3</v>
      </c>
      <c r="EE6" s="35">
        <f t="shared" ref="EE6:EM6" si="14">IF(EE7="",NA(),EE7)</f>
        <v>2.19</v>
      </c>
      <c r="EF6" s="35">
        <f t="shared" si="14"/>
        <v>1.37</v>
      </c>
      <c r="EG6" s="35">
        <f t="shared" si="14"/>
        <v>0.61</v>
      </c>
      <c r="EH6" s="35">
        <f t="shared" si="14"/>
        <v>3.19</v>
      </c>
      <c r="EI6" s="35">
        <f t="shared" si="14"/>
        <v>0.64</v>
      </c>
      <c r="EJ6" s="35">
        <f t="shared" si="14"/>
        <v>0.56000000000000005</v>
      </c>
      <c r="EK6" s="35">
        <f t="shared" si="14"/>
        <v>0.65</v>
      </c>
      <c r="EL6" s="35">
        <f t="shared" si="14"/>
        <v>0.46</v>
      </c>
      <c r="EM6" s="35">
        <f t="shared" si="14"/>
        <v>0.39</v>
      </c>
      <c r="EN6" s="34" t="str">
        <f>IF(EN7="","",IF(EN7="-","【-】","【"&amp;SUBSTITUTE(TEXT(EN7,"#,##0.00"),"-","△")&amp;"】"))</f>
        <v>【0.69】</v>
      </c>
    </row>
    <row r="7" spans="1:144" s="36" customFormat="1" x14ac:dyDescent="0.15">
      <c r="A7" s="28"/>
      <c r="B7" s="37">
        <v>2017</v>
      </c>
      <c r="C7" s="37">
        <v>244724</v>
      </c>
      <c r="D7" s="37">
        <v>46</v>
      </c>
      <c r="E7" s="37">
        <v>1</v>
      </c>
      <c r="F7" s="37">
        <v>0</v>
      </c>
      <c r="G7" s="37">
        <v>1</v>
      </c>
      <c r="H7" s="37" t="s">
        <v>105</v>
      </c>
      <c r="I7" s="37" t="s">
        <v>106</v>
      </c>
      <c r="J7" s="37" t="s">
        <v>107</v>
      </c>
      <c r="K7" s="37" t="s">
        <v>108</v>
      </c>
      <c r="L7" s="37" t="s">
        <v>109</v>
      </c>
      <c r="M7" s="37" t="s">
        <v>110</v>
      </c>
      <c r="N7" s="38" t="s">
        <v>111</v>
      </c>
      <c r="O7" s="38">
        <v>58.52</v>
      </c>
      <c r="P7" s="38">
        <v>99.93</v>
      </c>
      <c r="Q7" s="38">
        <v>2130</v>
      </c>
      <c r="R7" s="38">
        <v>13169</v>
      </c>
      <c r="S7" s="38">
        <v>241.89</v>
      </c>
      <c r="T7" s="38">
        <v>54.44</v>
      </c>
      <c r="U7" s="38">
        <v>13002</v>
      </c>
      <c r="V7" s="38">
        <v>65.239999999999995</v>
      </c>
      <c r="W7" s="38">
        <v>199.29</v>
      </c>
      <c r="X7" s="38">
        <v>102.69</v>
      </c>
      <c r="Y7" s="38">
        <v>99.03</v>
      </c>
      <c r="Z7" s="38">
        <v>98.04</v>
      </c>
      <c r="AA7" s="38">
        <v>102.25</v>
      </c>
      <c r="AB7" s="38">
        <v>93.86</v>
      </c>
      <c r="AC7" s="38">
        <v>105.53</v>
      </c>
      <c r="AD7" s="38">
        <v>107.2</v>
      </c>
      <c r="AE7" s="38">
        <v>106.62</v>
      </c>
      <c r="AF7" s="38">
        <v>107.95</v>
      </c>
      <c r="AG7" s="38">
        <v>110.02</v>
      </c>
      <c r="AH7" s="38">
        <v>113.39</v>
      </c>
      <c r="AI7" s="38">
        <v>0</v>
      </c>
      <c r="AJ7" s="38">
        <v>4.05</v>
      </c>
      <c r="AK7" s="38">
        <v>0</v>
      </c>
      <c r="AL7" s="38">
        <v>0</v>
      </c>
      <c r="AM7" s="38">
        <v>0</v>
      </c>
      <c r="AN7" s="38">
        <v>28.31</v>
      </c>
      <c r="AO7" s="38">
        <v>13.46</v>
      </c>
      <c r="AP7" s="38">
        <v>12.59</v>
      </c>
      <c r="AQ7" s="38">
        <v>12.44</v>
      </c>
      <c r="AR7" s="38">
        <v>7.31</v>
      </c>
      <c r="AS7" s="38">
        <v>0.85</v>
      </c>
      <c r="AT7" s="38">
        <v>1143.48</v>
      </c>
      <c r="AU7" s="38">
        <v>275.10000000000002</v>
      </c>
      <c r="AV7" s="38">
        <v>217.3</v>
      </c>
      <c r="AW7" s="38">
        <v>306.33999999999997</v>
      </c>
      <c r="AX7" s="38">
        <v>119.46</v>
      </c>
      <c r="AY7" s="38">
        <v>1164.51</v>
      </c>
      <c r="AZ7" s="38">
        <v>434.72</v>
      </c>
      <c r="BA7" s="38">
        <v>416.14</v>
      </c>
      <c r="BB7" s="38">
        <v>371.89</v>
      </c>
      <c r="BC7" s="38">
        <v>355.27</v>
      </c>
      <c r="BD7" s="38">
        <v>264.33999999999997</v>
      </c>
      <c r="BE7" s="38">
        <v>301.98</v>
      </c>
      <c r="BF7" s="38">
        <v>332.45</v>
      </c>
      <c r="BG7" s="38">
        <v>331.57</v>
      </c>
      <c r="BH7" s="38">
        <v>353.38</v>
      </c>
      <c r="BI7" s="38">
        <v>769.43</v>
      </c>
      <c r="BJ7" s="38">
        <v>498.27</v>
      </c>
      <c r="BK7" s="38">
        <v>495.76</v>
      </c>
      <c r="BL7" s="38">
        <v>487.22</v>
      </c>
      <c r="BM7" s="38">
        <v>483.11</v>
      </c>
      <c r="BN7" s="38">
        <v>458.27</v>
      </c>
      <c r="BO7" s="38">
        <v>274.27</v>
      </c>
      <c r="BP7" s="38">
        <v>102.51</v>
      </c>
      <c r="BQ7" s="38">
        <v>95.65</v>
      </c>
      <c r="BR7" s="38">
        <v>97.09</v>
      </c>
      <c r="BS7" s="38">
        <v>102.13</v>
      </c>
      <c r="BT7" s="38">
        <v>77.58</v>
      </c>
      <c r="BU7" s="38">
        <v>90.64</v>
      </c>
      <c r="BV7" s="38">
        <v>93.66</v>
      </c>
      <c r="BW7" s="38">
        <v>92.76</v>
      </c>
      <c r="BX7" s="38">
        <v>93.28</v>
      </c>
      <c r="BY7" s="38">
        <v>96.77</v>
      </c>
      <c r="BZ7" s="38">
        <v>104.36</v>
      </c>
      <c r="CA7" s="38">
        <v>191.87</v>
      </c>
      <c r="CB7" s="38">
        <v>205.16</v>
      </c>
      <c r="CC7" s="38">
        <v>202.93</v>
      </c>
      <c r="CD7" s="38">
        <v>194.14</v>
      </c>
      <c r="CE7" s="38">
        <v>179.37</v>
      </c>
      <c r="CF7" s="38">
        <v>213.52</v>
      </c>
      <c r="CG7" s="38">
        <v>208.21</v>
      </c>
      <c r="CH7" s="38">
        <v>208.67</v>
      </c>
      <c r="CI7" s="38">
        <v>208.29</v>
      </c>
      <c r="CJ7" s="38">
        <v>187.18</v>
      </c>
      <c r="CK7" s="38">
        <v>165.71</v>
      </c>
      <c r="CL7" s="38">
        <v>67.400000000000006</v>
      </c>
      <c r="CM7" s="38">
        <v>66.58</v>
      </c>
      <c r="CN7" s="38">
        <v>74.400000000000006</v>
      </c>
      <c r="CO7" s="38">
        <v>74.53</v>
      </c>
      <c r="CP7" s="38">
        <v>76.97</v>
      </c>
      <c r="CQ7" s="38">
        <v>49.77</v>
      </c>
      <c r="CR7" s="38">
        <v>49.22</v>
      </c>
      <c r="CS7" s="38">
        <v>49.08</v>
      </c>
      <c r="CT7" s="38">
        <v>49.32</v>
      </c>
      <c r="CU7" s="38">
        <v>55.88</v>
      </c>
      <c r="CV7" s="38">
        <v>60.41</v>
      </c>
      <c r="CW7" s="38">
        <v>69.930000000000007</v>
      </c>
      <c r="CX7" s="38">
        <v>66.66</v>
      </c>
      <c r="CY7" s="38">
        <v>68.52</v>
      </c>
      <c r="CZ7" s="38">
        <v>67.25</v>
      </c>
      <c r="DA7" s="38">
        <v>66.55</v>
      </c>
      <c r="DB7" s="38">
        <v>79.98</v>
      </c>
      <c r="DC7" s="38">
        <v>79.48</v>
      </c>
      <c r="DD7" s="38">
        <v>79.3</v>
      </c>
      <c r="DE7" s="38">
        <v>79.34</v>
      </c>
      <c r="DF7" s="38">
        <v>80.989999999999995</v>
      </c>
      <c r="DG7" s="38">
        <v>89.93</v>
      </c>
      <c r="DH7" s="38">
        <v>50.82</v>
      </c>
      <c r="DI7" s="38">
        <v>50.82</v>
      </c>
      <c r="DJ7" s="38">
        <v>50.32</v>
      </c>
      <c r="DK7" s="38">
        <v>50.3</v>
      </c>
      <c r="DL7" s="38">
        <v>44.2</v>
      </c>
      <c r="DM7" s="38">
        <v>36.43</v>
      </c>
      <c r="DN7" s="38">
        <v>46.12</v>
      </c>
      <c r="DO7" s="38">
        <v>47.44</v>
      </c>
      <c r="DP7" s="38">
        <v>48.3</v>
      </c>
      <c r="DQ7" s="38">
        <v>46.61</v>
      </c>
      <c r="DR7" s="38">
        <v>48.12</v>
      </c>
      <c r="DS7" s="38">
        <v>16.39</v>
      </c>
      <c r="DT7" s="38">
        <v>23.49</v>
      </c>
      <c r="DU7" s="38">
        <v>46.59</v>
      </c>
      <c r="DV7" s="38">
        <v>46.64</v>
      </c>
      <c r="DW7" s="38">
        <v>30.94</v>
      </c>
      <c r="DX7" s="38">
        <v>8.7200000000000006</v>
      </c>
      <c r="DY7" s="38">
        <v>9.86</v>
      </c>
      <c r="DZ7" s="38">
        <v>11.16</v>
      </c>
      <c r="EA7" s="38">
        <v>12.43</v>
      </c>
      <c r="EB7" s="38">
        <v>10.84</v>
      </c>
      <c r="EC7" s="38">
        <v>15.89</v>
      </c>
      <c r="ED7" s="38">
        <v>1.3</v>
      </c>
      <c r="EE7" s="38">
        <v>2.19</v>
      </c>
      <c r="EF7" s="38">
        <v>1.37</v>
      </c>
      <c r="EG7" s="38">
        <v>0.61</v>
      </c>
      <c r="EH7" s="38">
        <v>3.19</v>
      </c>
      <c r="EI7" s="38">
        <v>0.64</v>
      </c>
      <c r="EJ7" s="38">
        <v>0.56000000000000005</v>
      </c>
      <c r="EK7" s="38">
        <v>0.65</v>
      </c>
      <c r="EL7" s="38">
        <v>0.46</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2018-12-03T08:33:29Z</dcterms:created>
  <dcterms:modified xsi:type="dcterms:W3CDTF">2019-02-14T23:52:20Z</dcterms:modified>
  <cp:category/>
</cp:coreProperties>
</file>