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PSASoDmUv/iu2h9ZfTWKP028ZDo7sELGwLYU4NXVoagigmXY/pFEGUoLAV3TpBxjiB5dHcj2TTZBv0k0gujg==" workbookSaltValue="J4nBApSIlGKPaD25BA0lG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<sst xmlns="http://schemas.openxmlformats.org/spreadsheetml/2006/main" count="320" uniqueCount="119">
  <si>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</si>
  <si>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</si>
  <si>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</si>
  <si>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</si>
  <si>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</si>
  <si>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</si>
  <si>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</si>
  <si>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</si>
  <si>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</si>
  <si>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</si>
  <si>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</si>
  <si>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</si>
  <si>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</si>
  <si>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</si>
  <si>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</si>
  <si>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</si>
  <si>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</si>
  <si>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</si>
  <si>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</si>
  <si>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</si>
  <si>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</si>
  <si>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</si>
  <si>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</si>
  <si>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</si>
  <si>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</si>
  <si>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</si>
  <si>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</si>
  <si>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</si>
  <si>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</si>
  <si>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</si>
  <si>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</si>
  <si>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</si>
  <si>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</si>
  <si>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</si>
  <si>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</si>
  <si>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</si>
  <si>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</si>
  <si>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</si>
  <si>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</si>
  <si>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</si>
  <si>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</si>
  <si>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</si>
  <si>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</si>
  <si>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</si>
  <si>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</si>
  <si>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</si>
  <si>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</si>
  <si>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</si>
  <si>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</si>
  <si>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</si>
  <si>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</si>
  <si>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</si>
  <si>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</si>
  <si>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</si>
  <si>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</si>
  <si>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</si>
  <si>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</si>
  <si>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</si>
  <si>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</si>
  <si>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</si>
  <si>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</si>
  <si>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</si>
  <si>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</si>
  <si>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</si>
  <si>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</si>
  <si>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</si>
  <si>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</si>
  <si>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</si>
  <si>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</si>
  <si>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</si>
  <si>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</si>
  <si>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</si>
  <si>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</si>
  <si>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</si>
  <si>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</si>
  <si>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</si>
  <si>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</si>
  <si>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</si>
  <si>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</si>
  <si>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</si>
  <si>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</si>
  <si>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</si>
  <si>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</si>
  <si>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</si>
  <si>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</si>
  <si>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</si>
  <si>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</si>
  <si>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</si>
  <si>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</si>
  <si>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</si>
  <si>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</si>
  <si>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</si>
  <si>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</si>
  <si>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</si>
  <si>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</si>
  <si>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</si>
  <si>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</si>
  <si>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</si>
  <si>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</si>
  <si>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</si>
  <si>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</si>
  <si>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</si>
  <si>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</si>
  <si>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</si>
  <si>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</si>
  <si>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</si>
  <si>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</si>
  <si>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</si>
  <si>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</si>
  <si>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</si>
  <si>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</si>
  <si>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</si>
  <si>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</si>
  <si>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</si>
  <si>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</si>
  <si>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</si>
  <si>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管路は全延長の７０％以上がＳ５０～Ｓ５７の水道拡張期に整備されていることから、経年化率は類似団体平均値の倍もあり、早急に安定した管の更新・耐震化を維持できるよう、その財源確保や経営に取り組む必要がある。</t>
    <rPh sb="1" eb="3">
      <t>トウチョウ</t>
    </rPh>
    <rPh sb="4" eb="6">
      <t>カンロ</t>
    </rPh>
    <rPh sb="7" eb="8">
      <t>ゼン</t>
    </rPh>
    <rPh sb="8" eb="10">
      <t>エンチョウ</t>
    </rPh>
    <rPh sb="14" eb="16">
      <t>イジョウ</t>
    </rPh>
    <rPh sb="43" eb="46">
      <t>ケイネンカ</t>
    </rPh>
    <rPh sb="46" eb="47">
      <t>リツ</t>
    </rPh>
    <rPh sb="99" eb="101">
      <t>ヒツヨウ</t>
    </rPh>
    <phoneticPr fontId="4"/>
  </si>
  <si>
    <t>　当町の経常収支比率、累積欠損金比率、企業債残高対給水収益比率、料金回収率は、類似団体平均値及び全国平均より数値が劣っている。これは、Ｈ２４以降、水道料金を据置いていることとＨ２３～Ｈ２７の統合整備事業に多額の費用を投資した後に上水道事業に移行したことによる。施設の耐震化、管路の更新・耐震化に向け、Ｈ３１に経営戦略を策定し、あらゆる面での費用削減を図るとともに計画的に料金改定を実施し財源確保に努めていかなければならない。</t>
    <rPh sb="1" eb="3">
      <t>トウチョウ</t>
    </rPh>
    <rPh sb="4" eb="6">
      <t>ケイジョウ</t>
    </rPh>
    <rPh sb="6" eb="8">
      <t>シュウシ</t>
    </rPh>
    <rPh sb="8" eb="10">
      <t>ヒリツ</t>
    </rPh>
    <rPh sb="11" eb="13">
      <t>ルイセキ</t>
    </rPh>
    <rPh sb="13" eb="16">
      <t>ケッソンキン</t>
    </rPh>
    <rPh sb="16" eb="18">
      <t>ヒリツ</t>
    </rPh>
    <rPh sb="19" eb="21">
      <t>キギョウ</t>
    </rPh>
    <rPh sb="21" eb="22">
      <t>サイ</t>
    </rPh>
    <rPh sb="22" eb="24">
      <t>ザンダカ</t>
    </rPh>
    <rPh sb="24" eb="25">
      <t>タイ</t>
    </rPh>
    <rPh sb="25" eb="27">
      <t>キュウスイ</t>
    </rPh>
    <rPh sb="27" eb="29">
      <t>シュウエキ</t>
    </rPh>
    <rPh sb="29" eb="31">
      <t>ヒリツ</t>
    </rPh>
    <rPh sb="32" eb="34">
      <t>リョウキン</t>
    </rPh>
    <rPh sb="34" eb="36">
      <t>カイシュウ</t>
    </rPh>
    <rPh sb="36" eb="37">
      <t>リツ</t>
    </rPh>
    <rPh sb="39" eb="41">
      <t>ルイジ</t>
    </rPh>
    <rPh sb="41" eb="43">
      <t>ダンタイ</t>
    </rPh>
    <rPh sb="43" eb="46">
      <t>ヘイキンチ</t>
    </rPh>
    <rPh sb="46" eb="47">
      <t>オヨ</t>
    </rPh>
    <rPh sb="48" eb="50">
      <t>ゼンコク</t>
    </rPh>
    <rPh sb="50" eb="52">
      <t>ヘイキン</t>
    </rPh>
    <rPh sb="54" eb="56">
      <t>スウチ</t>
    </rPh>
    <rPh sb="57" eb="58">
      <t>オト</t>
    </rPh>
    <rPh sb="70" eb="72">
      <t>イコウ</t>
    </rPh>
    <rPh sb="73" eb="75">
      <t>スイドウ</t>
    </rPh>
    <rPh sb="75" eb="77">
      <t>リョウキン</t>
    </rPh>
    <rPh sb="78" eb="80">
      <t>スエオ</t>
    </rPh>
    <rPh sb="95" eb="97">
      <t>トウゴウ</t>
    </rPh>
    <rPh sb="97" eb="99">
      <t>セイビ</t>
    </rPh>
    <rPh sb="99" eb="101">
      <t>ジギョウ</t>
    </rPh>
    <rPh sb="102" eb="104">
      <t>タガク</t>
    </rPh>
    <rPh sb="105" eb="107">
      <t>ヒヨウ</t>
    </rPh>
    <rPh sb="108" eb="110">
      <t>トウシ</t>
    </rPh>
    <rPh sb="112" eb="113">
      <t>ノチ</t>
    </rPh>
    <rPh sb="114" eb="117">
      <t>ジョウスイドウ</t>
    </rPh>
    <rPh sb="117" eb="119">
      <t>ジギョウ</t>
    </rPh>
    <rPh sb="120" eb="122">
      <t>イコウ</t>
    </rPh>
    <rPh sb="130" eb="132">
      <t>シセツ</t>
    </rPh>
    <rPh sb="133" eb="136">
      <t>タイシンカ</t>
    </rPh>
    <rPh sb="137" eb="139">
      <t>カンロ</t>
    </rPh>
    <rPh sb="140" eb="142">
      <t>コウシン</t>
    </rPh>
    <rPh sb="143" eb="146">
      <t>タイシンカ</t>
    </rPh>
    <rPh sb="147" eb="148">
      <t>ム</t>
    </rPh>
    <rPh sb="154" eb="156">
      <t>ケイエイ</t>
    </rPh>
    <rPh sb="156" eb="158">
      <t>センリャク</t>
    </rPh>
    <rPh sb="159" eb="161">
      <t>サクテイ</t>
    </rPh>
    <rPh sb="167" eb="168">
      <t>メン</t>
    </rPh>
    <rPh sb="170" eb="172">
      <t>ヒヨウ</t>
    </rPh>
    <rPh sb="172" eb="174">
      <t>サクゲン</t>
    </rPh>
    <rPh sb="175" eb="176">
      <t>ハカ</t>
    </rPh>
    <rPh sb="181" eb="184">
      <t>ケイカクテキ</t>
    </rPh>
    <rPh sb="185" eb="187">
      <t>リョウキン</t>
    </rPh>
    <rPh sb="187" eb="189">
      <t>カイテイ</t>
    </rPh>
    <rPh sb="190" eb="192">
      <t>ジッシ</t>
    </rPh>
    <rPh sb="193" eb="195">
      <t>ザイゲン</t>
    </rPh>
    <rPh sb="195" eb="197">
      <t>カクホ</t>
    </rPh>
    <rPh sb="198" eb="199">
      <t>ツト</t>
    </rPh>
    <phoneticPr fontId="4"/>
  </si>
  <si>
    <t>　当町の経常収支比率は８８．４２％と１００％未満で、水道料金を平成２４年度の改定から据置いていることが主原因であることから、早急に改定に取り組む必要がある。
　累積欠損金比率と企業債残高対給水収益比率については水道料金をＨ２４の改定から据置いていることとＨ２３～Ｈ２７年度の統合整備事業で多額の費用投資を行った結果、減価償却費が総費用の５５．６８％を占め、この間の投資財源として企業債を９億円借入れたことにより数値が悪化した。
　料金回収率及び給水原価は上記と同じ理由で供給単価は横ばいであるのに、給水原価は施設維持等の経費も上昇傾向にあり、経費削減に苦慮している。
　施設利用率は類似団体平均値を上回っているものの、年々低下傾向にあり、人口の減少による配水量の減が大きな要因となっていると思われる。
　有収量は漏水調査を随時実施し、早期の修繕に努めていることもあり、どうにか高い効率性を維持している。</t>
    <rPh sb="1" eb="3">
      <t>トウチョウ</t>
    </rPh>
    <rPh sb="4" eb="6">
      <t>ケイジョウ</t>
    </rPh>
    <rPh sb="6" eb="8">
      <t>シュウシ</t>
    </rPh>
    <rPh sb="8" eb="10">
      <t>ヒリツ</t>
    </rPh>
    <rPh sb="22" eb="24">
      <t>ミマン</t>
    </rPh>
    <rPh sb="26" eb="28">
      <t>スイドウ</t>
    </rPh>
    <rPh sb="28" eb="30">
      <t>リョウキン</t>
    </rPh>
    <rPh sb="31" eb="33">
      <t>ヘイセイ</t>
    </rPh>
    <rPh sb="35" eb="37">
      <t>ネンド</t>
    </rPh>
    <rPh sb="38" eb="40">
      <t>カイテイ</t>
    </rPh>
    <rPh sb="42" eb="44">
      <t>スエオ</t>
    </rPh>
    <rPh sb="51" eb="54">
      <t>シュゲンイン</t>
    </rPh>
    <rPh sb="62" eb="64">
      <t>ソウキュウ</t>
    </rPh>
    <rPh sb="65" eb="67">
      <t>カイテイ</t>
    </rPh>
    <rPh sb="68" eb="69">
      <t>ト</t>
    </rPh>
    <rPh sb="70" eb="71">
      <t>ク</t>
    </rPh>
    <rPh sb="72" eb="74">
      <t>ヒツヨウ</t>
    </rPh>
    <rPh sb="80" eb="82">
      <t>ルイセキ</t>
    </rPh>
    <rPh sb="82" eb="84">
      <t>ケッソン</t>
    </rPh>
    <rPh sb="84" eb="85">
      <t>キン</t>
    </rPh>
    <rPh sb="85" eb="87">
      <t>ヒリツ</t>
    </rPh>
    <rPh sb="88" eb="90">
      <t>キギョウ</t>
    </rPh>
    <rPh sb="90" eb="91">
      <t>サイ</t>
    </rPh>
    <rPh sb="91" eb="93">
      <t>ザンダカ</t>
    </rPh>
    <rPh sb="93" eb="94">
      <t>タイ</t>
    </rPh>
    <rPh sb="94" eb="96">
      <t>キュウスイ</t>
    </rPh>
    <rPh sb="96" eb="98">
      <t>シュウエキ</t>
    </rPh>
    <rPh sb="98" eb="100">
      <t>ヒリツ</t>
    </rPh>
    <rPh sb="105" eb="107">
      <t>スイドウ</t>
    </rPh>
    <rPh sb="107" eb="109">
      <t>リョウキン</t>
    </rPh>
    <rPh sb="114" eb="116">
      <t>カイテイ</t>
    </rPh>
    <rPh sb="118" eb="120">
      <t>スエオ</t>
    </rPh>
    <rPh sb="134" eb="136">
      <t>ネンド</t>
    </rPh>
    <rPh sb="137" eb="139">
      <t>トウゴウ</t>
    </rPh>
    <rPh sb="139" eb="141">
      <t>セイビ</t>
    </rPh>
    <rPh sb="141" eb="143">
      <t>ジギョウ</t>
    </rPh>
    <rPh sb="144" eb="146">
      <t>タガク</t>
    </rPh>
    <rPh sb="147" eb="149">
      <t>ヒヨウ</t>
    </rPh>
    <rPh sb="149" eb="151">
      <t>トウシ</t>
    </rPh>
    <rPh sb="152" eb="153">
      <t>オコナ</t>
    </rPh>
    <rPh sb="155" eb="157">
      <t>ケッカ</t>
    </rPh>
    <rPh sb="158" eb="160">
      <t>ゲンカ</t>
    </rPh>
    <rPh sb="160" eb="162">
      <t>ショウキャク</t>
    </rPh>
    <rPh sb="162" eb="163">
      <t>ヒ</t>
    </rPh>
    <rPh sb="164" eb="167">
      <t>ソウヒヨウ</t>
    </rPh>
    <rPh sb="175" eb="176">
      <t>シ</t>
    </rPh>
    <rPh sb="180" eb="181">
      <t>カン</t>
    </rPh>
    <rPh sb="182" eb="184">
      <t>トウシ</t>
    </rPh>
    <rPh sb="184" eb="186">
      <t>ザイゲン</t>
    </rPh>
    <rPh sb="189" eb="191">
      <t>キギョウ</t>
    </rPh>
    <rPh sb="191" eb="192">
      <t>サイ</t>
    </rPh>
    <rPh sb="194" eb="196">
      <t>オクエン</t>
    </rPh>
    <rPh sb="196" eb="198">
      <t>カリイレ</t>
    </rPh>
    <rPh sb="205" eb="207">
      <t>スウチ</t>
    </rPh>
    <rPh sb="208" eb="210">
      <t>アッカ</t>
    </rPh>
    <rPh sb="215" eb="217">
      <t>リョウキン</t>
    </rPh>
    <rPh sb="217" eb="219">
      <t>カイシュウ</t>
    </rPh>
    <rPh sb="219" eb="220">
      <t>リツ</t>
    </rPh>
    <rPh sb="220" eb="221">
      <t>オヨ</t>
    </rPh>
    <rPh sb="222" eb="224">
      <t>キュウスイ</t>
    </rPh>
    <rPh sb="224" eb="226">
      <t>ゲンカ</t>
    </rPh>
    <rPh sb="227" eb="229">
      <t>ジョウキ</t>
    </rPh>
    <rPh sb="230" eb="231">
      <t>オナ</t>
    </rPh>
    <rPh sb="232" eb="234">
      <t>リユウ</t>
    </rPh>
    <rPh sb="235" eb="237">
      <t>キョウキュウ</t>
    </rPh>
    <rPh sb="237" eb="239">
      <t>タンカ</t>
    </rPh>
    <rPh sb="240" eb="241">
      <t>ヨコ</t>
    </rPh>
    <rPh sb="249" eb="251">
      <t>キュウスイ</t>
    </rPh>
    <rPh sb="251" eb="253">
      <t>ゲンカ</t>
    </rPh>
    <rPh sb="254" eb="256">
      <t>シセツ</t>
    </rPh>
    <rPh sb="256" eb="258">
      <t>イジ</t>
    </rPh>
    <rPh sb="258" eb="259">
      <t>トウ</t>
    </rPh>
    <rPh sb="260" eb="262">
      <t>ケイヒ</t>
    </rPh>
    <rPh sb="263" eb="265">
      <t>ジョウショウ</t>
    </rPh>
    <rPh sb="265" eb="267">
      <t>ケイコウ</t>
    </rPh>
    <rPh sb="271" eb="273">
      <t>ケイヒ</t>
    </rPh>
    <rPh sb="273" eb="275">
      <t>サクゲン</t>
    </rPh>
    <rPh sb="276" eb="278">
      <t>クリョ</t>
    </rPh>
    <rPh sb="285" eb="287">
      <t>シセツ</t>
    </rPh>
    <rPh sb="287" eb="290">
      <t>リヨウリツ</t>
    </rPh>
    <rPh sb="291" eb="293">
      <t>ルイジ</t>
    </rPh>
    <rPh sb="293" eb="295">
      <t>ダンタイ</t>
    </rPh>
    <rPh sb="295" eb="298">
      <t>ヘイキンチ</t>
    </rPh>
    <rPh sb="299" eb="301">
      <t>ウワマワ</t>
    </rPh>
    <rPh sb="309" eb="311">
      <t>ネンネン</t>
    </rPh>
    <rPh sb="311" eb="313">
      <t>テイカ</t>
    </rPh>
    <rPh sb="313" eb="315">
      <t>ケイコウ</t>
    </rPh>
    <rPh sb="319" eb="321">
      <t>ジンコウ</t>
    </rPh>
    <rPh sb="322" eb="324">
      <t>ゲンショウ</t>
    </rPh>
    <rPh sb="329" eb="330">
      <t>リョウ</t>
    </rPh>
    <rPh sb="331" eb="332">
      <t>ゲン</t>
    </rPh>
    <rPh sb="333" eb="334">
      <t>オオ</t>
    </rPh>
    <rPh sb="336" eb="338">
      <t>ヨウイン</t>
    </rPh>
    <rPh sb="345" eb="346">
      <t>オモ</t>
    </rPh>
    <rPh sb="352" eb="354">
      <t>ユウシュウ</t>
    </rPh>
    <rPh sb="354" eb="355">
      <t>リョウ</t>
    </rPh>
    <rPh sb="356" eb="358">
      <t>ロウスイ</t>
    </rPh>
    <rPh sb="358" eb="360">
      <t>チョウサ</t>
    </rPh>
    <rPh sb="361" eb="363">
      <t>ズイジ</t>
    </rPh>
    <rPh sb="363" eb="365">
      <t>ジッシ</t>
    </rPh>
    <rPh sb="367" eb="369">
      <t>ソウキ</t>
    </rPh>
    <rPh sb="370" eb="372">
      <t>シュウゼン</t>
    </rPh>
    <rPh sb="373" eb="374">
      <t>ツト</t>
    </rPh>
    <rPh sb="388" eb="389">
      <t>タカ</t>
    </rPh>
    <rPh sb="390" eb="393">
      <t>コウリツセイ</t>
    </rPh>
    <rPh sb="394" eb="396">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</si>
</sst>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0.86</c:v>
                </c:pt>
              </c:numCache>
            </c:numRef>
          </c:val>
          <c:extLst xmlns:c16r2="http://schemas.microsoft.com/office/drawing/2015/06/chart">
            <c:ext xmlns:c16="http://schemas.microsoft.com/office/drawing/2014/chart" uri="{C3380CC4-5D6E-409C-BE32-E72D297353CC}">
              <c16:uniqueId val="{00000000-B904-4E78-BF0B-C3D404D21293}"/>
            </c:ext>
          </c:extLst>
        </c:ser>
        <c:dLbls>
          <c:showLegendKey val="0"/>
          <c:showVal val="0"/>
          <c:showCatName val="0"/>
          <c:showSerName val="0"/>
          <c:showPercent val="0"/>
          <c:showBubbleSize val="0"/>
        </c:dLbls>
        <c:gapWidth val="150"/>
        <c:axId val="87050880"/>
        <c:axId val="8705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0.44</c:v>
                </c:pt>
              </c:numCache>
            </c:numRef>
          </c:val>
          <c:smooth val="0"/>
          <c:extLst xmlns:c16r2="http://schemas.microsoft.com/office/drawing/2015/06/chart">
            <c:ext xmlns:c16="http://schemas.microsoft.com/office/drawing/2014/chart" uri="{C3380CC4-5D6E-409C-BE32-E72D297353CC}">
              <c16:uniqueId val="{00000001-B904-4E78-BF0B-C3D404D21293}"/>
            </c:ext>
          </c:extLst>
        </c:ser>
        <c:dLbls>
          <c:showLegendKey val="0"/>
          <c:showVal val="0"/>
          <c:showCatName val="0"/>
          <c:showSerName val="0"/>
          <c:showPercent val="0"/>
          <c:showBubbleSize val="0"/>
        </c:dLbls>
        <c:marker val="1"/>
        <c:smooth val="0"/>
        <c:axId val="87050880"/>
        <c:axId val="87057152"/>
      </c:lineChart>
      <c:dateAx>
        <c:axId val="87050880"/>
        <c:scaling>
          <c:orientation val="minMax"/>
        </c:scaling>
        <c:delete val="1"/>
        <c:axPos val="b"/>
        <c:numFmt formatCode="ge" sourceLinked="1"/>
        <c:majorTickMark val="none"/>
        <c:minorTickMark val="none"/>
        <c:tickLblPos val="none"/>
        <c:crossAx val="87057152"/>
        <c:crosses val="autoZero"/>
        <c:auto val="1"/>
        <c:lblOffset val="100"/>
        <c:baseTimeUnit val="years"/>
      </c:dateAx>
      <c:valAx>
        <c:axId val="870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79.94</c:v>
                </c:pt>
              </c:numCache>
            </c:numRef>
          </c:val>
          <c:extLst xmlns:c16r2="http://schemas.microsoft.com/office/drawing/2015/06/chart">
            <c:ext xmlns:c16="http://schemas.microsoft.com/office/drawing/2014/chart" uri="{C3380CC4-5D6E-409C-BE32-E72D297353CC}">
              <c16:uniqueId val="{00000000-BAB3-43CC-A959-8DA874253480}"/>
            </c:ext>
          </c:extLst>
        </c:ser>
        <c:dLbls>
          <c:showLegendKey val="0"/>
          <c:showVal val="0"/>
          <c:showCatName val="0"/>
          <c:showSerName val="0"/>
          <c:showPercent val="0"/>
          <c:showBubbleSize val="0"/>
        </c:dLbls>
        <c:gapWidth val="150"/>
        <c:axId val="93375104"/>
        <c:axId val="933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50.24</c:v>
                </c:pt>
              </c:numCache>
            </c:numRef>
          </c:val>
          <c:smooth val="0"/>
          <c:extLst xmlns:c16r2="http://schemas.microsoft.com/office/drawing/2015/06/chart">
            <c:ext xmlns:c16="http://schemas.microsoft.com/office/drawing/2014/chart" uri="{C3380CC4-5D6E-409C-BE32-E72D297353CC}">
              <c16:uniqueId val="{00000001-BAB3-43CC-A959-8DA874253480}"/>
            </c:ext>
          </c:extLst>
        </c:ser>
        <c:dLbls>
          <c:showLegendKey val="0"/>
          <c:showVal val="0"/>
          <c:showCatName val="0"/>
          <c:showSerName val="0"/>
          <c:showPercent val="0"/>
          <c:showBubbleSize val="0"/>
        </c:dLbls>
        <c:marker val="1"/>
        <c:smooth val="0"/>
        <c:axId val="93375104"/>
        <c:axId val="93381376"/>
      </c:lineChart>
      <c:dateAx>
        <c:axId val="93375104"/>
        <c:scaling>
          <c:orientation val="minMax"/>
        </c:scaling>
        <c:delete val="1"/>
        <c:axPos val="b"/>
        <c:numFmt formatCode="ge" sourceLinked="1"/>
        <c:majorTickMark val="none"/>
        <c:minorTickMark val="none"/>
        <c:tickLblPos val="none"/>
        <c:crossAx val="93381376"/>
        <c:crosses val="autoZero"/>
        <c:auto val="1"/>
        <c:lblOffset val="100"/>
        <c:baseTimeUnit val="years"/>
      </c:dateAx>
      <c:valAx>
        <c:axId val="933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84.59</c:v>
                </c:pt>
              </c:numCache>
            </c:numRef>
          </c:val>
          <c:extLst xmlns:c16r2="http://schemas.microsoft.com/office/drawing/2015/06/chart">
            <c:ext xmlns:c16="http://schemas.microsoft.com/office/drawing/2014/chart" uri="{C3380CC4-5D6E-409C-BE32-E72D297353CC}">
              <c16:uniqueId val="{00000000-F52A-49CC-832C-54201CA88538}"/>
            </c:ext>
          </c:extLst>
        </c:ser>
        <c:dLbls>
          <c:showLegendKey val="0"/>
          <c:showVal val="0"/>
          <c:showCatName val="0"/>
          <c:showSerName val="0"/>
          <c:showPercent val="0"/>
          <c:showBubbleSize val="0"/>
        </c:dLbls>
        <c:gapWidth val="150"/>
        <c:axId val="94485504"/>
        <c:axId val="944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78.650000000000006</c:v>
                </c:pt>
              </c:numCache>
            </c:numRef>
          </c:val>
          <c:smooth val="0"/>
          <c:extLst xmlns:c16r2="http://schemas.microsoft.com/office/drawing/2015/06/chart">
            <c:ext xmlns:c16="http://schemas.microsoft.com/office/drawing/2014/chart" uri="{C3380CC4-5D6E-409C-BE32-E72D297353CC}">
              <c16:uniqueId val="{00000001-F52A-49CC-832C-54201CA88538}"/>
            </c:ext>
          </c:extLst>
        </c:ser>
        <c:dLbls>
          <c:showLegendKey val="0"/>
          <c:showVal val="0"/>
          <c:showCatName val="0"/>
          <c:showSerName val="0"/>
          <c:showPercent val="0"/>
          <c:showBubbleSize val="0"/>
        </c:dLbls>
        <c:marker val="1"/>
        <c:smooth val="0"/>
        <c:axId val="94485504"/>
        <c:axId val="94487680"/>
      </c:lineChart>
      <c:dateAx>
        <c:axId val="94485504"/>
        <c:scaling>
          <c:orientation val="minMax"/>
        </c:scaling>
        <c:delete val="1"/>
        <c:axPos val="b"/>
        <c:numFmt formatCode="ge" sourceLinked="1"/>
        <c:majorTickMark val="none"/>
        <c:minorTickMark val="none"/>
        <c:tickLblPos val="none"/>
        <c:crossAx val="94487680"/>
        <c:crosses val="autoZero"/>
        <c:auto val="1"/>
        <c:lblOffset val="100"/>
        <c:baseTimeUnit val="years"/>
      </c:dateAx>
      <c:valAx>
        <c:axId val="944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88.42</c:v>
                </c:pt>
              </c:numCache>
            </c:numRef>
          </c:val>
          <c:extLst xmlns:c16r2="http://schemas.microsoft.com/office/drawing/2015/06/chart">
            <c:ext xmlns:c16="http://schemas.microsoft.com/office/drawing/2014/chart" uri="{C3380CC4-5D6E-409C-BE32-E72D297353CC}">
              <c16:uniqueId val="{00000000-6B5C-4C1E-90B3-15A0FE299547}"/>
            </c:ext>
          </c:extLst>
        </c:ser>
        <c:dLbls>
          <c:showLegendKey val="0"/>
          <c:showVal val="0"/>
          <c:showCatName val="0"/>
          <c:showSerName val="0"/>
          <c:showPercent val="0"/>
          <c:showBubbleSize val="0"/>
        </c:dLbls>
        <c:gapWidth val="150"/>
        <c:axId val="87088128"/>
        <c:axId val="8946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104.47</c:v>
                </c:pt>
              </c:numCache>
            </c:numRef>
          </c:val>
          <c:smooth val="0"/>
          <c:extLst xmlns:c16r2="http://schemas.microsoft.com/office/drawing/2015/06/chart">
            <c:ext xmlns:c16="http://schemas.microsoft.com/office/drawing/2014/chart" uri="{C3380CC4-5D6E-409C-BE32-E72D297353CC}">
              <c16:uniqueId val="{00000001-6B5C-4C1E-90B3-15A0FE299547}"/>
            </c:ext>
          </c:extLst>
        </c:ser>
        <c:dLbls>
          <c:showLegendKey val="0"/>
          <c:showVal val="0"/>
          <c:showCatName val="0"/>
          <c:showSerName val="0"/>
          <c:showPercent val="0"/>
          <c:showBubbleSize val="0"/>
        </c:dLbls>
        <c:marker val="1"/>
        <c:smooth val="0"/>
        <c:axId val="87088128"/>
        <c:axId val="89461888"/>
      </c:lineChart>
      <c:dateAx>
        <c:axId val="87088128"/>
        <c:scaling>
          <c:orientation val="minMax"/>
        </c:scaling>
        <c:delete val="1"/>
        <c:axPos val="b"/>
        <c:numFmt formatCode="ge" sourceLinked="1"/>
        <c:majorTickMark val="none"/>
        <c:minorTickMark val="none"/>
        <c:tickLblPos val="none"/>
        <c:crossAx val="89461888"/>
        <c:crosses val="autoZero"/>
        <c:auto val="1"/>
        <c:lblOffset val="100"/>
        <c:baseTimeUnit val="years"/>
      </c:dateAx>
      <c:valAx>
        <c:axId val="8946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0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5.62</c:v>
                </c:pt>
              </c:numCache>
            </c:numRef>
          </c:val>
          <c:extLst xmlns:c16r2="http://schemas.microsoft.com/office/drawing/2015/06/chart">
            <c:ext xmlns:c16="http://schemas.microsoft.com/office/drawing/2014/chart" uri="{C3380CC4-5D6E-409C-BE32-E72D297353CC}">
              <c16:uniqueId val="{00000000-BD50-4275-9E0E-10AF5753093E}"/>
            </c:ext>
          </c:extLst>
        </c:ser>
        <c:dLbls>
          <c:showLegendKey val="0"/>
          <c:showVal val="0"/>
          <c:showCatName val="0"/>
          <c:showSerName val="0"/>
          <c:showPercent val="0"/>
          <c:showBubbleSize val="0"/>
        </c:dLbls>
        <c:gapWidth val="150"/>
        <c:axId val="89476480"/>
        <c:axId val="8949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45.14</c:v>
                </c:pt>
              </c:numCache>
            </c:numRef>
          </c:val>
          <c:smooth val="0"/>
          <c:extLst xmlns:c16r2="http://schemas.microsoft.com/office/drawing/2015/06/chart">
            <c:ext xmlns:c16="http://schemas.microsoft.com/office/drawing/2014/chart" uri="{C3380CC4-5D6E-409C-BE32-E72D297353CC}">
              <c16:uniqueId val="{00000001-BD50-4275-9E0E-10AF5753093E}"/>
            </c:ext>
          </c:extLst>
        </c:ser>
        <c:dLbls>
          <c:showLegendKey val="0"/>
          <c:showVal val="0"/>
          <c:showCatName val="0"/>
          <c:showSerName val="0"/>
          <c:showPercent val="0"/>
          <c:showBubbleSize val="0"/>
        </c:dLbls>
        <c:marker val="1"/>
        <c:smooth val="0"/>
        <c:axId val="89476480"/>
        <c:axId val="89495040"/>
      </c:lineChart>
      <c:dateAx>
        <c:axId val="89476480"/>
        <c:scaling>
          <c:orientation val="minMax"/>
        </c:scaling>
        <c:delete val="1"/>
        <c:axPos val="b"/>
        <c:numFmt formatCode="ge" sourceLinked="1"/>
        <c:majorTickMark val="none"/>
        <c:minorTickMark val="none"/>
        <c:tickLblPos val="none"/>
        <c:crossAx val="89495040"/>
        <c:crosses val="autoZero"/>
        <c:auto val="1"/>
        <c:lblOffset val="100"/>
        <c:baseTimeUnit val="years"/>
      </c:dateAx>
      <c:valAx>
        <c:axId val="894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26.64</c:v>
                </c:pt>
              </c:numCache>
            </c:numRef>
          </c:val>
          <c:extLst xmlns:c16r2="http://schemas.microsoft.com/office/drawing/2015/06/chart">
            <c:ext xmlns:c16="http://schemas.microsoft.com/office/drawing/2014/chart" uri="{C3380CC4-5D6E-409C-BE32-E72D297353CC}">
              <c16:uniqueId val="{00000000-9A8F-4AA5-9557-F13E3E589F42}"/>
            </c:ext>
          </c:extLst>
        </c:ser>
        <c:dLbls>
          <c:showLegendKey val="0"/>
          <c:showVal val="0"/>
          <c:showCatName val="0"/>
          <c:showSerName val="0"/>
          <c:showPercent val="0"/>
          <c:showBubbleSize val="0"/>
        </c:dLbls>
        <c:gapWidth val="150"/>
        <c:axId val="92022656"/>
        <c:axId val="9203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13.58</c:v>
                </c:pt>
              </c:numCache>
            </c:numRef>
          </c:val>
          <c:smooth val="0"/>
          <c:extLst xmlns:c16r2="http://schemas.microsoft.com/office/drawing/2015/06/chart">
            <c:ext xmlns:c16="http://schemas.microsoft.com/office/drawing/2014/chart" uri="{C3380CC4-5D6E-409C-BE32-E72D297353CC}">
              <c16:uniqueId val="{00000001-9A8F-4AA5-9557-F13E3E589F42}"/>
            </c:ext>
          </c:extLst>
        </c:ser>
        <c:dLbls>
          <c:showLegendKey val="0"/>
          <c:showVal val="0"/>
          <c:showCatName val="0"/>
          <c:showSerName val="0"/>
          <c:showPercent val="0"/>
          <c:showBubbleSize val="0"/>
        </c:dLbls>
        <c:marker val="1"/>
        <c:smooth val="0"/>
        <c:axId val="92022656"/>
        <c:axId val="92037120"/>
      </c:lineChart>
      <c:dateAx>
        <c:axId val="92022656"/>
        <c:scaling>
          <c:orientation val="minMax"/>
        </c:scaling>
        <c:delete val="1"/>
        <c:axPos val="b"/>
        <c:numFmt formatCode="ge" sourceLinked="1"/>
        <c:majorTickMark val="none"/>
        <c:minorTickMark val="none"/>
        <c:tickLblPos val="none"/>
        <c:crossAx val="92037120"/>
        <c:crosses val="autoZero"/>
        <c:auto val="1"/>
        <c:lblOffset val="100"/>
        <c:baseTimeUnit val="years"/>
      </c:dateAx>
      <c:valAx>
        <c:axId val="9203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32.61</c:v>
                </c:pt>
              </c:numCache>
            </c:numRef>
          </c:val>
          <c:extLst xmlns:c16r2="http://schemas.microsoft.com/office/drawing/2015/06/chart">
            <c:ext xmlns:c16="http://schemas.microsoft.com/office/drawing/2014/chart" uri="{C3380CC4-5D6E-409C-BE32-E72D297353CC}">
              <c16:uniqueId val="{00000000-FFA7-4CAA-B20F-DD3534FD3C98}"/>
            </c:ext>
          </c:extLst>
        </c:ser>
        <c:dLbls>
          <c:showLegendKey val="0"/>
          <c:showVal val="0"/>
          <c:showCatName val="0"/>
          <c:showSerName val="0"/>
          <c:showPercent val="0"/>
          <c:showBubbleSize val="0"/>
        </c:dLbls>
        <c:gapWidth val="150"/>
        <c:axId val="92076672"/>
        <c:axId val="9207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16.399999999999999</c:v>
                </c:pt>
              </c:numCache>
            </c:numRef>
          </c:val>
          <c:smooth val="0"/>
          <c:extLst xmlns:c16r2="http://schemas.microsoft.com/office/drawing/2015/06/chart">
            <c:ext xmlns:c16="http://schemas.microsoft.com/office/drawing/2014/chart" uri="{C3380CC4-5D6E-409C-BE32-E72D297353CC}">
              <c16:uniqueId val="{00000001-FFA7-4CAA-B20F-DD3534FD3C98}"/>
            </c:ext>
          </c:extLst>
        </c:ser>
        <c:dLbls>
          <c:showLegendKey val="0"/>
          <c:showVal val="0"/>
          <c:showCatName val="0"/>
          <c:showSerName val="0"/>
          <c:showPercent val="0"/>
          <c:showBubbleSize val="0"/>
        </c:dLbls>
        <c:marker val="1"/>
        <c:smooth val="0"/>
        <c:axId val="92076672"/>
        <c:axId val="92078848"/>
      </c:lineChart>
      <c:dateAx>
        <c:axId val="92076672"/>
        <c:scaling>
          <c:orientation val="minMax"/>
        </c:scaling>
        <c:delete val="1"/>
        <c:axPos val="b"/>
        <c:numFmt formatCode="ge" sourceLinked="1"/>
        <c:majorTickMark val="none"/>
        <c:minorTickMark val="none"/>
        <c:tickLblPos val="none"/>
        <c:crossAx val="92078848"/>
        <c:crosses val="autoZero"/>
        <c:auto val="1"/>
        <c:lblOffset val="100"/>
        <c:baseTimeUnit val="years"/>
      </c:dateAx>
      <c:valAx>
        <c:axId val="92078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330.13</c:v>
                </c:pt>
              </c:numCache>
            </c:numRef>
          </c:val>
          <c:extLst xmlns:c16r2="http://schemas.microsoft.com/office/drawing/2015/06/chart">
            <c:ext xmlns:c16="http://schemas.microsoft.com/office/drawing/2014/chart" uri="{C3380CC4-5D6E-409C-BE32-E72D297353CC}">
              <c16:uniqueId val="{00000000-F7CA-410E-BF4C-072659524178}"/>
            </c:ext>
          </c:extLst>
        </c:ser>
        <c:dLbls>
          <c:showLegendKey val="0"/>
          <c:showVal val="0"/>
          <c:showCatName val="0"/>
          <c:showSerName val="0"/>
          <c:showPercent val="0"/>
          <c:showBubbleSize val="0"/>
        </c:dLbls>
        <c:gapWidth val="150"/>
        <c:axId val="92109824"/>
        <c:axId val="9211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293.23</c:v>
                </c:pt>
              </c:numCache>
            </c:numRef>
          </c:val>
          <c:smooth val="0"/>
          <c:extLst xmlns:c16r2="http://schemas.microsoft.com/office/drawing/2015/06/chart">
            <c:ext xmlns:c16="http://schemas.microsoft.com/office/drawing/2014/chart" uri="{C3380CC4-5D6E-409C-BE32-E72D297353CC}">
              <c16:uniqueId val="{00000001-F7CA-410E-BF4C-072659524178}"/>
            </c:ext>
          </c:extLst>
        </c:ser>
        <c:dLbls>
          <c:showLegendKey val="0"/>
          <c:showVal val="0"/>
          <c:showCatName val="0"/>
          <c:showSerName val="0"/>
          <c:showPercent val="0"/>
          <c:showBubbleSize val="0"/>
        </c:dLbls>
        <c:marker val="1"/>
        <c:smooth val="0"/>
        <c:axId val="92109824"/>
        <c:axId val="92116096"/>
      </c:lineChart>
      <c:dateAx>
        <c:axId val="92109824"/>
        <c:scaling>
          <c:orientation val="minMax"/>
        </c:scaling>
        <c:delete val="1"/>
        <c:axPos val="b"/>
        <c:numFmt formatCode="ge" sourceLinked="1"/>
        <c:majorTickMark val="none"/>
        <c:minorTickMark val="none"/>
        <c:tickLblPos val="none"/>
        <c:crossAx val="92116096"/>
        <c:crosses val="autoZero"/>
        <c:auto val="1"/>
        <c:lblOffset val="100"/>
        <c:baseTimeUnit val="years"/>
      </c:dateAx>
      <c:valAx>
        <c:axId val="92116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702.96</c:v>
                </c:pt>
              </c:numCache>
            </c:numRef>
          </c:val>
          <c:extLst xmlns:c16r2="http://schemas.microsoft.com/office/drawing/2015/06/chart">
            <c:ext xmlns:c16="http://schemas.microsoft.com/office/drawing/2014/chart" uri="{C3380CC4-5D6E-409C-BE32-E72D297353CC}">
              <c16:uniqueId val="{00000000-E5C5-41C3-8AF0-E10BEC97543A}"/>
            </c:ext>
          </c:extLst>
        </c:ser>
        <c:dLbls>
          <c:showLegendKey val="0"/>
          <c:showVal val="0"/>
          <c:showCatName val="0"/>
          <c:showSerName val="0"/>
          <c:showPercent val="0"/>
          <c:showBubbleSize val="0"/>
        </c:dLbls>
        <c:gapWidth val="150"/>
        <c:axId val="92161536"/>
        <c:axId val="9216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542.29999999999995</c:v>
                </c:pt>
              </c:numCache>
            </c:numRef>
          </c:val>
          <c:smooth val="0"/>
          <c:extLst xmlns:c16r2="http://schemas.microsoft.com/office/drawing/2015/06/chart">
            <c:ext xmlns:c16="http://schemas.microsoft.com/office/drawing/2014/chart" uri="{C3380CC4-5D6E-409C-BE32-E72D297353CC}">
              <c16:uniqueId val="{00000001-E5C5-41C3-8AF0-E10BEC97543A}"/>
            </c:ext>
          </c:extLst>
        </c:ser>
        <c:dLbls>
          <c:showLegendKey val="0"/>
          <c:showVal val="0"/>
          <c:showCatName val="0"/>
          <c:showSerName val="0"/>
          <c:showPercent val="0"/>
          <c:showBubbleSize val="0"/>
        </c:dLbls>
        <c:marker val="1"/>
        <c:smooth val="0"/>
        <c:axId val="92161536"/>
        <c:axId val="92163456"/>
      </c:lineChart>
      <c:dateAx>
        <c:axId val="92161536"/>
        <c:scaling>
          <c:orientation val="minMax"/>
        </c:scaling>
        <c:delete val="1"/>
        <c:axPos val="b"/>
        <c:numFmt formatCode="ge" sourceLinked="1"/>
        <c:majorTickMark val="none"/>
        <c:minorTickMark val="none"/>
        <c:tickLblPos val="none"/>
        <c:crossAx val="92163456"/>
        <c:crosses val="autoZero"/>
        <c:auto val="1"/>
        <c:lblOffset val="100"/>
        <c:baseTimeUnit val="years"/>
      </c:dateAx>
      <c:valAx>
        <c:axId val="9216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61.66</c:v>
                </c:pt>
              </c:numCache>
            </c:numRef>
          </c:val>
          <c:extLst xmlns:c16r2="http://schemas.microsoft.com/office/drawing/2015/06/chart">
            <c:ext xmlns:c16="http://schemas.microsoft.com/office/drawing/2014/chart" uri="{C3380CC4-5D6E-409C-BE32-E72D297353CC}">
              <c16:uniqueId val="{00000000-EFC2-43DA-923F-A611EBDB5A3F}"/>
            </c:ext>
          </c:extLst>
        </c:ser>
        <c:dLbls>
          <c:showLegendKey val="0"/>
          <c:showVal val="0"/>
          <c:showCatName val="0"/>
          <c:showSerName val="0"/>
          <c:showPercent val="0"/>
          <c:showBubbleSize val="0"/>
        </c:dLbls>
        <c:gapWidth val="150"/>
        <c:axId val="92182400"/>
        <c:axId val="921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87.51</c:v>
                </c:pt>
              </c:numCache>
            </c:numRef>
          </c:val>
          <c:smooth val="0"/>
          <c:extLst xmlns:c16r2="http://schemas.microsoft.com/office/drawing/2015/06/chart">
            <c:ext xmlns:c16="http://schemas.microsoft.com/office/drawing/2014/chart" uri="{C3380CC4-5D6E-409C-BE32-E72D297353CC}">
              <c16:uniqueId val="{00000001-EFC2-43DA-923F-A611EBDB5A3F}"/>
            </c:ext>
          </c:extLst>
        </c:ser>
        <c:dLbls>
          <c:showLegendKey val="0"/>
          <c:showVal val="0"/>
          <c:showCatName val="0"/>
          <c:showSerName val="0"/>
          <c:showPercent val="0"/>
          <c:showBubbleSize val="0"/>
        </c:dLbls>
        <c:marker val="1"/>
        <c:smooth val="0"/>
        <c:axId val="92182400"/>
        <c:axId val="92196864"/>
      </c:lineChart>
      <c:dateAx>
        <c:axId val="92182400"/>
        <c:scaling>
          <c:orientation val="minMax"/>
        </c:scaling>
        <c:delete val="1"/>
        <c:axPos val="b"/>
        <c:numFmt formatCode="ge" sourceLinked="1"/>
        <c:majorTickMark val="none"/>
        <c:minorTickMark val="none"/>
        <c:tickLblPos val="none"/>
        <c:crossAx val="92196864"/>
        <c:crosses val="autoZero"/>
        <c:auto val="1"/>
        <c:lblOffset val="100"/>
        <c:baseTimeUnit val="years"/>
      </c:dateAx>
      <c:valAx>
        <c:axId val="921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214.59</c:v>
                </c:pt>
              </c:numCache>
            </c:numRef>
          </c:val>
          <c:extLst xmlns:c16r2="http://schemas.microsoft.com/office/drawing/2015/06/chart">
            <c:ext xmlns:c16="http://schemas.microsoft.com/office/drawing/2014/chart" uri="{C3380CC4-5D6E-409C-BE32-E72D297353CC}">
              <c16:uniqueId val="{00000000-039C-4823-8171-0B1E6A490DC7}"/>
            </c:ext>
          </c:extLst>
        </c:ser>
        <c:dLbls>
          <c:showLegendKey val="0"/>
          <c:showVal val="0"/>
          <c:showCatName val="0"/>
          <c:showSerName val="0"/>
          <c:showPercent val="0"/>
          <c:showBubbleSize val="0"/>
        </c:dLbls>
        <c:gapWidth val="150"/>
        <c:axId val="93350144"/>
        <c:axId val="9335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218.42</c:v>
                </c:pt>
              </c:numCache>
            </c:numRef>
          </c:val>
          <c:smooth val="0"/>
          <c:extLst xmlns:c16r2="http://schemas.microsoft.com/office/drawing/2015/06/chart">
            <c:ext xmlns:c16="http://schemas.microsoft.com/office/drawing/2014/chart" uri="{C3380CC4-5D6E-409C-BE32-E72D297353CC}">
              <c16:uniqueId val="{00000001-039C-4823-8171-0B1E6A490DC7}"/>
            </c:ext>
          </c:extLst>
        </c:ser>
        <c:dLbls>
          <c:showLegendKey val="0"/>
          <c:showVal val="0"/>
          <c:showCatName val="0"/>
          <c:showSerName val="0"/>
          <c:showPercent val="0"/>
          <c:showBubbleSize val="0"/>
        </c:dLbls>
        <c:marker val="1"/>
        <c:smooth val="0"/>
        <c:axId val="93350144"/>
        <c:axId val="93352320"/>
      </c:lineChart>
      <c:dateAx>
        <c:axId val="93350144"/>
        <c:scaling>
          <c:orientation val="minMax"/>
        </c:scaling>
        <c:delete val="1"/>
        <c:axPos val="b"/>
        <c:numFmt formatCode="ge" sourceLinked="1"/>
        <c:majorTickMark val="none"/>
        <c:minorTickMark val="none"/>
        <c:tickLblPos val="none"/>
        <c:crossAx val="93352320"/>
        <c:crosses val="autoZero"/>
        <c:auto val="1"/>
        <c:lblOffset val="100"/>
        <c:baseTimeUnit val="years"/>
      </c:dateAx>
      <c:valAx>
        <c:axId val="933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CA3" sqref="CA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度会町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8371</v>
      </c>
      <c r="AM8" s="70"/>
      <c r="AN8" s="70"/>
      <c r="AO8" s="70"/>
      <c r="AP8" s="70"/>
      <c r="AQ8" s="70"/>
      <c r="AR8" s="70"/>
      <c r="AS8" s="70"/>
      <c r="AT8" s="66">
        <f>データ!$S$6</f>
        <v>134.97999999999999</v>
      </c>
      <c r="AU8" s="67"/>
      <c r="AV8" s="67"/>
      <c r="AW8" s="67"/>
      <c r="AX8" s="67"/>
      <c r="AY8" s="67"/>
      <c r="AZ8" s="67"/>
      <c r="BA8" s="67"/>
      <c r="BB8" s="69">
        <f>データ!$T$6</f>
        <v>62.02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74.14</v>
      </c>
      <c r="J10" s="67"/>
      <c r="K10" s="67"/>
      <c r="L10" s="67"/>
      <c r="M10" s="67"/>
      <c r="N10" s="67"/>
      <c r="O10" s="68"/>
      <c r="P10" s="69">
        <f>データ!$P$6</f>
        <v>99.87</v>
      </c>
      <c r="Q10" s="69"/>
      <c r="R10" s="69"/>
      <c r="S10" s="69"/>
      <c r="T10" s="69"/>
      <c r="U10" s="69"/>
      <c r="V10" s="69"/>
      <c r="W10" s="70">
        <f>データ!$Q$6</f>
        <v>2800</v>
      </c>
      <c r="X10" s="70"/>
      <c r="Y10" s="70"/>
      <c r="Z10" s="70"/>
      <c r="AA10" s="70"/>
      <c r="AB10" s="70"/>
      <c r="AC10" s="70"/>
      <c r="AD10" s="2"/>
      <c r="AE10" s="2"/>
      <c r="AF10" s="2"/>
      <c r="AG10" s="2"/>
      <c r="AH10" s="4"/>
      <c r="AI10" s="4"/>
      <c r="AJ10" s="4"/>
      <c r="AK10" s="4"/>
      <c r="AL10" s="70">
        <f>データ!$U$6</f>
        <v>8321</v>
      </c>
      <c r="AM10" s="70"/>
      <c r="AN10" s="70"/>
      <c r="AO10" s="70"/>
      <c r="AP10" s="70"/>
      <c r="AQ10" s="70"/>
      <c r="AR10" s="70"/>
      <c r="AS10" s="70"/>
      <c r="AT10" s="66">
        <f>データ!$V$6</f>
        <v>21.7</v>
      </c>
      <c r="AU10" s="67"/>
      <c r="AV10" s="67"/>
      <c r="AW10" s="67"/>
      <c r="AX10" s="67"/>
      <c r="AY10" s="67"/>
      <c r="AZ10" s="67"/>
      <c r="BA10" s="67"/>
      <c r="BB10" s="69">
        <f>データ!$W$6</f>
        <v>383.46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116</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75v61Sae9JLXeDWgHu9eMyBctvCaKtFVcoq1uSLW8xXqAWZiEeUzidMJn8TWHF8FUY8GUqnLkHmVgfGb0wYCw==" saltValue="jiOnG5j0CNlrZrSIdpeBZ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244708</v>
      </c>
      <c r="D6" s="33">
        <f t="shared" si="3"/>
        <v>46</v>
      </c>
      <c r="E6" s="33">
        <f t="shared" si="3"/>
        <v>1</v>
      </c>
      <c r="F6" s="33">
        <f t="shared" si="3"/>
        <v>0</v>
      </c>
      <c r="G6" s="33">
        <f t="shared" si="3"/>
        <v>1</v>
      </c>
      <c r="H6" s="33" t="str">
        <f t="shared" si="3"/>
        <v>三重県　度会町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74.14</v>
      </c>
      <c r="P6" s="34">
        <f t="shared" si="3"/>
        <v>99.87</v>
      </c>
      <c r="Q6" s="34">
        <f t="shared" si="3"/>
        <v>2800</v>
      </c>
      <c r="R6" s="34">
        <f t="shared" si="3"/>
        <v>8371</v>
      </c>
      <c r="S6" s="34">
        <f t="shared" si="3"/>
        <v>134.97999999999999</v>
      </c>
      <c r="T6" s="34">
        <f t="shared" si="3"/>
        <v>62.02</v>
      </c>
      <c r="U6" s="34">
        <f t="shared" si="3"/>
        <v>8321</v>
      </c>
      <c r="V6" s="34">
        <f t="shared" si="3"/>
        <v>21.7</v>
      </c>
      <c r="W6" s="34">
        <f t="shared" si="3"/>
        <v>383.46</v>
      </c>
      <c r="X6" s="35" t="str">
        <f>IF(X7="",NA(),X7)</f>
        <v>-</v>
      </c>
      <c r="Y6" s="35" t="str">
        <f t="shared" ref="Y6:AG6" si="4">IF(Y7="",NA(),Y7)</f>
        <v>-</v>
      </c>
      <c r="Z6" s="35" t="str">
        <f t="shared" si="4"/>
        <v>-</v>
      </c>
      <c r="AA6" s="35" t="str">
        <f t="shared" si="4"/>
        <v>-</v>
      </c>
      <c r="AB6" s="35">
        <f t="shared" si="4"/>
        <v>88.42</v>
      </c>
      <c r="AC6" s="35" t="str">
        <f t="shared" si="4"/>
        <v>-</v>
      </c>
      <c r="AD6" s="35" t="str">
        <f t="shared" si="4"/>
        <v>-</v>
      </c>
      <c r="AE6" s="35" t="str">
        <f t="shared" si="4"/>
        <v>-</v>
      </c>
      <c r="AF6" s="35" t="str">
        <f t="shared" si="4"/>
        <v>-</v>
      </c>
      <c r="AG6" s="35">
        <f t="shared" si="4"/>
        <v>104.47</v>
      </c>
      <c r="AH6" s="34" t="str">
        <f>IF(AH7="","",IF(AH7="-","【-】","【"&amp;SUBSTITUTE(TEXT(AH7,"#,##0.00"),"-","△")&amp;"】"))</f>
        <v>【113.39】</v>
      </c>
      <c r="AI6" s="35" t="str">
        <f>IF(AI7="",NA(),AI7)</f>
        <v>-</v>
      </c>
      <c r="AJ6" s="35" t="str">
        <f t="shared" ref="AJ6:AR6" si="5">IF(AJ7="",NA(),AJ7)</f>
        <v>-</v>
      </c>
      <c r="AK6" s="35" t="str">
        <f t="shared" si="5"/>
        <v>-</v>
      </c>
      <c r="AL6" s="35" t="str">
        <f t="shared" si="5"/>
        <v>-</v>
      </c>
      <c r="AM6" s="35">
        <f t="shared" si="5"/>
        <v>32.61</v>
      </c>
      <c r="AN6" s="35" t="str">
        <f t="shared" si="5"/>
        <v>-</v>
      </c>
      <c r="AO6" s="35" t="str">
        <f t="shared" si="5"/>
        <v>-</v>
      </c>
      <c r="AP6" s="35" t="str">
        <f t="shared" si="5"/>
        <v>-</v>
      </c>
      <c r="AQ6" s="35" t="str">
        <f t="shared" si="5"/>
        <v>-</v>
      </c>
      <c r="AR6" s="35">
        <f t="shared" si="5"/>
        <v>16.399999999999999</v>
      </c>
      <c r="AS6" s="34" t="str">
        <f>IF(AS7="","",IF(AS7="-","【-】","【"&amp;SUBSTITUTE(TEXT(AS7,"#,##0.00"),"-","△")&amp;"】"))</f>
        <v>【0.85】</v>
      </c>
      <c r="AT6" s="35" t="str">
        <f>IF(AT7="",NA(),AT7)</f>
        <v>-</v>
      </c>
      <c r="AU6" s="35" t="str">
        <f t="shared" ref="AU6:BC6" si="6">IF(AU7="",NA(),AU7)</f>
        <v>-</v>
      </c>
      <c r="AV6" s="35" t="str">
        <f t="shared" si="6"/>
        <v>-</v>
      </c>
      <c r="AW6" s="35" t="str">
        <f t="shared" si="6"/>
        <v>-</v>
      </c>
      <c r="AX6" s="35">
        <f t="shared" si="6"/>
        <v>330.13</v>
      </c>
      <c r="AY6" s="35" t="str">
        <f t="shared" si="6"/>
        <v>-</v>
      </c>
      <c r="AZ6" s="35" t="str">
        <f t="shared" si="6"/>
        <v>-</v>
      </c>
      <c r="BA6" s="35" t="str">
        <f t="shared" si="6"/>
        <v>-</v>
      </c>
      <c r="BB6" s="35" t="str">
        <f t="shared" si="6"/>
        <v>-</v>
      </c>
      <c r="BC6" s="35">
        <f t="shared" si="6"/>
        <v>293.23</v>
      </c>
      <c r="BD6" s="34" t="str">
        <f>IF(BD7="","",IF(BD7="-","【-】","【"&amp;SUBSTITUTE(TEXT(BD7,"#,##0.00"),"-","△")&amp;"】"))</f>
        <v>【264.34】</v>
      </c>
      <c r="BE6" s="35" t="str">
        <f>IF(BE7="",NA(),BE7)</f>
        <v>-</v>
      </c>
      <c r="BF6" s="35" t="str">
        <f t="shared" ref="BF6:BN6" si="7">IF(BF7="",NA(),BF7)</f>
        <v>-</v>
      </c>
      <c r="BG6" s="35" t="str">
        <f t="shared" si="7"/>
        <v>-</v>
      </c>
      <c r="BH6" s="35" t="str">
        <f t="shared" si="7"/>
        <v>-</v>
      </c>
      <c r="BI6" s="35">
        <f t="shared" si="7"/>
        <v>702.96</v>
      </c>
      <c r="BJ6" s="35" t="str">
        <f t="shared" si="7"/>
        <v>-</v>
      </c>
      <c r="BK6" s="35" t="str">
        <f t="shared" si="7"/>
        <v>-</v>
      </c>
      <c r="BL6" s="35" t="str">
        <f t="shared" si="7"/>
        <v>-</v>
      </c>
      <c r="BM6" s="35" t="str">
        <f t="shared" si="7"/>
        <v>-</v>
      </c>
      <c r="BN6" s="35">
        <f t="shared" si="7"/>
        <v>542.29999999999995</v>
      </c>
      <c r="BO6" s="34" t="str">
        <f>IF(BO7="","",IF(BO7="-","【-】","【"&amp;SUBSTITUTE(TEXT(BO7,"#,##0.00"),"-","△")&amp;"】"))</f>
        <v>【274.27】</v>
      </c>
      <c r="BP6" s="35" t="str">
        <f>IF(BP7="",NA(),BP7)</f>
        <v>-</v>
      </c>
      <c r="BQ6" s="35" t="str">
        <f t="shared" ref="BQ6:BY6" si="8">IF(BQ7="",NA(),BQ7)</f>
        <v>-</v>
      </c>
      <c r="BR6" s="35" t="str">
        <f t="shared" si="8"/>
        <v>-</v>
      </c>
      <c r="BS6" s="35" t="str">
        <f t="shared" si="8"/>
        <v>-</v>
      </c>
      <c r="BT6" s="35">
        <f t="shared" si="8"/>
        <v>61.66</v>
      </c>
      <c r="BU6" s="35" t="str">
        <f t="shared" si="8"/>
        <v>-</v>
      </c>
      <c r="BV6" s="35" t="str">
        <f t="shared" si="8"/>
        <v>-</v>
      </c>
      <c r="BW6" s="35" t="str">
        <f t="shared" si="8"/>
        <v>-</v>
      </c>
      <c r="BX6" s="35" t="str">
        <f t="shared" si="8"/>
        <v>-</v>
      </c>
      <c r="BY6" s="35">
        <f t="shared" si="8"/>
        <v>87.51</v>
      </c>
      <c r="BZ6" s="34" t="str">
        <f>IF(BZ7="","",IF(BZ7="-","【-】","【"&amp;SUBSTITUTE(TEXT(BZ7,"#,##0.00"),"-","△")&amp;"】"))</f>
        <v>【104.36】</v>
      </c>
      <c r="CA6" s="35" t="str">
        <f>IF(CA7="",NA(),CA7)</f>
        <v>-</v>
      </c>
      <c r="CB6" s="35" t="str">
        <f t="shared" ref="CB6:CJ6" si="9">IF(CB7="",NA(),CB7)</f>
        <v>-</v>
      </c>
      <c r="CC6" s="35" t="str">
        <f t="shared" si="9"/>
        <v>-</v>
      </c>
      <c r="CD6" s="35" t="str">
        <f t="shared" si="9"/>
        <v>-</v>
      </c>
      <c r="CE6" s="35">
        <f t="shared" si="9"/>
        <v>214.59</v>
      </c>
      <c r="CF6" s="35" t="str">
        <f t="shared" si="9"/>
        <v>-</v>
      </c>
      <c r="CG6" s="35" t="str">
        <f t="shared" si="9"/>
        <v>-</v>
      </c>
      <c r="CH6" s="35" t="str">
        <f t="shared" si="9"/>
        <v>-</v>
      </c>
      <c r="CI6" s="35" t="str">
        <f t="shared" si="9"/>
        <v>-</v>
      </c>
      <c r="CJ6" s="35">
        <f t="shared" si="9"/>
        <v>218.42</v>
      </c>
      <c r="CK6" s="34" t="str">
        <f>IF(CK7="","",IF(CK7="-","【-】","【"&amp;SUBSTITUTE(TEXT(CK7,"#,##0.00"),"-","△")&amp;"】"))</f>
        <v>【165.71】</v>
      </c>
      <c r="CL6" s="35" t="str">
        <f>IF(CL7="",NA(),CL7)</f>
        <v>-</v>
      </c>
      <c r="CM6" s="35" t="str">
        <f t="shared" ref="CM6:CU6" si="10">IF(CM7="",NA(),CM7)</f>
        <v>-</v>
      </c>
      <c r="CN6" s="35" t="str">
        <f t="shared" si="10"/>
        <v>-</v>
      </c>
      <c r="CO6" s="35" t="str">
        <f t="shared" si="10"/>
        <v>-</v>
      </c>
      <c r="CP6" s="35">
        <f t="shared" si="10"/>
        <v>79.94</v>
      </c>
      <c r="CQ6" s="35" t="str">
        <f t="shared" si="10"/>
        <v>-</v>
      </c>
      <c r="CR6" s="35" t="str">
        <f t="shared" si="10"/>
        <v>-</v>
      </c>
      <c r="CS6" s="35" t="str">
        <f t="shared" si="10"/>
        <v>-</v>
      </c>
      <c r="CT6" s="35" t="str">
        <f t="shared" si="10"/>
        <v>-</v>
      </c>
      <c r="CU6" s="35">
        <f t="shared" si="10"/>
        <v>50.24</v>
      </c>
      <c r="CV6" s="34" t="str">
        <f>IF(CV7="","",IF(CV7="-","【-】","【"&amp;SUBSTITUTE(TEXT(CV7,"#,##0.00"),"-","△")&amp;"】"))</f>
        <v>【60.41】</v>
      </c>
      <c r="CW6" s="35" t="str">
        <f>IF(CW7="",NA(),CW7)</f>
        <v>-</v>
      </c>
      <c r="CX6" s="35" t="str">
        <f t="shared" ref="CX6:DF6" si="11">IF(CX7="",NA(),CX7)</f>
        <v>-</v>
      </c>
      <c r="CY6" s="35" t="str">
        <f t="shared" si="11"/>
        <v>-</v>
      </c>
      <c r="CZ6" s="35" t="str">
        <f t="shared" si="11"/>
        <v>-</v>
      </c>
      <c r="DA6" s="35">
        <f t="shared" si="11"/>
        <v>84.59</v>
      </c>
      <c r="DB6" s="35" t="str">
        <f t="shared" si="11"/>
        <v>-</v>
      </c>
      <c r="DC6" s="35" t="str">
        <f t="shared" si="11"/>
        <v>-</v>
      </c>
      <c r="DD6" s="35" t="str">
        <f t="shared" si="11"/>
        <v>-</v>
      </c>
      <c r="DE6" s="35" t="str">
        <f t="shared" si="11"/>
        <v>-</v>
      </c>
      <c r="DF6" s="35">
        <f t="shared" si="11"/>
        <v>78.650000000000006</v>
      </c>
      <c r="DG6" s="34" t="str">
        <f>IF(DG7="","",IF(DG7="-","【-】","【"&amp;SUBSTITUTE(TEXT(DG7,"#,##0.00"),"-","△")&amp;"】"))</f>
        <v>【89.93】</v>
      </c>
      <c r="DH6" s="35" t="str">
        <f>IF(DH7="",NA(),DH7)</f>
        <v>-</v>
      </c>
      <c r="DI6" s="35" t="str">
        <f t="shared" ref="DI6:DQ6" si="12">IF(DI7="",NA(),DI7)</f>
        <v>-</v>
      </c>
      <c r="DJ6" s="35" t="str">
        <f t="shared" si="12"/>
        <v>-</v>
      </c>
      <c r="DK6" s="35" t="str">
        <f t="shared" si="12"/>
        <v>-</v>
      </c>
      <c r="DL6" s="35">
        <f t="shared" si="12"/>
        <v>5.62</v>
      </c>
      <c r="DM6" s="35" t="str">
        <f t="shared" si="12"/>
        <v>-</v>
      </c>
      <c r="DN6" s="35" t="str">
        <f t="shared" si="12"/>
        <v>-</v>
      </c>
      <c r="DO6" s="35" t="str">
        <f t="shared" si="12"/>
        <v>-</v>
      </c>
      <c r="DP6" s="35" t="str">
        <f t="shared" si="12"/>
        <v>-</v>
      </c>
      <c r="DQ6" s="35">
        <f t="shared" si="12"/>
        <v>45.14</v>
      </c>
      <c r="DR6" s="34" t="str">
        <f>IF(DR7="","",IF(DR7="-","【-】","【"&amp;SUBSTITUTE(TEXT(DR7,"#,##0.00"),"-","△")&amp;"】"))</f>
        <v>【48.12】</v>
      </c>
      <c r="DS6" s="35" t="str">
        <f>IF(DS7="",NA(),DS7)</f>
        <v>-</v>
      </c>
      <c r="DT6" s="35" t="str">
        <f t="shared" ref="DT6:EB6" si="13">IF(DT7="",NA(),DT7)</f>
        <v>-</v>
      </c>
      <c r="DU6" s="35" t="str">
        <f t="shared" si="13"/>
        <v>-</v>
      </c>
      <c r="DV6" s="35" t="str">
        <f t="shared" si="13"/>
        <v>-</v>
      </c>
      <c r="DW6" s="35">
        <f t="shared" si="13"/>
        <v>26.64</v>
      </c>
      <c r="DX6" s="35" t="str">
        <f t="shared" si="13"/>
        <v>-</v>
      </c>
      <c r="DY6" s="35" t="str">
        <f t="shared" si="13"/>
        <v>-</v>
      </c>
      <c r="DZ6" s="35" t="str">
        <f t="shared" si="13"/>
        <v>-</v>
      </c>
      <c r="EA6" s="35" t="str">
        <f t="shared" si="13"/>
        <v>-</v>
      </c>
      <c r="EB6" s="35">
        <f t="shared" si="13"/>
        <v>13.58</v>
      </c>
      <c r="EC6" s="34" t="str">
        <f>IF(EC7="","",IF(EC7="-","【-】","【"&amp;SUBSTITUTE(TEXT(EC7,"#,##0.00"),"-","△")&amp;"】"))</f>
        <v>【15.89】</v>
      </c>
      <c r="ED6" s="35" t="str">
        <f>IF(ED7="",NA(),ED7)</f>
        <v>-</v>
      </c>
      <c r="EE6" s="35" t="str">
        <f t="shared" ref="EE6:EM6" si="14">IF(EE7="",NA(),EE7)</f>
        <v>-</v>
      </c>
      <c r="EF6" s="35" t="str">
        <f t="shared" si="14"/>
        <v>-</v>
      </c>
      <c r="EG6" s="35" t="str">
        <f t="shared" si="14"/>
        <v>-</v>
      </c>
      <c r="EH6" s="35">
        <f t="shared" si="14"/>
        <v>0.86</v>
      </c>
      <c r="EI6" s="35" t="str">
        <f t="shared" si="14"/>
        <v>-</v>
      </c>
      <c r="EJ6" s="35" t="str">
        <f t="shared" si="14"/>
        <v>-</v>
      </c>
      <c r="EK6" s="35" t="str">
        <f t="shared" si="14"/>
        <v>-</v>
      </c>
      <c r="EL6" s="35" t="str">
        <f t="shared" si="14"/>
        <v>-</v>
      </c>
      <c r="EM6" s="35">
        <f t="shared" si="14"/>
        <v>0.44</v>
      </c>
      <c r="EN6" s="34" t="str">
        <f>IF(EN7="","",IF(EN7="-","【-】","【"&amp;SUBSTITUTE(TEXT(EN7,"#,##0.00"),"-","△")&amp;"】"))</f>
        <v>【0.69】</v>
      </c>
    </row>
    <row r="7" spans="1:144" s="36" customFormat="1" x14ac:dyDescent="0.15">
      <c r="A7" s="28"/>
      <c r="B7" s="37">
        <v>2017</v>
      </c>
      <c r="C7" s="37">
        <v>244708</v>
      </c>
      <c r="D7" s="37">
        <v>46</v>
      </c>
      <c r="E7" s="37">
        <v>1</v>
      </c>
      <c r="F7" s="37">
        <v>0</v>
      </c>
      <c r="G7" s="37">
        <v>1</v>
      </c>
      <c r="H7" s="37" t="s">
        <v>104</v>
      </c>
      <c r="I7" s="37" t="s">
        <v>105</v>
      </c>
      <c r="J7" s="37" t="s">
        <v>106</v>
      </c>
      <c r="K7" s="37" t="s">
        <v>107</v>
      </c>
      <c r="L7" s="37" t="s">
        <v>108</v>
      </c>
      <c r="M7" s="37" t="s">
        <v>109</v>
      </c>
      <c r="N7" s="38" t="s">
        <v>110</v>
      </c>
      <c r="O7" s="38">
        <v>74.14</v>
      </c>
      <c r="P7" s="38">
        <v>99.87</v>
      </c>
      <c r="Q7" s="38">
        <v>2800</v>
      </c>
      <c r="R7" s="38">
        <v>8371</v>
      </c>
      <c r="S7" s="38">
        <v>134.97999999999999</v>
      </c>
      <c r="T7" s="38">
        <v>62.02</v>
      </c>
      <c r="U7" s="38">
        <v>8321</v>
      </c>
      <c r="V7" s="38">
        <v>21.7</v>
      </c>
      <c r="W7" s="38">
        <v>383.46</v>
      </c>
      <c r="X7" s="38" t="s">
        <v>110</v>
      </c>
      <c r="Y7" s="38" t="s">
        <v>110</v>
      </c>
      <c r="Z7" s="38" t="s">
        <v>110</v>
      </c>
      <c r="AA7" s="38" t="s">
        <v>110</v>
      </c>
      <c r="AB7" s="38">
        <v>88.42</v>
      </c>
      <c r="AC7" s="38" t="s">
        <v>110</v>
      </c>
      <c r="AD7" s="38" t="s">
        <v>110</v>
      </c>
      <c r="AE7" s="38" t="s">
        <v>110</v>
      </c>
      <c r="AF7" s="38" t="s">
        <v>110</v>
      </c>
      <c r="AG7" s="38">
        <v>104.47</v>
      </c>
      <c r="AH7" s="38">
        <v>113.39</v>
      </c>
      <c r="AI7" s="38" t="s">
        <v>110</v>
      </c>
      <c r="AJ7" s="38" t="s">
        <v>110</v>
      </c>
      <c r="AK7" s="38" t="s">
        <v>110</v>
      </c>
      <c r="AL7" s="38" t="s">
        <v>110</v>
      </c>
      <c r="AM7" s="38">
        <v>32.61</v>
      </c>
      <c r="AN7" s="38" t="s">
        <v>110</v>
      </c>
      <c r="AO7" s="38" t="s">
        <v>110</v>
      </c>
      <c r="AP7" s="38" t="s">
        <v>110</v>
      </c>
      <c r="AQ7" s="38" t="s">
        <v>110</v>
      </c>
      <c r="AR7" s="38">
        <v>16.399999999999999</v>
      </c>
      <c r="AS7" s="38">
        <v>0.85</v>
      </c>
      <c r="AT7" s="38" t="s">
        <v>110</v>
      </c>
      <c r="AU7" s="38" t="s">
        <v>110</v>
      </c>
      <c r="AV7" s="38" t="s">
        <v>110</v>
      </c>
      <c r="AW7" s="38" t="s">
        <v>110</v>
      </c>
      <c r="AX7" s="38">
        <v>330.13</v>
      </c>
      <c r="AY7" s="38" t="s">
        <v>110</v>
      </c>
      <c r="AZ7" s="38" t="s">
        <v>110</v>
      </c>
      <c r="BA7" s="38" t="s">
        <v>110</v>
      </c>
      <c r="BB7" s="38" t="s">
        <v>110</v>
      </c>
      <c r="BC7" s="38">
        <v>293.23</v>
      </c>
      <c r="BD7" s="38">
        <v>264.33999999999997</v>
      </c>
      <c r="BE7" s="38" t="s">
        <v>110</v>
      </c>
      <c r="BF7" s="38" t="s">
        <v>110</v>
      </c>
      <c r="BG7" s="38" t="s">
        <v>110</v>
      </c>
      <c r="BH7" s="38" t="s">
        <v>110</v>
      </c>
      <c r="BI7" s="38">
        <v>702.96</v>
      </c>
      <c r="BJ7" s="38" t="s">
        <v>110</v>
      </c>
      <c r="BK7" s="38" t="s">
        <v>110</v>
      </c>
      <c r="BL7" s="38" t="s">
        <v>110</v>
      </c>
      <c r="BM7" s="38" t="s">
        <v>110</v>
      </c>
      <c r="BN7" s="38">
        <v>542.29999999999995</v>
      </c>
      <c r="BO7" s="38">
        <v>274.27</v>
      </c>
      <c r="BP7" s="38" t="s">
        <v>110</v>
      </c>
      <c r="BQ7" s="38" t="s">
        <v>110</v>
      </c>
      <c r="BR7" s="38" t="s">
        <v>110</v>
      </c>
      <c r="BS7" s="38" t="s">
        <v>110</v>
      </c>
      <c r="BT7" s="38">
        <v>61.66</v>
      </c>
      <c r="BU7" s="38" t="s">
        <v>110</v>
      </c>
      <c r="BV7" s="38" t="s">
        <v>110</v>
      </c>
      <c r="BW7" s="38" t="s">
        <v>110</v>
      </c>
      <c r="BX7" s="38" t="s">
        <v>110</v>
      </c>
      <c r="BY7" s="38">
        <v>87.51</v>
      </c>
      <c r="BZ7" s="38">
        <v>104.36</v>
      </c>
      <c r="CA7" s="38" t="s">
        <v>110</v>
      </c>
      <c r="CB7" s="38" t="s">
        <v>110</v>
      </c>
      <c r="CC7" s="38" t="s">
        <v>110</v>
      </c>
      <c r="CD7" s="38" t="s">
        <v>110</v>
      </c>
      <c r="CE7" s="38">
        <v>214.59</v>
      </c>
      <c r="CF7" s="38" t="s">
        <v>110</v>
      </c>
      <c r="CG7" s="38" t="s">
        <v>110</v>
      </c>
      <c r="CH7" s="38" t="s">
        <v>110</v>
      </c>
      <c r="CI7" s="38" t="s">
        <v>110</v>
      </c>
      <c r="CJ7" s="38">
        <v>218.42</v>
      </c>
      <c r="CK7" s="38">
        <v>165.71</v>
      </c>
      <c r="CL7" s="38" t="s">
        <v>110</v>
      </c>
      <c r="CM7" s="38" t="s">
        <v>110</v>
      </c>
      <c r="CN7" s="38" t="s">
        <v>110</v>
      </c>
      <c r="CO7" s="38" t="s">
        <v>110</v>
      </c>
      <c r="CP7" s="38">
        <v>79.94</v>
      </c>
      <c r="CQ7" s="38" t="s">
        <v>110</v>
      </c>
      <c r="CR7" s="38" t="s">
        <v>110</v>
      </c>
      <c r="CS7" s="38" t="s">
        <v>110</v>
      </c>
      <c r="CT7" s="38" t="s">
        <v>110</v>
      </c>
      <c r="CU7" s="38">
        <v>50.24</v>
      </c>
      <c r="CV7" s="38">
        <v>60.41</v>
      </c>
      <c r="CW7" s="38" t="s">
        <v>110</v>
      </c>
      <c r="CX7" s="38" t="s">
        <v>110</v>
      </c>
      <c r="CY7" s="38" t="s">
        <v>110</v>
      </c>
      <c r="CZ7" s="38" t="s">
        <v>110</v>
      </c>
      <c r="DA7" s="38">
        <v>84.59</v>
      </c>
      <c r="DB7" s="38" t="s">
        <v>110</v>
      </c>
      <c r="DC7" s="38" t="s">
        <v>110</v>
      </c>
      <c r="DD7" s="38" t="s">
        <v>110</v>
      </c>
      <c r="DE7" s="38" t="s">
        <v>110</v>
      </c>
      <c r="DF7" s="38">
        <v>78.650000000000006</v>
      </c>
      <c r="DG7" s="38">
        <v>89.93</v>
      </c>
      <c r="DH7" s="38" t="s">
        <v>110</v>
      </c>
      <c r="DI7" s="38" t="s">
        <v>110</v>
      </c>
      <c r="DJ7" s="38" t="s">
        <v>110</v>
      </c>
      <c r="DK7" s="38" t="s">
        <v>110</v>
      </c>
      <c r="DL7" s="38">
        <v>5.62</v>
      </c>
      <c r="DM7" s="38" t="s">
        <v>110</v>
      </c>
      <c r="DN7" s="38" t="s">
        <v>110</v>
      </c>
      <c r="DO7" s="38" t="s">
        <v>110</v>
      </c>
      <c r="DP7" s="38" t="s">
        <v>110</v>
      </c>
      <c r="DQ7" s="38">
        <v>45.14</v>
      </c>
      <c r="DR7" s="38">
        <v>48.12</v>
      </c>
      <c r="DS7" s="38" t="s">
        <v>110</v>
      </c>
      <c r="DT7" s="38" t="s">
        <v>110</v>
      </c>
      <c r="DU7" s="38" t="s">
        <v>110</v>
      </c>
      <c r="DV7" s="38" t="s">
        <v>110</v>
      </c>
      <c r="DW7" s="38">
        <v>26.64</v>
      </c>
      <c r="DX7" s="38" t="s">
        <v>110</v>
      </c>
      <c r="DY7" s="38" t="s">
        <v>110</v>
      </c>
      <c r="DZ7" s="38" t="s">
        <v>110</v>
      </c>
      <c r="EA7" s="38" t="s">
        <v>110</v>
      </c>
      <c r="EB7" s="38">
        <v>13.58</v>
      </c>
      <c r="EC7" s="38">
        <v>15.89</v>
      </c>
      <c r="ED7" s="38" t="s">
        <v>110</v>
      </c>
      <c r="EE7" s="38" t="s">
        <v>110</v>
      </c>
      <c r="EF7" s="38" t="s">
        <v>110</v>
      </c>
      <c r="EG7" s="38" t="s">
        <v>110</v>
      </c>
      <c r="EH7" s="38">
        <v>0.86</v>
      </c>
      <c r="EI7" s="38" t="s">
        <v>110</v>
      </c>
      <c r="EJ7" s="38" t="s">
        <v>110</v>
      </c>
      <c r="EK7" s="38" t="s">
        <v>110</v>
      </c>
      <c r="EL7" s="38" t="s">
        <v>110</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2019-02-15T06:59:24Z</cp:lastPrinted>
  <dcterms:created xsi:type="dcterms:W3CDTF">2018-12-03T08:33:27Z</dcterms:created>
  <dcterms:modified xsi:type="dcterms:W3CDTF">2019-02-15T06:59:26Z</dcterms:modified>
  <cp:category/>
</cp:coreProperties>
</file>