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AdwnMZ/TD6iiZXEkUUSh02I1hKBtZ9IQRMeH+c5sQGW07T+RsAUerJJ/UC7TQXNdM/N1I2+lNUFEr+vN64Kg==" workbookSaltValue="OAiWBBnjSv+SvBQ6BhKXpg==" workbookSpinCount="100000" lockStructure="1"/>
  <bookViews>
    <workbookView xWindow="-15" yWindow="5670" windowWidth="19230" windowHeight="571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<sst xmlns="http://schemas.openxmlformats.org/spreadsheetml/2006/main" count="232" uniqueCount="119">
  <si>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</si>
  <si>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</si>
  <si>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</si>
  <si>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</si>
  <si>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</si>
  <si>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</si>
  <si>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</si>
  <si>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</si>
  <si>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</si>
  <si>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</si>
  <si>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</si>
  <si>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</si>
  <si>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</si>
  <si>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</si>
  <si>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</si>
  <si>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</si>
  <si>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</si>
  <si>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</si>
  <si>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</si>
  <si>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</si>
  <si>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</si>
  <si>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</si>
  <si>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</si>
  <si>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</si>
  <si>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</si>
  <si>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</si>
  <si>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</si>
  <si>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</si>
  <si>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</si>
  <si>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</si>
  <si>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</si>
  <si>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</si>
  <si>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</si>
  <si>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</si>
  <si>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</si>
  <si>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</si>
  <si>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</si>
  <si>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</si>
  <si>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</si>
  <si>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</si>
  <si>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</si>
  <si>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</si>
  <si>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</si>
  <si>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</si>
  <si>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</si>
  <si>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</si>
  <si>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</si>
  <si>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</si>
  <si>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</si>
  <si>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</si>
  <si>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</si>
  <si>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</si>
  <si>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</si>
  <si>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</si>
  <si>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</si>
  <si>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</si>
  <si>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</si>
  <si>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</si>
  <si>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</si>
  <si>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</si>
  <si>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</si>
  <si>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</si>
  <si>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</si>
  <si>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</si>
  <si>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</si>
  <si>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</si>
  <si>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</si>
  <si>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</si>
  <si>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</si>
  <si>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</si>
  <si>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</si>
  <si>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</si>
  <si>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</si>
  <si>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</si>
  <si>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</si>
  <si>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</si>
  <si>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</si>
  <si>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</si>
  <si>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</si>
  <si>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</si>
  <si>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</si>
  <si>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</si>
  <si>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</si>
  <si>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</si>
  <si>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</si>
  <si>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</si>
  <si>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</si>
  <si>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</si>
  <si>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</si>
  <si>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</si>
  <si>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</si>
  <si>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</si>
  <si>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</si>
  <si>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</si>
  <si>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</si>
  <si>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</si>
  <si>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</si>
  <si>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</si>
  <si>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</si>
  <si>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</si>
  <si>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</si>
  <si>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</si>
  <si>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</si>
  <si>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</si>
  <si>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</si>
  <si>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</si>
  <si>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</si>
  <si>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</si>
  <si>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</si>
  <si>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</si>
  <si>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</si>
  <si>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</si>
  <si>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</si>
  <si>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</si>
  <si>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</si>
  <si>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</si>
  <si>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経常収支比率は常に100%を超える状況が続いており、経営は良好な状況といえる。
　主な要因として給水原価が低いことが考えられるが、今後の施設更新にかかる投資を見据え、公営企業として適正な料金改定を検討していく必要がある。
　有収率については全国平均レベルを保っており、類似団体と比較しても高い水準であり、管路経年化率が低いこともあり、料金回収率が高くなっている。
　施設利用率も類似団体・全国平均を超えているが、今後の施設改修において、人口減少を見据え、無駄のない改修を実施する必要がある。</t>
    <rPh sb="1" eb="3">
      <t>ケイジョウ</t>
    </rPh>
    <rPh sb="3" eb="5">
      <t>シュウシ</t>
    </rPh>
    <rPh sb="5" eb="7">
      <t>ヒリツ</t>
    </rPh>
    <rPh sb="8" eb="9">
      <t>ツネ</t>
    </rPh>
    <rPh sb="15" eb="16">
      <t>コ</t>
    </rPh>
    <rPh sb="18" eb="20">
      <t>ジョウキョウ</t>
    </rPh>
    <rPh sb="21" eb="22">
      <t>ツヅ</t>
    </rPh>
    <rPh sb="27" eb="29">
      <t>ケイエイ</t>
    </rPh>
    <rPh sb="30" eb="32">
      <t>リョウコウ</t>
    </rPh>
    <rPh sb="33" eb="35">
      <t>ジョウキョウ</t>
    </rPh>
    <rPh sb="42" eb="43">
      <t>オモ</t>
    </rPh>
    <rPh sb="44" eb="46">
      <t>ヨウイン</t>
    </rPh>
    <rPh sb="49" eb="51">
      <t>キュウスイ</t>
    </rPh>
    <rPh sb="51" eb="53">
      <t>ゲンカ</t>
    </rPh>
    <rPh sb="54" eb="55">
      <t>ヒク</t>
    </rPh>
    <rPh sb="59" eb="60">
      <t>カンガ</t>
    </rPh>
    <rPh sb="66" eb="68">
      <t>コンゴ</t>
    </rPh>
    <rPh sb="69" eb="71">
      <t>シセツ</t>
    </rPh>
    <rPh sb="71" eb="73">
      <t>コウシン</t>
    </rPh>
    <rPh sb="77" eb="79">
      <t>トウシ</t>
    </rPh>
    <rPh sb="80" eb="82">
      <t>ミス</t>
    </rPh>
    <rPh sb="84" eb="86">
      <t>コウエイ</t>
    </rPh>
    <rPh sb="86" eb="88">
      <t>キギョウ</t>
    </rPh>
    <rPh sb="91" eb="93">
      <t>テキセイ</t>
    </rPh>
    <rPh sb="94" eb="96">
      <t>リョウキン</t>
    </rPh>
    <rPh sb="96" eb="98">
      <t>カイテイ</t>
    </rPh>
    <rPh sb="99" eb="101">
      <t>ケントウ</t>
    </rPh>
    <rPh sb="105" eb="107">
      <t>ヒツヨウ</t>
    </rPh>
    <rPh sb="113" eb="116">
      <t>ユウシュウリツ</t>
    </rPh>
    <rPh sb="121" eb="123">
      <t>ゼンコク</t>
    </rPh>
    <rPh sb="123" eb="125">
      <t>ヘイキン</t>
    </rPh>
    <rPh sb="129" eb="130">
      <t>タモ</t>
    </rPh>
    <rPh sb="135" eb="137">
      <t>ルイジ</t>
    </rPh>
    <rPh sb="137" eb="139">
      <t>ダンタイ</t>
    </rPh>
    <rPh sb="140" eb="142">
      <t>ヒカク</t>
    </rPh>
    <rPh sb="145" eb="146">
      <t>タカ</t>
    </rPh>
    <rPh sb="147" eb="149">
      <t>スイジュン</t>
    </rPh>
    <rPh sb="184" eb="186">
      <t>シセツ</t>
    </rPh>
    <rPh sb="186" eb="188">
      <t>リヨウ</t>
    </rPh>
    <rPh sb="188" eb="189">
      <t>リツ</t>
    </rPh>
    <rPh sb="190" eb="192">
      <t>ルイジ</t>
    </rPh>
    <rPh sb="192" eb="194">
      <t>ダンタイ</t>
    </rPh>
    <rPh sb="195" eb="197">
      <t>ゼンコク</t>
    </rPh>
    <rPh sb="197" eb="199">
      <t>ヘイキン</t>
    </rPh>
    <rPh sb="200" eb="201">
      <t>コ</t>
    </rPh>
    <rPh sb="207" eb="209">
      <t>コンゴ</t>
    </rPh>
    <rPh sb="210" eb="212">
      <t>シセツ</t>
    </rPh>
    <rPh sb="212" eb="214">
      <t>カイシュウ</t>
    </rPh>
    <rPh sb="219" eb="221">
      <t>ジンコウ</t>
    </rPh>
    <rPh sb="221" eb="223">
      <t>ゲンショウ</t>
    </rPh>
    <rPh sb="224" eb="226">
      <t>ミス</t>
    </rPh>
    <rPh sb="228" eb="230">
      <t>ムダ</t>
    </rPh>
    <rPh sb="233" eb="235">
      <t>カイシュウ</t>
    </rPh>
    <rPh sb="236" eb="238">
      <t>ジッシ</t>
    </rPh>
    <rPh sb="240" eb="242">
      <t>ヒツヨウ</t>
    </rPh>
    <phoneticPr fontId="16"/>
  </si>
  <si>
    <t>　管路経年化率から、法定耐用年数を超える管路が存在し、有形固定資産減価償却率から施設全体の老朽化が進行していることが予測できる。
　管路更新率から、昨年までの下水道事業に伴う集落内での更新が無くなったことにより低くなっており、集落間を繋ぐ主要管路の更新が遅れている現状である。
　今後の本格的な更新に際し、十分な検討が必要である。</t>
    <rPh sb="1" eb="3">
      <t>カンロ</t>
    </rPh>
    <rPh sb="3" eb="6">
      <t>ケイネンカ</t>
    </rPh>
    <rPh sb="6" eb="7">
      <t>リツ</t>
    </rPh>
    <rPh sb="10" eb="12">
      <t>ホウテイ</t>
    </rPh>
    <rPh sb="12" eb="14">
      <t>タイヨウ</t>
    </rPh>
    <rPh sb="14" eb="16">
      <t>ネンスウ</t>
    </rPh>
    <rPh sb="17" eb="18">
      <t>コ</t>
    </rPh>
    <rPh sb="20" eb="22">
      <t>カンロ</t>
    </rPh>
    <rPh sb="23" eb="25">
      <t>ソンザイ</t>
    </rPh>
    <rPh sb="27" eb="29">
      <t>ユウケイ</t>
    </rPh>
    <rPh sb="29" eb="31">
      <t>コテイ</t>
    </rPh>
    <rPh sb="31" eb="33">
      <t>シサン</t>
    </rPh>
    <rPh sb="33" eb="35">
      <t>ゲンカ</t>
    </rPh>
    <rPh sb="35" eb="37">
      <t>ショウキャク</t>
    </rPh>
    <rPh sb="37" eb="38">
      <t>リツ</t>
    </rPh>
    <rPh sb="40" eb="42">
      <t>シセツ</t>
    </rPh>
    <rPh sb="42" eb="44">
      <t>ゼンタイ</t>
    </rPh>
    <rPh sb="45" eb="48">
      <t>ロウキュウカ</t>
    </rPh>
    <rPh sb="49" eb="51">
      <t>シンコウ</t>
    </rPh>
    <rPh sb="58" eb="60">
      <t>ヨソク</t>
    </rPh>
    <rPh sb="66" eb="68">
      <t>カンロ</t>
    </rPh>
    <rPh sb="68" eb="70">
      <t>コウシン</t>
    </rPh>
    <rPh sb="70" eb="71">
      <t>リツ</t>
    </rPh>
    <rPh sb="74" eb="76">
      <t>サクネン</t>
    </rPh>
    <rPh sb="95" eb="96">
      <t>ナ</t>
    </rPh>
    <rPh sb="105" eb="106">
      <t>ヒク</t>
    </rPh>
    <rPh sb="113" eb="115">
      <t>シュウラク</t>
    </rPh>
    <rPh sb="115" eb="116">
      <t>カン</t>
    </rPh>
    <rPh sb="117" eb="118">
      <t>ツナ</t>
    </rPh>
    <rPh sb="119" eb="121">
      <t>シュヨウ</t>
    </rPh>
    <rPh sb="121" eb="123">
      <t>カンロ</t>
    </rPh>
    <rPh sb="124" eb="126">
      <t>コウシン</t>
    </rPh>
    <rPh sb="127" eb="128">
      <t>オク</t>
    </rPh>
    <rPh sb="132" eb="134">
      <t>ゲンジョウ</t>
    </rPh>
    <rPh sb="140" eb="142">
      <t>コンゴ</t>
    </rPh>
    <rPh sb="143" eb="146">
      <t>ホンカクテキ</t>
    </rPh>
    <rPh sb="147" eb="149">
      <t>コウシン</t>
    </rPh>
    <rPh sb="150" eb="151">
      <t>サイ</t>
    </rPh>
    <rPh sb="153" eb="155">
      <t>ジュウブン</t>
    </rPh>
    <rPh sb="156" eb="158">
      <t>ケントウ</t>
    </rPh>
    <rPh sb="159" eb="161">
      <t>ヒツヨウ</t>
    </rPh>
    <phoneticPr fontId="16"/>
  </si>
  <si>
    <t>　全般として良好な経営状況であるといえるが、特に施設更新等の投資にかかる費用を見極めて、今後の経営方針を検討していく。</t>
    <rPh sb="1" eb="3">
      <t>ゼンパン</t>
    </rPh>
    <rPh sb="6" eb="8">
      <t>リョウコウ</t>
    </rPh>
    <rPh sb="9" eb="11">
      <t>ケイエイ</t>
    </rPh>
    <rPh sb="11" eb="13">
      <t>ジョウキョウ</t>
    </rPh>
    <rPh sb="22" eb="23">
      <t>トク</t>
    </rPh>
    <rPh sb="24" eb="26">
      <t>シセツ</t>
    </rPh>
    <rPh sb="26" eb="28">
      <t>コウシン</t>
    </rPh>
    <rPh sb="28" eb="29">
      <t>トウ</t>
    </rPh>
    <rPh sb="30" eb="32">
      <t>トウシ</t>
    </rPh>
    <rPh sb="36" eb="38">
      <t>ヒヨウ</t>
    </rPh>
    <rPh sb="39" eb="41">
      <t>ミキワ</t>
    </rPh>
    <rPh sb="44" eb="46">
      <t>コンゴ</t>
    </rPh>
    <rPh sb="47" eb="49">
      <t>ケイエイ</t>
    </rPh>
    <rPh sb="49" eb="51">
      <t>ホウシン</t>
    </rPh>
    <rPh sb="52" eb="54">
      <t>ケントウ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</si>
</sst>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c:v>
                </c:pt>
                <c:pt idx="1">
                  <c:v>0.65</c:v>
                </c:pt>
                <c:pt idx="2">
                  <c:v>1.69</c:v>
                </c:pt>
                <c:pt idx="3">
                  <c:v>2.11</c:v>
                </c:pt>
                <c:pt idx="4">
                  <c:v>0.33</c:v>
                </c:pt>
              </c:numCache>
            </c:numRef>
          </c:val>
          <c:extLst xmlns:c16r2="http://schemas.microsoft.com/office/drawing/2015/06/chart">
            <c:ext xmlns:c16="http://schemas.microsoft.com/office/drawing/2014/chart" uri="{C3380CC4-5D6E-409C-BE32-E72D297353CC}">
              <c16:uniqueId val="{00000000-D714-451F-AF65-DF2543DF8503}"/>
            </c:ext>
          </c:extLst>
        </c:ser>
        <c:dLbls>
          <c:showLegendKey val="0"/>
          <c:showVal val="0"/>
          <c:showCatName val="0"/>
          <c:showSerName val="0"/>
          <c:showPercent val="0"/>
          <c:showBubbleSize val="0"/>
        </c:dLbls>
        <c:gapWidth val="150"/>
        <c:axId val="69777664"/>
        <c:axId val="6978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D714-451F-AF65-DF2543DF8503}"/>
            </c:ext>
          </c:extLst>
        </c:ser>
        <c:dLbls>
          <c:showLegendKey val="0"/>
          <c:showVal val="0"/>
          <c:showCatName val="0"/>
          <c:showSerName val="0"/>
          <c:showPercent val="0"/>
          <c:showBubbleSize val="0"/>
        </c:dLbls>
        <c:marker val="1"/>
        <c:smooth val="0"/>
        <c:axId val="69777664"/>
        <c:axId val="69783936"/>
      </c:lineChart>
      <c:dateAx>
        <c:axId val="69777664"/>
        <c:scaling>
          <c:orientation val="minMax"/>
        </c:scaling>
        <c:delete val="1"/>
        <c:axPos val="b"/>
        <c:numFmt formatCode="ge" sourceLinked="1"/>
        <c:majorTickMark val="none"/>
        <c:minorTickMark val="none"/>
        <c:tickLblPos val="none"/>
        <c:crossAx val="69783936"/>
        <c:crosses val="autoZero"/>
        <c:auto val="1"/>
        <c:lblOffset val="100"/>
        <c:baseTimeUnit val="years"/>
      </c:dateAx>
      <c:valAx>
        <c:axId val="6978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7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65.53</c:v>
                </c:pt>
                <c:pt idx="1">
                  <c:v>64.75</c:v>
                </c:pt>
                <c:pt idx="2">
                  <c:v>65.19</c:v>
                </c:pt>
                <c:pt idx="3">
                  <c:v>66.39</c:v>
                </c:pt>
                <c:pt idx="4">
                  <c:v>68.569999999999993</c:v>
                </c:pt>
              </c:numCache>
            </c:numRef>
          </c:val>
          <c:extLst xmlns:c16r2="http://schemas.microsoft.com/office/drawing/2015/06/chart">
            <c:ext xmlns:c16="http://schemas.microsoft.com/office/drawing/2014/chart" uri="{C3380CC4-5D6E-409C-BE32-E72D297353CC}">
              <c16:uniqueId val="{00000000-CDFB-4BE2-9EDC-64E544F6C54F}"/>
            </c:ext>
          </c:extLst>
        </c:ser>
        <c:dLbls>
          <c:showLegendKey val="0"/>
          <c:showVal val="0"/>
          <c:showCatName val="0"/>
          <c:showSerName val="0"/>
          <c:showPercent val="0"/>
          <c:showBubbleSize val="0"/>
        </c:dLbls>
        <c:gapWidth val="150"/>
        <c:axId val="81667968"/>
        <c:axId val="8167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CDFB-4BE2-9EDC-64E544F6C54F}"/>
            </c:ext>
          </c:extLst>
        </c:ser>
        <c:dLbls>
          <c:showLegendKey val="0"/>
          <c:showVal val="0"/>
          <c:showCatName val="0"/>
          <c:showSerName val="0"/>
          <c:showPercent val="0"/>
          <c:showBubbleSize val="0"/>
        </c:dLbls>
        <c:marker val="1"/>
        <c:smooth val="0"/>
        <c:axId val="81667968"/>
        <c:axId val="81674240"/>
      </c:lineChart>
      <c:dateAx>
        <c:axId val="81667968"/>
        <c:scaling>
          <c:orientation val="minMax"/>
        </c:scaling>
        <c:delete val="1"/>
        <c:axPos val="b"/>
        <c:numFmt formatCode="ge" sourceLinked="1"/>
        <c:majorTickMark val="none"/>
        <c:minorTickMark val="none"/>
        <c:tickLblPos val="none"/>
        <c:crossAx val="81674240"/>
        <c:crosses val="autoZero"/>
        <c:auto val="1"/>
        <c:lblOffset val="100"/>
        <c:baseTimeUnit val="years"/>
      </c:dateAx>
      <c:valAx>
        <c:axId val="8167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89.77</c:v>
                </c:pt>
                <c:pt idx="1">
                  <c:v>88.19</c:v>
                </c:pt>
                <c:pt idx="2">
                  <c:v>89.07</c:v>
                </c:pt>
                <c:pt idx="3">
                  <c:v>87.7</c:v>
                </c:pt>
                <c:pt idx="4">
                  <c:v>86.55</c:v>
                </c:pt>
              </c:numCache>
            </c:numRef>
          </c:val>
          <c:extLst xmlns:c16r2="http://schemas.microsoft.com/office/drawing/2015/06/chart">
            <c:ext xmlns:c16="http://schemas.microsoft.com/office/drawing/2014/chart" uri="{C3380CC4-5D6E-409C-BE32-E72D297353CC}">
              <c16:uniqueId val="{00000000-EAF7-4DBF-8C3E-FABB69561AEE}"/>
            </c:ext>
          </c:extLst>
        </c:ser>
        <c:dLbls>
          <c:showLegendKey val="0"/>
          <c:showVal val="0"/>
          <c:showCatName val="0"/>
          <c:showSerName val="0"/>
          <c:showPercent val="0"/>
          <c:showBubbleSize val="0"/>
        </c:dLbls>
        <c:gapWidth val="150"/>
        <c:axId val="81729792"/>
        <c:axId val="8173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EAF7-4DBF-8C3E-FABB69561AEE}"/>
            </c:ext>
          </c:extLst>
        </c:ser>
        <c:dLbls>
          <c:showLegendKey val="0"/>
          <c:showVal val="0"/>
          <c:showCatName val="0"/>
          <c:showSerName val="0"/>
          <c:showPercent val="0"/>
          <c:showBubbleSize val="0"/>
        </c:dLbls>
        <c:marker val="1"/>
        <c:smooth val="0"/>
        <c:axId val="81729792"/>
        <c:axId val="81731968"/>
      </c:lineChart>
      <c:dateAx>
        <c:axId val="81729792"/>
        <c:scaling>
          <c:orientation val="minMax"/>
        </c:scaling>
        <c:delete val="1"/>
        <c:axPos val="b"/>
        <c:numFmt formatCode="ge" sourceLinked="1"/>
        <c:majorTickMark val="none"/>
        <c:minorTickMark val="none"/>
        <c:tickLblPos val="none"/>
        <c:crossAx val="81731968"/>
        <c:crosses val="autoZero"/>
        <c:auto val="1"/>
        <c:lblOffset val="100"/>
        <c:baseTimeUnit val="years"/>
      </c:dateAx>
      <c:valAx>
        <c:axId val="817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126.7</c:v>
                </c:pt>
                <c:pt idx="1">
                  <c:v>116.99</c:v>
                </c:pt>
                <c:pt idx="2">
                  <c:v>122.54</c:v>
                </c:pt>
                <c:pt idx="3">
                  <c:v>121.73</c:v>
                </c:pt>
                <c:pt idx="4">
                  <c:v>118.15</c:v>
                </c:pt>
              </c:numCache>
            </c:numRef>
          </c:val>
          <c:extLst xmlns:c16r2="http://schemas.microsoft.com/office/drawing/2015/06/chart">
            <c:ext xmlns:c16="http://schemas.microsoft.com/office/drawing/2014/chart" uri="{C3380CC4-5D6E-409C-BE32-E72D297353CC}">
              <c16:uniqueId val="{00000000-5DF2-4C17-AD3C-2C0D830B05DE}"/>
            </c:ext>
          </c:extLst>
        </c:ser>
        <c:dLbls>
          <c:showLegendKey val="0"/>
          <c:showVal val="0"/>
          <c:showCatName val="0"/>
          <c:showSerName val="0"/>
          <c:showPercent val="0"/>
          <c:showBubbleSize val="0"/>
        </c:dLbls>
        <c:gapWidth val="150"/>
        <c:axId val="70077056"/>
        <c:axId val="7008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5DF2-4C17-AD3C-2C0D830B05DE}"/>
            </c:ext>
          </c:extLst>
        </c:ser>
        <c:dLbls>
          <c:showLegendKey val="0"/>
          <c:showVal val="0"/>
          <c:showCatName val="0"/>
          <c:showSerName val="0"/>
          <c:showPercent val="0"/>
          <c:showBubbleSize val="0"/>
        </c:dLbls>
        <c:marker val="1"/>
        <c:smooth val="0"/>
        <c:axId val="70077056"/>
        <c:axId val="70087424"/>
      </c:lineChart>
      <c:dateAx>
        <c:axId val="70077056"/>
        <c:scaling>
          <c:orientation val="minMax"/>
        </c:scaling>
        <c:delete val="1"/>
        <c:axPos val="b"/>
        <c:numFmt formatCode="ge" sourceLinked="1"/>
        <c:majorTickMark val="none"/>
        <c:minorTickMark val="none"/>
        <c:tickLblPos val="none"/>
        <c:crossAx val="70087424"/>
        <c:crosses val="autoZero"/>
        <c:auto val="1"/>
        <c:lblOffset val="100"/>
        <c:baseTimeUnit val="years"/>
      </c:dateAx>
      <c:valAx>
        <c:axId val="70087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0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31.23</c:v>
                </c:pt>
                <c:pt idx="1">
                  <c:v>42.07</c:v>
                </c:pt>
                <c:pt idx="2">
                  <c:v>43.02</c:v>
                </c:pt>
                <c:pt idx="3">
                  <c:v>43.77</c:v>
                </c:pt>
                <c:pt idx="4">
                  <c:v>45.74</c:v>
                </c:pt>
              </c:numCache>
            </c:numRef>
          </c:val>
          <c:extLst xmlns:c16r2="http://schemas.microsoft.com/office/drawing/2015/06/chart">
            <c:ext xmlns:c16="http://schemas.microsoft.com/office/drawing/2014/chart" uri="{C3380CC4-5D6E-409C-BE32-E72D297353CC}">
              <c16:uniqueId val="{00000000-F9F7-4826-B367-A11C0F051DF0}"/>
            </c:ext>
          </c:extLst>
        </c:ser>
        <c:dLbls>
          <c:showLegendKey val="0"/>
          <c:showVal val="0"/>
          <c:showCatName val="0"/>
          <c:showSerName val="0"/>
          <c:showPercent val="0"/>
          <c:showBubbleSize val="0"/>
        </c:dLbls>
        <c:gapWidth val="150"/>
        <c:axId val="70106112"/>
        <c:axId val="794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F9F7-4826-B367-A11C0F051DF0}"/>
            </c:ext>
          </c:extLst>
        </c:ser>
        <c:dLbls>
          <c:showLegendKey val="0"/>
          <c:showVal val="0"/>
          <c:showCatName val="0"/>
          <c:showSerName val="0"/>
          <c:showPercent val="0"/>
          <c:showBubbleSize val="0"/>
        </c:dLbls>
        <c:marker val="1"/>
        <c:smooth val="0"/>
        <c:axId val="70106112"/>
        <c:axId val="79438976"/>
      </c:lineChart>
      <c:dateAx>
        <c:axId val="70106112"/>
        <c:scaling>
          <c:orientation val="minMax"/>
        </c:scaling>
        <c:delete val="1"/>
        <c:axPos val="b"/>
        <c:numFmt formatCode="ge" sourceLinked="1"/>
        <c:majorTickMark val="none"/>
        <c:minorTickMark val="none"/>
        <c:tickLblPos val="none"/>
        <c:crossAx val="79438976"/>
        <c:crosses val="autoZero"/>
        <c:auto val="1"/>
        <c:lblOffset val="100"/>
        <c:baseTimeUnit val="years"/>
      </c:dateAx>
      <c:valAx>
        <c:axId val="794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1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19.09</c:v>
                </c:pt>
              </c:numCache>
            </c:numRef>
          </c:val>
          <c:extLst xmlns:c16r2="http://schemas.microsoft.com/office/drawing/2015/06/chart">
            <c:ext xmlns:c16="http://schemas.microsoft.com/office/drawing/2014/chart" uri="{C3380CC4-5D6E-409C-BE32-E72D297353CC}">
              <c16:uniqueId val="{00000000-D088-4583-858E-1E313ED08B32}"/>
            </c:ext>
          </c:extLst>
        </c:ser>
        <c:dLbls>
          <c:showLegendKey val="0"/>
          <c:showVal val="0"/>
          <c:showCatName val="0"/>
          <c:showSerName val="0"/>
          <c:showPercent val="0"/>
          <c:showBubbleSize val="0"/>
        </c:dLbls>
        <c:gapWidth val="150"/>
        <c:axId val="79478144"/>
        <c:axId val="7948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D088-4583-858E-1E313ED08B32}"/>
            </c:ext>
          </c:extLst>
        </c:ser>
        <c:dLbls>
          <c:showLegendKey val="0"/>
          <c:showVal val="0"/>
          <c:showCatName val="0"/>
          <c:showSerName val="0"/>
          <c:showPercent val="0"/>
          <c:showBubbleSize val="0"/>
        </c:dLbls>
        <c:marker val="1"/>
        <c:smooth val="0"/>
        <c:axId val="79478144"/>
        <c:axId val="79488512"/>
      </c:lineChart>
      <c:dateAx>
        <c:axId val="79478144"/>
        <c:scaling>
          <c:orientation val="minMax"/>
        </c:scaling>
        <c:delete val="1"/>
        <c:axPos val="b"/>
        <c:numFmt formatCode="ge" sourceLinked="1"/>
        <c:majorTickMark val="none"/>
        <c:minorTickMark val="none"/>
        <c:tickLblPos val="none"/>
        <c:crossAx val="79488512"/>
        <c:crosses val="autoZero"/>
        <c:auto val="1"/>
        <c:lblOffset val="100"/>
        <c:baseTimeUnit val="years"/>
      </c:dateAx>
      <c:valAx>
        <c:axId val="794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7A-42D6-8CE5-1445870A149C}"/>
            </c:ext>
          </c:extLst>
        </c:ser>
        <c:dLbls>
          <c:showLegendKey val="0"/>
          <c:showVal val="0"/>
          <c:showCatName val="0"/>
          <c:showSerName val="0"/>
          <c:showPercent val="0"/>
          <c:showBubbleSize val="0"/>
        </c:dLbls>
        <c:gapWidth val="150"/>
        <c:axId val="79200640"/>
        <c:axId val="7920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B87A-42D6-8CE5-1445870A149C}"/>
            </c:ext>
          </c:extLst>
        </c:ser>
        <c:dLbls>
          <c:showLegendKey val="0"/>
          <c:showVal val="0"/>
          <c:showCatName val="0"/>
          <c:showSerName val="0"/>
          <c:showPercent val="0"/>
          <c:showBubbleSize val="0"/>
        </c:dLbls>
        <c:marker val="1"/>
        <c:smooth val="0"/>
        <c:axId val="79200640"/>
        <c:axId val="79202560"/>
      </c:lineChart>
      <c:dateAx>
        <c:axId val="79200640"/>
        <c:scaling>
          <c:orientation val="minMax"/>
        </c:scaling>
        <c:delete val="1"/>
        <c:axPos val="b"/>
        <c:numFmt formatCode="ge" sourceLinked="1"/>
        <c:majorTickMark val="none"/>
        <c:minorTickMark val="none"/>
        <c:tickLblPos val="none"/>
        <c:crossAx val="79202560"/>
        <c:crosses val="autoZero"/>
        <c:auto val="1"/>
        <c:lblOffset val="100"/>
        <c:baseTimeUnit val="years"/>
      </c:dateAx>
      <c:valAx>
        <c:axId val="79202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2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5189.72</c:v>
                </c:pt>
                <c:pt idx="1">
                  <c:v>630.05999999999995</c:v>
                </c:pt>
                <c:pt idx="2">
                  <c:v>1258.44</c:v>
                </c:pt>
                <c:pt idx="3">
                  <c:v>1146.44</c:v>
                </c:pt>
                <c:pt idx="4">
                  <c:v>915.26</c:v>
                </c:pt>
              </c:numCache>
            </c:numRef>
          </c:val>
          <c:extLst xmlns:c16r2="http://schemas.microsoft.com/office/drawing/2015/06/chart">
            <c:ext xmlns:c16="http://schemas.microsoft.com/office/drawing/2014/chart" uri="{C3380CC4-5D6E-409C-BE32-E72D297353CC}">
              <c16:uniqueId val="{00000000-B1EB-4AB8-BD53-953BD8464AD1}"/>
            </c:ext>
          </c:extLst>
        </c:ser>
        <c:dLbls>
          <c:showLegendKey val="0"/>
          <c:showVal val="0"/>
          <c:showCatName val="0"/>
          <c:showSerName val="0"/>
          <c:showPercent val="0"/>
          <c:showBubbleSize val="0"/>
        </c:dLbls>
        <c:gapWidth val="150"/>
        <c:axId val="79301248"/>
        <c:axId val="7930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1EB-4AB8-BD53-953BD8464AD1}"/>
            </c:ext>
          </c:extLst>
        </c:ser>
        <c:dLbls>
          <c:showLegendKey val="0"/>
          <c:showVal val="0"/>
          <c:showCatName val="0"/>
          <c:showSerName val="0"/>
          <c:showPercent val="0"/>
          <c:showBubbleSize val="0"/>
        </c:dLbls>
        <c:marker val="1"/>
        <c:smooth val="0"/>
        <c:axId val="79301248"/>
        <c:axId val="79307520"/>
      </c:lineChart>
      <c:dateAx>
        <c:axId val="79301248"/>
        <c:scaling>
          <c:orientation val="minMax"/>
        </c:scaling>
        <c:delete val="1"/>
        <c:axPos val="b"/>
        <c:numFmt formatCode="ge" sourceLinked="1"/>
        <c:majorTickMark val="none"/>
        <c:minorTickMark val="none"/>
        <c:tickLblPos val="none"/>
        <c:crossAx val="79307520"/>
        <c:crosses val="autoZero"/>
        <c:auto val="1"/>
        <c:lblOffset val="100"/>
        <c:baseTimeUnit val="years"/>
      </c:dateAx>
      <c:valAx>
        <c:axId val="79307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3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213.37</c:v>
                </c:pt>
                <c:pt idx="1">
                  <c:v>213.03</c:v>
                </c:pt>
                <c:pt idx="2">
                  <c:v>194.87</c:v>
                </c:pt>
                <c:pt idx="3">
                  <c:v>180.06</c:v>
                </c:pt>
                <c:pt idx="4">
                  <c:v>161.07</c:v>
                </c:pt>
              </c:numCache>
            </c:numRef>
          </c:val>
          <c:extLst xmlns:c16r2="http://schemas.microsoft.com/office/drawing/2015/06/chart">
            <c:ext xmlns:c16="http://schemas.microsoft.com/office/drawing/2014/chart" uri="{C3380CC4-5D6E-409C-BE32-E72D297353CC}">
              <c16:uniqueId val="{00000000-7BBB-47F2-903C-719E1C07D10E}"/>
            </c:ext>
          </c:extLst>
        </c:ser>
        <c:dLbls>
          <c:showLegendKey val="0"/>
          <c:showVal val="0"/>
          <c:showCatName val="0"/>
          <c:showSerName val="0"/>
          <c:showPercent val="0"/>
          <c:showBubbleSize val="0"/>
        </c:dLbls>
        <c:gapWidth val="150"/>
        <c:axId val="79350784"/>
        <c:axId val="793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7BBB-47F2-903C-719E1C07D10E}"/>
            </c:ext>
          </c:extLst>
        </c:ser>
        <c:dLbls>
          <c:showLegendKey val="0"/>
          <c:showVal val="0"/>
          <c:showCatName val="0"/>
          <c:showSerName val="0"/>
          <c:showPercent val="0"/>
          <c:showBubbleSize val="0"/>
        </c:dLbls>
        <c:marker val="1"/>
        <c:smooth val="0"/>
        <c:axId val="79350784"/>
        <c:axId val="79357056"/>
      </c:lineChart>
      <c:dateAx>
        <c:axId val="79350784"/>
        <c:scaling>
          <c:orientation val="minMax"/>
        </c:scaling>
        <c:delete val="1"/>
        <c:axPos val="b"/>
        <c:numFmt formatCode="ge" sourceLinked="1"/>
        <c:majorTickMark val="none"/>
        <c:minorTickMark val="none"/>
        <c:tickLblPos val="none"/>
        <c:crossAx val="79357056"/>
        <c:crosses val="autoZero"/>
        <c:auto val="1"/>
        <c:lblOffset val="100"/>
        <c:baseTimeUnit val="years"/>
      </c:dateAx>
      <c:valAx>
        <c:axId val="79357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3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125.4</c:v>
                </c:pt>
                <c:pt idx="1">
                  <c:v>117.23</c:v>
                </c:pt>
                <c:pt idx="2">
                  <c:v>123.52</c:v>
                </c:pt>
                <c:pt idx="3">
                  <c:v>121.23</c:v>
                </c:pt>
                <c:pt idx="4">
                  <c:v>119.04</c:v>
                </c:pt>
              </c:numCache>
            </c:numRef>
          </c:val>
          <c:extLst xmlns:c16r2="http://schemas.microsoft.com/office/drawing/2015/06/chart">
            <c:ext xmlns:c16="http://schemas.microsoft.com/office/drawing/2014/chart" uri="{C3380CC4-5D6E-409C-BE32-E72D297353CC}">
              <c16:uniqueId val="{00000000-3E66-4769-9355-5F66B7E57B2F}"/>
            </c:ext>
          </c:extLst>
        </c:ser>
        <c:dLbls>
          <c:showLegendKey val="0"/>
          <c:showVal val="0"/>
          <c:showCatName val="0"/>
          <c:showSerName val="0"/>
          <c:showPercent val="0"/>
          <c:showBubbleSize val="0"/>
        </c:dLbls>
        <c:gapWidth val="150"/>
        <c:axId val="79367552"/>
        <c:axId val="793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3E66-4769-9355-5F66B7E57B2F}"/>
            </c:ext>
          </c:extLst>
        </c:ser>
        <c:dLbls>
          <c:showLegendKey val="0"/>
          <c:showVal val="0"/>
          <c:showCatName val="0"/>
          <c:showSerName val="0"/>
          <c:showPercent val="0"/>
          <c:showBubbleSize val="0"/>
        </c:dLbls>
        <c:marker val="1"/>
        <c:smooth val="0"/>
        <c:axId val="79367552"/>
        <c:axId val="79386112"/>
      </c:lineChart>
      <c:dateAx>
        <c:axId val="79367552"/>
        <c:scaling>
          <c:orientation val="minMax"/>
        </c:scaling>
        <c:delete val="1"/>
        <c:axPos val="b"/>
        <c:numFmt formatCode="ge" sourceLinked="1"/>
        <c:majorTickMark val="none"/>
        <c:minorTickMark val="none"/>
        <c:tickLblPos val="none"/>
        <c:crossAx val="79386112"/>
        <c:crosses val="autoZero"/>
        <c:auto val="1"/>
        <c:lblOffset val="100"/>
        <c:baseTimeUnit val="years"/>
      </c:dateAx>
      <c:valAx>
        <c:axId val="793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111.26</c:v>
                </c:pt>
                <c:pt idx="1">
                  <c:v>115.82</c:v>
                </c:pt>
                <c:pt idx="2">
                  <c:v>110.04</c:v>
                </c:pt>
                <c:pt idx="3">
                  <c:v>112.17</c:v>
                </c:pt>
                <c:pt idx="4">
                  <c:v>114.9</c:v>
                </c:pt>
              </c:numCache>
            </c:numRef>
          </c:val>
          <c:extLst xmlns:c16r2="http://schemas.microsoft.com/office/drawing/2015/06/chart">
            <c:ext xmlns:c16="http://schemas.microsoft.com/office/drawing/2014/chart" uri="{C3380CC4-5D6E-409C-BE32-E72D297353CC}">
              <c16:uniqueId val="{00000000-2F4C-43EE-B7E6-1928C1764362}"/>
            </c:ext>
          </c:extLst>
        </c:ser>
        <c:dLbls>
          <c:showLegendKey val="0"/>
          <c:showVal val="0"/>
          <c:showCatName val="0"/>
          <c:showSerName val="0"/>
          <c:showPercent val="0"/>
          <c:showBubbleSize val="0"/>
        </c:dLbls>
        <c:gapWidth val="150"/>
        <c:axId val="79398400"/>
        <c:axId val="7940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2F4C-43EE-B7E6-1928C1764362}"/>
            </c:ext>
          </c:extLst>
        </c:ser>
        <c:dLbls>
          <c:showLegendKey val="0"/>
          <c:showVal val="0"/>
          <c:showCatName val="0"/>
          <c:showSerName val="0"/>
          <c:showPercent val="0"/>
          <c:showBubbleSize val="0"/>
        </c:dLbls>
        <c:marker val="1"/>
        <c:smooth val="0"/>
        <c:axId val="79398400"/>
        <c:axId val="79400320"/>
      </c:lineChart>
      <c:dateAx>
        <c:axId val="79398400"/>
        <c:scaling>
          <c:orientation val="minMax"/>
        </c:scaling>
        <c:delete val="1"/>
        <c:axPos val="b"/>
        <c:numFmt formatCode="ge" sourceLinked="1"/>
        <c:majorTickMark val="none"/>
        <c:minorTickMark val="none"/>
        <c:tickLblPos val="none"/>
        <c:crossAx val="79400320"/>
        <c:crosses val="autoZero"/>
        <c:auto val="1"/>
        <c:lblOffset val="100"/>
        <c:baseTimeUnit val="years"/>
      </c:dateAx>
      <c:valAx>
        <c:axId val="794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6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玉城町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4"/>
      <c r="AL8" s="64">
        <f>データ!$R$6</f>
        <v>15629</v>
      </c>
      <c r="AM8" s="64"/>
      <c r="AN8" s="64"/>
      <c r="AO8" s="64"/>
      <c r="AP8" s="64"/>
      <c r="AQ8" s="64"/>
      <c r="AR8" s="64"/>
      <c r="AS8" s="64"/>
      <c r="AT8" s="60">
        <f>データ!$S$6</f>
        <v>40.909999999999997</v>
      </c>
      <c r="AU8" s="61"/>
      <c r="AV8" s="61"/>
      <c r="AW8" s="61"/>
      <c r="AX8" s="61"/>
      <c r="AY8" s="61"/>
      <c r="AZ8" s="61"/>
      <c r="BA8" s="61"/>
      <c r="BB8" s="63">
        <f>データ!$T$6</f>
        <v>382.03</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c r="A10" s="2"/>
      <c r="B10" s="60" t="str">
        <f>データ!$N$6</f>
        <v>-</v>
      </c>
      <c r="C10" s="61"/>
      <c r="D10" s="61"/>
      <c r="E10" s="61"/>
      <c r="F10" s="61"/>
      <c r="G10" s="61"/>
      <c r="H10" s="61"/>
      <c r="I10" s="60">
        <f>データ!$O$6</f>
        <v>87.14</v>
      </c>
      <c r="J10" s="61"/>
      <c r="K10" s="61"/>
      <c r="L10" s="61"/>
      <c r="M10" s="61"/>
      <c r="N10" s="61"/>
      <c r="O10" s="62"/>
      <c r="P10" s="63">
        <f>データ!$P$6</f>
        <v>99.73</v>
      </c>
      <c r="Q10" s="63"/>
      <c r="R10" s="63"/>
      <c r="S10" s="63"/>
      <c r="T10" s="63"/>
      <c r="U10" s="63"/>
      <c r="V10" s="63"/>
      <c r="W10" s="64">
        <f>データ!$Q$6</f>
        <v>2500</v>
      </c>
      <c r="X10" s="64"/>
      <c r="Y10" s="64"/>
      <c r="Z10" s="64"/>
      <c r="AA10" s="64"/>
      <c r="AB10" s="64"/>
      <c r="AC10" s="64"/>
      <c r="AD10" s="2"/>
      <c r="AE10" s="2"/>
      <c r="AF10" s="2"/>
      <c r="AG10" s="2"/>
      <c r="AH10" s="4"/>
      <c r="AI10" s="4"/>
      <c r="AJ10" s="4"/>
      <c r="AK10" s="4"/>
      <c r="AL10" s="64">
        <f>データ!$U$6</f>
        <v>15571</v>
      </c>
      <c r="AM10" s="64"/>
      <c r="AN10" s="64"/>
      <c r="AO10" s="64"/>
      <c r="AP10" s="64"/>
      <c r="AQ10" s="64"/>
      <c r="AR10" s="64"/>
      <c r="AS10" s="64"/>
      <c r="AT10" s="60">
        <f>データ!$V$6</f>
        <v>41.2</v>
      </c>
      <c r="AU10" s="61"/>
      <c r="AV10" s="61"/>
      <c r="AW10" s="61"/>
      <c r="AX10" s="61"/>
      <c r="AY10" s="61"/>
      <c r="AZ10" s="61"/>
      <c r="BA10" s="61"/>
      <c r="BB10" s="63">
        <f>データ!$W$6</f>
        <v>377.94</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3" t="s">
        <v>25</v>
      </c>
      <c r="BM14" s="44"/>
      <c r="BN14" s="44"/>
      <c r="BO14" s="44"/>
      <c r="BP14" s="44"/>
      <c r="BQ14" s="44"/>
      <c r="BR14" s="44"/>
      <c r="BS14" s="44"/>
      <c r="BT14" s="44"/>
      <c r="BU14" s="44"/>
      <c r="BV14" s="44"/>
      <c r="BW14" s="44"/>
      <c r="BX14" s="44"/>
      <c r="BY14" s="44"/>
      <c r="BZ14" s="45"/>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116</v>
      </c>
      <c r="BM16" s="89"/>
      <c r="BN16" s="89"/>
      <c r="BO16" s="89"/>
      <c r="BP16" s="89"/>
      <c r="BQ16" s="89"/>
      <c r="BR16" s="89"/>
      <c r="BS16" s="89"/>
      <c r="BT16" s="89"/>
      <c r="BU16" s="89"/>
      <c r="BV16" s="89"/>
      <c r="BW16" s="89"/>
      <c r="BX16" s="89"/>
      <c r="BY16" s="89"/>
      <c r="BZ16" s="90"/>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c r="A34" s="2"/>
      <c r="B34" s="17"/>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2"/>
      <c r="BL34" s="88"/>
      <c r="BM34" s="89"/>
      <c r="BN34" s="89"/>
      <c r="BO34" s="89"/>
      <c r="BP34" s="89"/>
      <c r="BQ34" s="89"/>
      <c r="BR34" s="89"/>
      <c r="BS34" s="89"/>
      <c r="BT34" s="89"/>
      <c r="BU34" s="89"/>
      <c r="BV34" s="89"/>
      <c r="BW34" s="89"/>
      <c r="BX34" s="89"/>
      <c r="BY34" s="89"/>
      <c r="BZ34" s="90"/>
    </row>
    <row r="35" spans="1:78" ht="13.5" customHeight="1">
      <c r="A35" s="2"/>
      <c r="B35" s="17"/>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2"/>
      <c r="BL35" s="88"/>
      <c r="BM35" s="89"/>
      <c r="BN35" s="89"/>
      <c r="BO35" s="89"/>
      <c r="BP35" s="89"/>
      <c r="BQ35" s="89"/>
      <c r="BR35" s="89"/>
      <c r="BS35" s="89"/>
      <c r="BT35" s="89"/>
      <c r="BU35" s="89"/>
      <c r="BV35" s="89"/>
      <c r="BW35" s="89"/>
      <c r="BX35" s="89"/>
      <c r="BY35" s="89"/>
      <c r="BZ35" s="90"/>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117</v>
      </c>
      <c r="BM47" s="89"/>
      <c r="BN47" s="89"/>
      <c r="BO47" s="89"/>
      <c r="BP47" s="89"/>
      <c r="BQ47" s="89"/>
      <c r="BR47" s="89"/>
      <c r="BS47" s="89"/>
      <c r="BT47" s="89"/>
      <c r="BU47" s="89"/>
      <c r="BV47" s="89"/>
      <c r="BW47" s="89"/>
      <c r="BX47" s="89"/>
      <c r="BY47" s="89"/>
      <c r="BZ47" s="90"/>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c r="A56" s="2"/>
      <c r="B56" s="17"/>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2"/>
      <c r="BL56" s="88"/>
      <c r="BM56" s="89"/>
      <c r="BN56" s="89"/>
      <c r="BO56" s="89"/>
      <c r="BP56" s="89"/>
      <c r="BQ56" s="89"/>
      <c r="BR56" s="89"/>
      <c r="BS56" s="89"/>
      <c r="BT56" s="89"/>
      <c r="BU56" s="89"/>
      <c r="BV56" s="89"/>
      <c r="BW56" s="89"/>
      <c r="BX56" s="89"/>
      <c r="BY56" s="89"/>
      <c r="BZ56" s="90"/>
    </row>
    <row r="57" spans="1:78" ht="13.5" customHeight="1">
      <c r="A57" s="2"/>
      <c r="B57" s="17"/>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2"/>
      <c r="BL57" s="88"/>
      <c r="BM57" s="89"/>
      <c r="BN57" s="89"/>
      <c r="BO57" s="89"/>
      <c r="BP57" s="89"/>
      <c r="BQ57" s="89"/>
      <c r="BR57" s="89"/>
      <c r="BS57" s="89"/>
      <c r="BT57" s="89"/>
      <c r="BU57" s="89"/>
      <c r="BV57" s="89"/>
      <c r="BW57" s="89"/>
      <c r="BX57" s="89"/>
      <c r="BY57" s="89"/>
      <c r="BZ57" s="90"/>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8"/>
      <c r="BM58" s="89"/>
      <c r="BN58" s="89"/>
      <c r="BO58" s="89"/>
      <c r="BP58" s="89"/>
      <c r="BQ58" s="89"/>
      <c r="BR58" s="89"/>
      <c r="BS58" s="89"/>
      <c r="BT58" s="89"/>
      <c r="BU58" s="89"/>
      <c r="BV58" s="89"/>
      <c r="BW58" s="89"/>
      <c r="BX58" s="89"/>
      <c r="BY58" s="89"/>
      <c r="BZ58" s="9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8"/>
      <c r="BM59" s="89"/>
      <c r="BN59" s="89"/>
      <c r="BO59" s="89"/>
      <c r="BP59" s="89"/>
      <c r="BQ59" s="89"/>
      <c r="BR59" s="89"/>
      <c r="BS59" s="89"/>
      <c r="BT59" s="89"/>
      <c r="BU59" s="89"/>
      <c r="BV59" s="89"/>
      <c r="BW59" s="89"/>
      <c r="BX59" s="89"/>
      <c r="BY59" s="89"/>
      <c r="BZ59" s="90"/>
    </row>
    <row r="60" spans="1:78" ht="13.5" customHeight="1">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2"/>
      <c r="BL60" s="88"/>
      <c r="BM60" s="89"/>
      <c r="BN60" s="89"/>
      <c r="BO60" s="89"/>
      <c r="BP60" s="89"/>
      <c r="BQ60" s="89"/>
      <c r="BR60" s="89"/>
      <c r="BS60" s="89"/>
      <c r="BT60" s="89"/>
      <c r="BU60" s="89"/>
      <c r="BV60" s="89"/>
      <c r="BW60" s="89"/>
      <c r="BX60" s="89"/>
      <c r="BY60" s="89"/>
      <c r="BZ60" s="90"/>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2"/>
      <c r="BL61" s="88"/>
      <c r="BM61" s="89"/>
      <c r="BN61" s="89"/>
      <c r="BO61" s="89"/>
      <c r="BP61" s="89"/>
      <c r="BQ61" s="89"/>
      <c r="BR61" s="89"/>
      <c r="BS61" s="89"/>
      <c r="BT61" s="89"/>
      <c r="BU61" s="89"/>
      <c r="BV61" s="89"/>
      <c r="BW61" s="89"/>
      <c r="BX61" s="89"/>
      <c r="BY61" s="89"/>
      <c r="BZ61" s="90"/>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118</v>
      </c>
      <c r="BM66" s="89"/>
      <c r="BN66" s="89"/>
      <c r="BO66" s="89"/>
      <c r="BP66" s="89"/>
      <c r="BQ66" s="89"/>
      <c r="BR66" s="89"/>
      <c r="BS66" s="89"/>
      <c r="BT66" s="89"/>
      <c r="BU66" s="89"/>
      <c r="BV66" s="89"/>
      <c r="BW66" s="89"/>
      <c r="BX66" s="89"/>
      <c r="BY66" s="89"/>
      <c r="BZ66" s="90"/>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c r="A79" s="2"/>
      <c r="B79" s="17"/>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4"/>
      <c r="BJ79" s="18"/>
      <c r="BK79" s="2"/>
      <c r="BL79" s="88"/>
      <c r="BM79" s="89"/>
      <c r="BN79" s="89"/>
      <c r="BO79" s="89"/>
      <c r="BP79" s="89"/>
      <c r="BQ79" s="89"/>
      <c r="BR79" s="89"/>
      <c r="BS79" s="89"/>
      <c r="BT79" s="89"/>
      <c r="BU79" s="89"/>
      <c r="BV79" s="89"/>
      <c r="BW79" s="89"/>
      <c r="BX79" s="89"/>
      <c r="BY79" s="89"/>
      <c r="BZ79" s="90"/>
    </row>
    <row r="80" spans="1:78" ht="13.5" customHeight="1">
      <c r="A80" s="2"/>
      <c r="B80" s="17"/>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4"/>
      <c r="BJ80" s="18"/>
      <c r="BK80" s="2"/>
      <c r="BL80" s="88"/>
      <c r="BM80" s="89"/>
      <c r="BN80" s="89"/>
      <c r="BO80" s="89"/>
      <c r="BP80" s="89"/>
      <c r="BQ80" s="89"/>
      <c r="BR80" s="89"/>
      <c r="BS80" s="89"/>
      <c r="BT80" s="89"/>
      <c r="BU80" s="89"/>
      <c r="BV80" s="89"/>
      <c r="BW80" s="89"/>
      <c r="BX80" s="89"/>
      <c r="BY80" s="89"/>
      <c r="BZ80" s="90"/>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8"/>
      <c r="BM81" s="89"/>
      <c r="BN81" s="89"/>
      <c r="BO81" s="89"/>
      <c r="BP81" s="89"/>
      <c r="BQ81" s="89"/>
      <c r="BR81" s="89"/>
      <c r="BS81" s="89"/>
      <c r="BT81" s="89"/>
      <c r="BU81" s="89"/>
      <c r="BV81" s="89"/>
      <c r="BW81" s="89"/>
      <c r="BX81" s="89"/>
      <c r="BY81" s="89"/>
      <c r="BZ81" s="9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91"/>
      <c r="BM82" s="92"/>
      <c r="BN82" s="92"/>
      <c r="BO82" s="92"/>
      <c r="BP82" s="92"/>
      <c r="BQ82" s="92"/>
      <c r="BR82" s="92"/>
      <c r="BS82" s="92"/>
      <c r="BT82" s="92"/>
      <c r="BU82" s="92"/>
      <c r="BV82" s="92"/>
      <c r="BW82" s="92"/>
      <c r="BX82" s="92"/>
      <c r="BY82" s="92"/>
      <c r="BZ82" s="9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FJL1vZ1C+Igo4ZviiT/ZIKFRJCGtodONRab/TKwd2y4CXoN3EkQddyQxj3cOCYkmgeRFFi8CJ+7IwvDTZnS1w==" saltValue="o/hQARCXVfkpNJu3lGKNy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1" t="s">
        <v>62</v>
      </c>
      <c r="I3" s="82"/>
      <c r="J3" s="82"/>
      <c r="K3" s="82"/>
      <c r="L3" s="82"/>
      <c r="M3" s="82"/>
      <c r="N3" s="82"/>
      <c r="O3" s="82"/>
      <c r="P3" s="82"/>
      <c r="Q3" s="82"/>
      <c r="R3" s="82"/>
      <c r="S3" s="82"/>
      <c r="T3" s="82"/>
      <c r="U3" s="82"/>
      <c r="V3" s="82"/>
      <c r="W3" s="83"/>
      <c r="X3" s="87" t="s">
        <v>63</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35</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8" t="s">
        <v>64</v>
      </c>
      <c r="B4" s="30"/>
      <c r="C4" s="30"/>
      <c r="D4" s="30"/>
      <c r="E4" s="30"/>
      <c r="F4" s="30"/>
      <c r="G4" s="30"/>
      <c r="H4" s="84"/>
      <c r="I4" s="85"/>
      <c r="J4" s="85"/>
      <c r="K4" s="85"/>
      <c r="L4" s="85"/>
      <c r="M4" s="85"/>
      <c r="N4" s="85"/>
      <c r="O4" s="85"/>
      <c r="P4" s="85"/>
      <c r="Q4" s="85"/>
      <c r="R4" s="85"/>
      <c r="S4" s="85"/>
      <c r="T4" s="85"/>
      <c r="U4" s="85"/>
      <c r="V4" s="85"/>
      <c r="W4" s="86"/>
      <c r="X4" s="80" t="s">
        <v>65</v>
      </c>
      <c r="Y4" s="80"/>
      <c r="Z4" s="80"/>
      <c r="AA4" s="80"/>
      <c r="AB4" s="80"/>
      <c r="AC4" s="80"/>
      <c r="AD4" s="80"/>
      <c r="AE4" s="80"/>
      <c r="AF4" s="80"/>
      <c r="AG4" s="80"/>
      <c r="AH4" s="80"/>
      <c r="AI4" s="80" t="s">
        <v>66</v>
      </c>
      <c r="AJ4" s="80"/>
      <c r="AK4" s="80"/>
      <c r="AL4" s="80"/>
      <c r="AM4" s="80"/>
      <c r="AN4" s="80"/>
      <c r="AO4" s="80"/>
      <c r="AP4" s="80"/>
      <c r="AQ4" s="80"/>
      <c r="AR4" s="80"/>
      <c r="AS4" s="80"/>
      <c r="AT4" s="80" t="s">
        <v>67</v>
      </c>
      <c r="AU4" s="80"/>
      <c r="AV4" s="80"/>
      <c r="AW4" s="80"/>
      <c r="AX4" s="80"/>
      <c r="AY4" s="80"/>
      <c r="AZ4" s="80"/>
      <c r="BA4" s="80"/>
      <c r="BB4" s="80"/>
      <c r="BC4" s="80"/>
      <c r="BD4" s="80"/>
      <c r="BE4" s="80" t="s">
        <v>68</v>
      </c>
      <c r="BF4" s="80"/>
      <c r="BG4" s="80"/>
      <c r="BH4" s="80"/>
      <c r="BI4" s="80"/>
      <c r="BJ4" s="80"/>
      <c r="BK4" s="80"/>
      <c r="BL4" s="80"/>
      <c r="BM4" s="80"/>
      <c r="BN4" s="80"/>
      <c r="BO4" s="80"/>
      <c r="BP4" s="80" t="s">
        <v>69</v>
      </c>
      <c r="BQ4" s="80"/>
      <c r="BR4" s="80"/>
      <c r="BS4" s="80"/>
      <c r="BT4" s="80"/>
      <c r="BU4" s="80"/>
      <c r="BV4" s="80"/>
      <c r="BW4" s="80"/>
      <c r="BX4" s="80"/>
      <c r="BY4" s="80"/>
      <c r="BZ4" s="80"/>
      <c r="CA4" s="80" t="s">
        <v>70</v>
      </c>
      <c r="CB4" s="80"/>
      <c r="CC4" s="80"/>
      <c r="CD4" s="80"/>
      <c r="CE4" s="80"/>
      <c r="CF4" s="80"/>
      <c r="CG4" s="80"/>
      <c r="CH4" s="80"/>
      <c r="CI4" s="80"/>
      <c r="CJ4" s="80"/>
      <c r="CK4" s="80"/>
      <c r="CL4" s="80" t="s">
        <v>71</v>
      </c>
      <c r="CM4" s="80"/>
      <c r="CN4" s="80"/>
      <c r="CO4" s="80"/>
      <c r="CP4" s="80"/>
      <c r="CQ4" s="80"/>
      <c r="CR4" s="80"/>
      <c r="CS4" s="80"/>
      <c r="CT4" s="80"/>
      <c r="CU4" s="80"/>
      <c r="CV4" s="80"/>
      <c r="CW4" s="80" t="s">
        <v>72</v>
      </c>
      <c r="CX4" s="80"/>
      <c r="CY4" s="80"/>
      <c r="CZ4" s="80"/>
      <c r="DA4" s="80"/>
      <c r="DB4" s="80"/>
      <c r="DC4" s="80"/>
      <c r="DD4" s="80"/>
      <c r="DE4" s="80"/>
      <c r="DF4" s="80"/>
      <c r="DG4" s="80"/>
      <c r="DH4" s="80" t="s">
        <v>73</v>
      </c>
      <c r="DI4" s="80"/>
      <c r="DJ4" s="80"/>
      <c r="DK4" s="80"/>
      <c r="DL4" s="80"/>
      <c r="DM4" s="80"/>
      <c r="DN4" s="80"/>
      <c r="DO4" s="80"/>
      <c r="DP4" s="80"/>
      <c r="DQ4" s="80"/>
      <c r="DR4" s="80"/>
      <c r="DS4" s="80" t="s">
        <v>74</v>
      </c>
      <c r="DT4" s="80"/>
      <c r="DU4" s="80"/>
      <c r="DV4" s="80"/>
      <c r="DW4" s="80"/>
      <c r="DX4" s="80"/>
      <c r="DY4" s="80"/>
      <c r="DZ4" s="80"/>
      <c r="EA4" s="80"/>
      <c r="EB4" s="80"/>
      <c r="EC4" s="80"/>
      <c r="ED4" s="80" t="s">
        <v>75</v>
      </c>
      <c r="EE4" s="80"/>
      <c r="EF4" s="80"/>
      <c r="EG4" s="80"/>
      <c r="EH4" s="80"/>
      <c r="EI4" s="80"/>
      <c r="EJ4" s="80"/>
      <c r="EK4" s="80"/>
      <c r="EL4" s="80"/>
      <c r="EM4" s="80"/>
      <c r="EN4" s="80"/>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244619</v>
      </c>
      <c r="D6" s="33">
        <f t="shared" si="3"/>
        <v>46</v>
      </c>
      <c r="E6" s="33">
        <f t="shared" si="3"/>
        <v>1</v>
      </c>
      <c r="F6" s="33">
        <f t="shared" si="3"/>
        <v>0</v>
      </c>
      <c r="G6" s="33">
        <f t="shared" si="3"/>
        <v>1</v>
      </c>
      <c r="H6" s="33" t="str">
        <f t="shared" si="3"/>
        <v>三重県　玉城町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87.14</v>
      </c>
      <c r="P6" s="34">
        <f t="shared" si="3"/>
        <v>99.73</v>
      </c>
      <c r="Q6" s="34">
        <f t="shared" si="3"/>
        <v>2500</v>
      </c>
      <c r="R6" s="34">
        <f t="shared" si="3"/>
        <v>15629</v>
      </c>
      <c r="S6" s="34">
        <f t="shared" si="3"/>
        <v>40.909999999999997</v>
      </c>
      <c r="T6" s="34">
        <f t="shared" si="3"/>
        <v>382.03</v>
      </c>
      <c r="U6" s="34">
        <f t="shared" si="3"/>
        <v>15571</v>
      </c>
      <c r="V6" s="34">
        <f t="shared" si="3"/>
        <v>41.2</v>
      </c>
      <c r="W6" s="34">
        <f t="shared" si="3"/>
        <v>377.94</v>
      </c>
      <c r="X6" s="35">
        <f>IF(X7="",NA(),X7)</f>
        <v>126.7</v>
      </c>
      <c r="Y6" s="35">
        <f t="shared" ref="Y6:AG6" si="4">IF(Y7="",NA(),Y7)</f>
        <v>116.99</v>
      </c>
      <c r="Z6" s="35">
        <f t="shared" si="4"/>
        <v>122.54</v>
      </c>
      <c r="AA6" s="35">
        <f t="shared" si="4"/>
        <v>121.73</v>
      </c>
      <c r="AB6" s="35">
        <f t="shared" si="4"/>
        <v>118.15</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5189.72</v>
      </c>
      <c r="AU6" s="35">
        <f t="shared" ref="AU6:BC6" si="6">IF(AU7="",NA(),AU7)</f>
        <v>630.05999999999995</v>
      </c>
      <c r="AV6" s="35">
        <f t="shared" si="6"/>
        <v>1258.44</v>
      </c>
      <c r="AW6" s="35">
        <f t="shared" si="6"/>
        <v>1146.44</v>
      </c>
      <c r="AX6" s="35">
        <f t="shared" si="6"/>
        <v>915.26</v>
      </c>
      <c r="AY6" s="35">
        <f t="shared" si="6"/>
        <v>963.24</v>
      </c>
      <c r="AZ6" s="35">
        <f t="shared" si="6"/>
        <v>381.53</v>
      </c>
      <c r="BA6" s="35">
        <f t="shared" si="6"/>
        <v>391.54</v>
      </c>
      <c r="BB6" s="35">
        <f t="shared" si="6"/>
        <v>384.34</v>
      </c>
      <c r="BC6" s="35">
        <f t="shared" si="6"/>
        <v>359.47</v>
      </c>
      <c r="BD6" s="34" t="str">
        <f>IF(BD7="","",IF(BD7="-","【-】","【"&amp;SUBSTITUTE(TEXT(BD7,"#,##0.00"),"-","△")&amp;"】"))</f>
        <v>【264.34】</v>
      </c>
      <c r="BE6" s="35">
        <f>IF(BE7="",NA(),BE7)</f>
        <v>213.37</v>
      </c>
      <c r="BF6" s="35">
        <f t="shared" ref="BF6:BN6" si="7">IF(BF7="",NA(),BF7)</f>
        <v>213.03</v>
      </c>
      <c r="BG6" s="35">
        <f t="shared" si="7"/>
        <v>194.87</v>
      </c>
      <c r="BH6" s="35">
        <f t="shared" si="7"/>
        <v>180.06</v>
      </c>
      <c r="BI6" s="35">
        <f t="shared" si="7"/>
        <v>161.07</v>
      </c>
      <c r="BJ6" s="35">
        <f t="shared" si="7"/>
        <v>400.38</v>
      </c>
      <c r="BK6" s="35">
        <f t="shared" si="7"/>
        <v>393.27</v>
      </c>
      <c r="BL6" s="35">
        <f t="shared" si="7"/>
        <v>386.97</v>
      </c>
      <c r="BM6" s="35">
        <f t="shared" si="7"/>
        <v>380.58</v>
      </c>
      <c r="BN6" s="35">
        <f t="shared" si="7"/>
        <v>401.79</v>
      </c>
      <c r="BO6" s="34" t="str">
        <f>IF(BO7="","",IF(BO7="-","【-】","【"&amp;SUBSTITUTE(TEXT(BO7,"#,##0.00"),"-","△")&amp;"】"))</f>
        <v>【274.27】</v>
      </c>
      <c r="BP6" s="35">
        <f>IF(BP7="",NA(),BP7)</f>
        <v>125.4</v>
      </c>
      <c r="BQ6" s="35">
        <f t="shared" ref="BQ6:BY6" si="8">IF(BQ7="",NA(),BQ7)</f>
        <v>117.23</v>
      </c>
      <c r="BR6" s="35">
        <f t="shared" si="8"/>
        <v>123.52</v>
      </c>
      <c r="BS6" s="35">
        <f t="shared" si="8"/>
        <v>121.23</v>
      </c>
      <c r="BT6" s="35">
        <f t="shared" si="8"/>
        <v>119.04</v>
      </c>
      <c r="BU6" s="35">
        <f t="shared" si="8"/>
        <v>96.56</v>
      </c>
      <c r="BV6" s="35">
        <f t="shared" si="8"/>
        <v>100.47</v>
      </c>
      <c r="BW6" s="35">
        <f t="shared" si="8"/>
        <v>101.72</v>
      </c>
      <c r="BX6" s="35">
        <f t="shared" si="8"/>
        <v>102.38</v>
      </c>
      <c r="BY6" s="35">
        <f t="shared" si="8"/>
        <v>100.12</v>
      </c>
      <c r="BZ6" s="34" t="str">
        <f>IF(BZ7="","",IF(BZ7="-","【-】","【"&amp;SUBSTITUTE(TEXT(BZ7,"#,##0.00"),"-","△")&amp;"】"))</f>
        <v>【104.36】</v>
      </c>
      <c r="CA6" s="35">
        <f>IF(CA7="",NA(),CA7)</f>
        <v>111.26</v>
      </c>
      <c r="CB6" s="35">
        <f t="shared" ref="CB6:CJ6" si="9">IF(CB7="",NA(),CB7)</f>
        <v>115.82</v>
      </c>
      <c r="CC6" s="35">
        <f t="shared" si="9"/>
        <v>110.04</v>
      </c>
      <c r="CD6" s="35">
        <f t="shared" si="9"/>
        <v>112.17</v>
      </c>
      <c r="CE6" s="35">
        <f t="shared" si="9"/>
        <v>114.9</v>
      </c>
      <c r="CF6" s="35">
        <f t="shared" si="9"/>
        <v>177.14</v>
      </c>
      <c r="CG6" s="35">
        <f t="shared" si="9"/>
        <v>169.82</v>
      </c>
      <c r="CH6" s="35">
        <f t="shared" si="9"/>
        <v>168.2</v>
      </c>
      <c r="CI6" s="35">
        <f t="shared" si="9"/>
        <v>168.67</v>
      </c>
      <c r="CJ6" s="35">
        <f t="shared" si="9"/>
        <v>174.97</v>
      </c>
      <c r="CK6" s="34" t="str">
        <f>IF(CK7="","",IF(CK7="-","【-】","【"&amp;SUBSTITUTE(TEXT(CK7,"#,##0.00"),"-","△")&amp;"】"))</f>
        <v>【165.71】</v>
      </c>
      <c r="CL6" s="35">
        <f>IF(CL7="",NA(),CL7)</f>
        <v>65.53</v>
      </c>
      <c r="CM6" s="35">
        <f t="shared" ref="CM6:CU6" si="10">IF(CM7="",NA(),CM7)</f>
        <v>64.75</v>
      </c>
      <c r="CN6" s="35">
        <f t="shared" si="10"/>
        <v>65.19</v>
      </c>
      <c r="CO6" s="35">
        <f t="shared" si="10"/>
        <v>66.39</v>
      </c>
      <c r="CP6" s="35">
        <f t="shared" si="10"/>
        <v>68.569999999999993</v>
      </c>
      <c r="CQ6" s="35">
        <f t="shared" si="10"/>
        <v>55.64</v>
      </c>
      <c r="CR6" s="35">
        <f t="shared" si="10"/>
        <v>55.13</v>
      </c>
      <c r="CS6" s="35">
        <f t="shared" si="10"/>
        <v>54.77</v>
      </c>
      <c r="CT6" s="35">
        <f t="shared" si="10"/>
        <v>54.92</v>
      </c>
      <c r="CU6" s="35">
        <f t="shared" si="10"/>
        <v>55.63</v>
      </c>
      <c r="CV6" s="34" t="str">
        <f>IF(CV7="","",IF(CV7="-","【-】","【"&amp;SUBSTITUTE(TEXT(CV7,"#,##0.00"),"-","△")&amp;"】"))</f>
        <v>【60.41】</v>
      </c>
      <c r="CW6" s="35">
        <f>IF(CW7="",NA(),CW7)</f>
        <v>89.77</v>
      </c>
      <c r="CX6" s="35">
        <f t="shared" ref="CX6:DF6" si="11">IF(CX7="",NA(),CX7)</f>
        <v>88.19</v>
      </c>
      <c r="CY6" s="35">
        <f t="shared" si="11"/>
        <v>89.07</v>
      </c>
      <c r="CZ6" s="35">
        <f t="shared" si="11"/>
        <v>87.7</v>
      </c>
      <c r="DA6" s="35">
        <f t="shared" si="11"/>
        <v>86.55</v>
      </c>
      <c r="DB6" s="35">
        <f t="shared" si="11"/>
        <v>83.09</v>
      </c>
      <c r="DC6" s="35">
        <f t="shared" si="11"/>
        <v>83</v>
      </c>
      <c r="DD6" s="35">
        <f t="shared" si="11"/>
        <v>82.89</v>
      </c>
      <c r="DE6" s="35">
        <f t="shared" si="11"/>
        <v>82.66</v>
      </c>
      <c r="DF6" s="35">
        <f t="shared" si="11"/>
        <v>82.04</v>
      </c>
      <c r="DG6" s="34" t="str">
        <f>IF(DG7="","",IF(DG7="-","【-】","【"&amp;SUBSTITUTE(TEXT(DG7,"#,##0.00"),"-","△")&amp;"】"))</f>
        <v>【89.93】</v>
      </c>
      <c r="DH6" s="35">
        <f>IF(DH7="",NA(),DH7)</f>
        <v>31.23</v>
      </c>
      <c r="DI6" s="35">
        <f t="shared" ref="DI6:DQ6" si="12">IF(DI7="",NA(),DI7)</f>
        <v>42.07</v>
      </c>
      <c r="DJ6" s="35">
        <f t="shared" si="12"/>
        <v>43.02</v>
      </c>
      <c r="DK6" s="35">
        <f t="shared" si="12"/>
        <v>43.77</v>
      </c>
      <c r="DL6" s="35">
        <f t="shared" si="12"/>
        <v>45.74</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4">
        <f t="shared" ref="DT6:EB6" si="13">IF(DT7="",NA(),DT7)</f>
        <v>0</v>
      </c>
      <c r="DU6" s="34">
        <f t="shared" si="13"/>
        <v>0</v>
      </c>
      <c r="DV6" s="34">
        <f t="shared" si="13"/>
        <v>0</v>
      </c>
      <c r="DW6" s="35">
        <f t="shared" si="13"/>
        <v>19.09</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v>
      </c>
      <c r="EE6" s="35">
        <f t="shared" ref="EE6:EM6" si="14">IF(EE7="",NA(),EE7)</f>
        <v>0.65</v>
      </c>
      <c r="EF6" s="35">
        <f t="shared" si="14"/>
        <v>1.69</v>
      </c>
      <c r="EG6" s="35">
        <f t="shared" si="14"/>
        <v>2.11</v>
      </c>
      <c r="EH6" s="35">
        <f t="shared" si="14"/>
        <v>0.33</v>
      </c>
      <c r="EI6" s="35">
        <f t="shared" si="14"/>
        <v>0.67</v>
      </c>
      <c r="EJ6" s="35">
        <f t="shared" si="14"/>
        <v>0.66</v>
      </c>
      <c r="EK6" s="35">
        <f t="shared" si="14"/>
        <v>0.99</v>
      </c>
      <c r="EL6" s="35">
        <f t="shared" si="14"/>
        <v>0.71</v>
      </c>
      <c r="EM6" s="35">
        <f t="shared" si="14"/>
        <v>0.54</v>
      </c>
      <c r="EN6" s="34" t="str">
        <f>IF(EN7="","",IF(EN7="-","【-】","【"&amp;SUBSTITUTE(TEXT(EN7,"#,##0.00"),"-","△")&amp;"】"))</f>
        <v>【0.69】</v>
      </c>
    </row>
    <row r="7" spans="1:144" s="36" customFormat="1">
      <c r="A7" s="28"/>
      <c r="B7" s="37">
        <v>2017</v>
      </c>
      <c r="C7" s="37">
        <v>244619</v>
      </c>
      <c r="D7" s="37">
        <v>46</v>
      </c>
      <c r="E7" s="37">
        <v>1</v>
      </c>
      <c r="F7" s="37">
        <v>0</v>
      </c>
      <c r="G7" s="37">
        <v>1</v>
      </c>
      <c r="H7" s="37" t="s">
        <v>104</v>
      </c>
      <c r="I7" s="37" t="s">
        <v>105</v>
      </c>
      <c r="J7" s="37" t="s">
        <v>106</v>
      </c>
      <c r="K7" s="37" t="s">
        <v>107</v>
      </c>
      <c r="L7" s="37" t="s">
        <v>108</v>
      </c>
      <c r="M7" s="37" t="s">
        <v>109</v>
      </c>
      <c r="N7" s="38" t="s">
        <v>110</v>
      </c>
      <c r="O7" s="38">
        <v>87.14</v>
      </c>
      <c r="P7" s="38">
        <v>99.73</v>
      </c>
      <c r="Q7" s="38">
        <v>2500</v>
      </c>
      <c r="R7" s="38">
        <v>15629</v>
      </c>
      <c r="S7" s="38">
        <v>40.909999999999997</v>
      </c>
      <c r="T7" s="38">
        <v>382.03</v>
      </c>
      <c r="U7" s="38">
        <v>15571</v>
      </c>
      <c r="V7" s="38">
        <v>41.2</v>
      </c>
      <c r="W7" s="38">
        <v>377.94</v>
      </c>
      <c r="X7" s="38">
        <v>126.7</v>
      </c>
      <c r="Y7" s="38">
        <v>116.99</v>
      </c>
      <c r="Z7" s="38">
        <v>122.54</v>
      </c>
      <c r="AA7" s="38">
        <v>121.73</v>
      </c>
      <c r="AB7" s="38">
        <v>118.15</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5189.72</v>
      </c>
      <c r="AU7" s="38">
        <v>630.05999999999995</v>
      </c>
      <c r="AV7" s="38">
        <v>1258.44</v>
      </c>
      <c r="AW7" s="38">
        <v>1146.44</v>
      </c>
      <c r="AX7" s="38">
        <v>915.26</v>
      </c>
      <c r="AY7" s="38">
        <v>963.24</v>
      </c>
      <c r="AZ7" s="38">
        <v>381.53</v>
      </c>
      <c r="BA7" s="38">
        <v>391.54</v>
      </c>
      <c r="BB7" s="38">
        <v>384.34</v>
      </c>
      <c r="BC7" s="38">
        <v>359.47</v>
      </c>
      <c r="BD7" s="38">
        <v>264.33999999999997</v>
      </c>
      <c r="BE7" s="38">
        <v>213.37</v>
      </c>
      <c r="BF7" s="38">
        <v>213.03</v>
      </c>
      <c r="BG7" s="38">
        <v>194.87</v>
      </c>
      <c r="BH7" s="38">
        <v>180.06</v>
      </c>
      <c r="BI7" s="38">
        <v>161.07</v>
      </c>
      <c r="BJ7" s="38">
        <v>400.38</v>
      </c>
      <c r="BK7" s="38">
        <v>393.27</v>
      </c>
      <c r="BL7" s="38">
        <v>386.97</v>
      </c>
      <c r="BM7" s="38">
        <v>380.58</v>
      </c>
      <c r="BN7" s="38">
        <v>401.79</v>
      </c>
      <c r="BO7" s="38">
        <v>274.27</v>
      </c>
      <c r="BP7" s="38">
        <v>125.4</v>
      </c>
      <c r="BQ7" s="38">
        <v>117.23</v>
      </c>
      <c r="BR7" s="38">
        <v>123.52</v>
      </c>
      <c r="BS7" s="38">
        <v>121.23</v>
      </c>
      <c r="BT7" s="38">
        <v>119.04</v>
      </c>
      <c r="BU7" s="38">
        <v>96.56</v>
      </c>
      <c r="BV7" s="38">
        <v>100.47</v>
      </c>
      <c r="BW7" s="38">
        <v>101.72</v>
      </c>
      <c r="BX7" s="38">
        <v>102.38</v>
      </c>
      <c r="BY7" s="38">
        <v>100.12</v>
      </c>
      <c r="BZ7" s="38">
        <v>104.36</v>
      </c>
      <c r="CA7" s="38">
        <v>111.26</v>
      </c>
      <c r="CB7" s="38">
        <v>115.82</v>
      </c>
      <c r="CC7" s="38">
        <v>110.04</v>
      </c>
      <c r="CD7" s="38">
        <v>112.17</v>
      </c>
      <c r="CE7" s="38">
        <v>114.9</v>
      </c>
      <c r="CF7" s="38">
        <v>177.14</v>
      </c>
      <c r="CG7" s="38">
        <v>169.82</v>
      </c>
      <c r="CH7" s="38">
        <v>168.2</v>
      </c>
      <c r="CI7" s="38">
        <v>168.67</v>
      </c>
      <c r="CJ7" s="38">
        <v>174.97</v>
      </c>
      <c r="CK7" s="38">
        <v>165.71</v>
      </c>
      <c r="CL7" s="38">
        <v>65.53</v>
      </c>
      <c r="CM7" s="38">
        <v>64.75</v>
      </c>
      <c r="CN7" s="38">
        <v>65.19</v>
      </c>
      <c r="CO7" s="38">
        <v>66.39</v>
      </c>
      <c r="CP7" s="38">
        <v>68.569999999999993</v>
      </c>
      <c r="CQ7" s="38">
        <v>55.64</v>
      </c>
      <c r="CR7" s="38">
        <v>55.13</v>
      </c>
      <c r="CS7" s="38">
        <v>54.77</v>
      </c>
      <c r="CT7" s="38">
        <v>54.92</v>
      </c>
      <c r="CU7" s="38">
        <v>55.63</v>
      </c>
      <c r="CV7" s="38">
        <v>60.41</v>
      </c>
      <c r="CW7" s="38">
        <v>89.77</v>
      </c>
      <c r="CX7" s="38">
        <v>88.19</v>
      </c>
      <c r="CY7" s="38">
        <v>89.07</v>
      </c>
      <c r="CZ7" s="38">
        <v>87.7</v>
      </c>
      <c r="DA7" s="38">
        <v>86.55</v>
      </c>
      <c r="DB7" s="38">
        <v>83.09</v>
      </c>
      <c r="DC7" s="38">
        <v>83</v>
      </c>
      <c r="DD7" s="38">
        <v>82.89</v>
      </c>
      <c r="DE7" s="38">
        <v>82.66</v>
      </c>
      <c r="DF7" s="38">
        <v>82.04</v>
      </c>
      <c r="DG7" s="38">
        <v>89.93</v>
      </c>
      <c r="DH7" s="38">
        <v>31.23</v>
      </c>
      <c r="DI7" s="38">
        <v>42.07</v>
      </c>
      <c r="DJ7" s="38">
        <v>43.02</v>
      </c>
      <c r="DK7" s="38">
        <v>43.77</v>
      </c>
      <c r="DL7" s="38">
        <v>45.74</v>
      </c>
      <c r="DM7" s="38">
        <v>39.06</v>
      </c>
      <c r="DN7" s="38">
        <v>46.66</v>
      </c>
      <c r="DO7" s="38">
        <v>47.46</v>
      </c>
      <c r="DP7" s="38">
        <v>48.49</v>
      </c>
      <c r="DQ7" s="38">
        <v>48.05</v>
      </c>
      <c r="DR7" s="38">
        <v>48.12</v>
      </c>
      <c r="DS7" s="38">
        <v>0</v>
      </c>
      <c r="DT7" s="38">
        <v>0</v>
      </c>
      <c r="DU7" s="38">
        <v>0</v>
      </c>
      <c r="DV7" s="38">
        <v>0</v>
      </c>
      <c r="DW7" s="38">
        <v>19.09</v>
      </c>
      <c r="DX7" s="38">
        <v>8.8699999999999992</v>
      </c>
      <c r="DY7" s="38">
        <v>9.85</v>
      </c>
      <c r="DZ7" s="38">
        <v>9.7100000000000009</v>
      </c>
      <c r="EA7" s="38">
        <v>12.79</v>
      </c>
      <c r="EB7" s="38">
        <v>13.39</v>
      </c>
      <c r="EC7" s="38">
        <v>15.89</v>
      </c>
      <c r="ED7" s="38">
        <v>0.1</v>
      </c>
      <c r="EE7" s="38">
        <v>0.65</v>
      </c>
      <c r="EF7" s="38">
        <v>1.69</v>
      </c>
      <c r="EG7" s="38">
        <v>2.11</v>
      </c>
      <c r="EH7" s="38">
        <v>0.33</v>
      </c>
      <c r="EI7" s="38">
        <v>0.67</v>
      </c>
      <c r="EJ7" s="38">
        <v>0.66</v>
      </c>
      <c r="EK7" s="38">
        <v>0.99</v>
      </c>
      <c r="EL7" s="38">
        <v>0.71</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中井　正広</cp:lastModifiedBy>
  <dcterms:created xsi:type="dcterms:W3CDTF">2018-12-03T08:33:27Z</dcterms:created>
  <dcterms:modified xsi:type="dcterms:W3CDTF">2019-01-31T08:29:11Z</dcterms:modified>
</cp:coreProperties>
</file>