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WwVZCFf72Y0DLzctQGAqbsP1Cdd+6HN+w2HmsufvKlfZ06ZcUHSfGlcHVFiPCda9rzGekp/sXLd2AgII8f2VQ==" workbookSaltValue="/1DDwKIGci2bya++DXrIb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<sst xmlns="http://schemas.openxmlformats.org/spreadsheetml/2006/main" count="320" uniqueCount="119">
  <si>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</si>
  <si>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</si>
  <si>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</si>
  <si>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</si>
  <si>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</si>
  <si>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</si>
  <si>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</si>
  <si>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</si>
  <si>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</si>
  <si>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</si>
  <si>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</si>
  <si>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</si>
  <si>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</si>
  <si>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</si>
  <si>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</si>
  <si>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</si>
  <si>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</si>
  <si>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</si>
  <si>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</si>
  <si>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</si>
  <si>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</si>
  <si>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</si>
  <si>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</si>
  <si>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</si>
  <si>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</si>
  <si>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</si>
  <si>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</si>
  <si>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</si>
  <si>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</si>
  <si>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</si>
  <si>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</si>
  <si>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</si>
  <si>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</si>
  <si>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</si>
  <si>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</si>
  <si>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</si>
  <si>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</si>
  <si>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</si>
  <si>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</si>
  <si>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</si>
  <si>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</si>
  <si>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</si>
  <si>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</si>
  <si>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</si>
  <si>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</si>
  <si>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</si>
  <si>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</si>
  <si>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</si>
  <si>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</si>
  <si>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</si>
  <si>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</si>
  <si>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</si>
  <si>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</si>
  <si>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</si>
  <si>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</si>
  <si>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</si>
  <si>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</si>
  <si>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</si>
  <si>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</si>
  <si>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</si>
  <si>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</si>
  <si>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</si>
  <si>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</si>
  <si>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</si>
  <si>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</si>
  <si>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</si>
  <si>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</si>
  <si>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</si>
  <si>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</si>
  <si>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</si>
  <si>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</si>
  <si>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</si>
  <si>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</si>
  <si>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</si>
  <si>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</si>
  <si>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</si>
  <si>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</si>
  <si>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</si>
  <si>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</si>
  <si>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</si>
  <si>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</si>
  <si>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</si>
  <si>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</si>
  <si>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</si>
  <si>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</si>
  <si>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</si>
  <si>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</si>
  <si>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</si>
  <si>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</si>
  <si>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</si>
  <si>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</si>
  <si>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</si>
  <si>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</si>
  <si>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</si>
  <si>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</si>
  <si>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</si>
  <si>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</si>
  <si>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</si>
  <si>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</si>
  <si>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</si>
  <si>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</si>
  <si>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</si>
  <si>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</si>
  <si>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</si>
  <si>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</si>
  <si>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</si>
  <si>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</si>
  <si>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</si>
  <si>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</si>
  <si>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</si>
  <si>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</si>
  <si>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</si>
  <si>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</si>
  <si>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</si>
  <si>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</si>
  <si>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</si>
  <si>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平成29年度より公営企業に移行したことから、アセットマネジメント手法を現在計画途中であり、施設の長寿命化やダウンサイジングも考慮した長期的な更新を進めている。
　また、年々減少する給水人口や給水収益に対応していくためにも適正な料金水準及び料金体系の検討も必要である。</t>
    <rPh sb="1" eb="3">
      <t>ヘイセイ</t>
    </rPh>
    <rPh sb="5" eb="7">
      <t>ネンド</t>
    </rPh>
    <rPh sb="9" eb="11">
      <t>コウエイ</t>
    </rPh>
    <rPh sb="11" eb="13">
      <t>キギョウ</t>
    </rPh>
    <rPh sb="14" eb="16">
      <t>イコウ</t>
    </rPh>
    <rPh sb="33" eb="35">
      <t>シュホウ</t>
    </rPh>
    <rPh sb="36" eb="38">
      <t>ゲンザイ</t>
    </rPh>
    <rPh sb="38" eb="40">
      <t>ケイカク</t>
    </rPh>
    <rPh sb="40" eb="42">
      <t>トチュウ</t>
    </rPh>
    <rPh sb="46" eb="48">
      <t>シセツ</t>
    </rPh>
    <rPh sb="49" eb="50">
      <t>チョウ</t>
    </rPh>
    <rPh sb="50" eb="53">
      <t>ジュミョウカ</t>
    </rPh>
    <rPh sb="63" eb="65">
      <t>コウリョ</t>
    </rPh>
    <rPh sb="71" eb="73">
      <t>コウシン</t>
    </rPh>
    <rPh sb="74" eb="75">
      <t>スス</t>
    </rPh>
    <rPh sb="85" eb="87">
      <t>ネンネン</t>
    </rPh>
    <rPh sb="87" eb="89">
      <t>ゲンショウ</t>
    </rPh>
    <rPh sb="91" eb="93">
      <t>キュウスイ</t>
    </rPh>
    <rPh sb="93" eb="95">
      <t>ジンコウ</t>
    </rPh>
    <rPh sb="96" eb="98">
      <t>キュウスイ</t>
    </rPh>
    <rPh sb="98" eb="100">
      <t>シュウエキ</t>
    </rPh>
    <rPh sb="101" eb="103">
      <t>タイオウ</t>
    </rPh>
    <rPh sb="111" eb="113">
      <t>テキセイ</t>
    </rPh>
    <rPh sb="114" eb="116">
      <t>リョウキン</t>
    </rPh>
    <rPh sb="116" eb="118">
      <t>スイジュン</t>
    </rPh>
    <rPh sb="118" eb="119">
      <t>オヨ</t>
    </rPh>
    <rPh sb="120" eb="122">
      <t>リョウキン</t>
    </rPh>
    <rPh sb="122" eb="124">
      <t>タイケイ</t>
    </rPh>
    <rPh sb="125" eb="127">
      <t>ケントウ</t>
    </rPh>
    <rPh sb="128" eb="130">
      <t>ヒツヨウ</t>
    </rPh>
    <phoneticPr fontId="16"/>
  </si>
  <si>
    <t xml:space="preserve"> 経常収支比率、料金回収率を類似団体と比較すると、依然として低くなっている。
　しかし平成27年度に実施した料金改定により、県下において高い料金設定となっていることから、今後の料金値上げに対して慎重に進めていかなければならない。
　また経営に係る費用について料金収入ではまかなえず、一般会計からの繰入金で収支均等を図っている。  　
 さらに有収率は低下傾向にあるため早急な改善を取り組むことが課題である。</t>
    <rPh sb="1" eb="3">
      <t>ケイジョウ</t>
    </rPh>
    <rPh sb="3" eb="5">
      <t>シュウシ</t>
    </rPh>
    <rPh sb="5" eb="7">
      <t>ヒリツ</t>
    </rPh>
    <rPh sb="8" eb="10">
      <t>リョウキン</t>
    </rPh>
    <rPh sb="10" eb="12">
      <t>カイシュウ</t>
    </rPh>
    <rPh sb="12" eb="13">
      <t>リツ</t>
    </rPh>
    <rPh sb="14" eb="16">
      <t>ルイジ</t>
    </rPh>
    <rPh sb="16" eb="18">
      <t>ダンタイ</t>
    </rPh>
    <rPh sb="19" eb="21">
      <t>ヒカク</t>
    </rPh>
    <rPh sb="25" eb="27">
      <t>イゼン</t>
    </rPh>
    <rPh sb="30" eb="31">
      <t>ヒク</t>
    </rPh>
    <rPh sb="43" eb="45">
      <t>ヘイセイ</t>
    </rPh>
    <rPh sb="47" eb="49">
      <t>ネンド</t>
    </rPh>
    <rPh sb="50" eb="52">
      <t>ジッシ</t>
    </rPh>
    <rPh sb="54" eb="56">
      <t>リョウキン</t>
    </rPh>
    <rPh sb="56" eb="58">
      <t>カイテイ</t>
    </rPh>
    <rPh sb="62" eb="64">
      <t>ケンカ</t>
    </rPh>
    <rPh sb="68" eb="69">
      <t>タカ</t>
    </rPh>
    <rPh sb="70" eb="72">
      <t>リョウキン</t>
    </rPh>
    <rPh sb="72" eb="74">
      <t>セッテイ</t>
    </rPh>
    <rPh sb="85" eb="87">
      <t>コンゴ</t>
    </rPh>
    <rPh sb="88" eb="90">
      <t>リョウキン</t>
    </rPh>
    <rPh sb="90" eb="92">
      <t>ネア</t>
    </rPh>
    <rPh sb="94" eb="95">
      <t>タイ</t>
    </rPh>
    <rPh sb="97" eb="99">
      <t>シンチョウ</t>
    </rPh>
    <rPh sb="100" eb="101">
      <t>スス</t>
    </rPh>
    <rPh sb="118" eb="120">
      <t>ケイエイ</t>
    </rPh>
    <rPh sb="121" eb="122">
      <t>カカ</t>
    </rPh>
    <rPh sb="123" eb="125">
      <t>ヒヨウ</t>
    </rPh>
    <rPh sb="129" eb="131">
      <t>リョウキン</t>
    </rPh>
    <rPh sb="131" eb="133">
      <t>シュウニュウ</t>
    </rPh>
    <rPh sb="141" eb="143">
      <t>イッパン</t>
    </rPh>
    <rPh sb="143" eb="145">
      <t>カイケイ</t>
    </rPh>
    <rPh sb="148" eb="150">
      <t>クリイレ</t>
    </rPh>
    <rPh sb="150" eb="151">
      <t>キン</t>
    </rPh>
    <rPh sb="152" eb="154">
      <t>シュウシ</t>
    </rPh>
    <rPh sb="154" eb="156">
      <t>キントウ</t>
    </rPh>
    <rPh sb="157" eb="158">
      <t>ハカ</t>
    </rPh>
    <rPh sb="171" eb="173">
      <t>ユウシュウ</t>
    </rPh>
    <rPh sb="173" eb="174">
      <t>リツ</t>
    </rPh>
    <rPh sb="175" eb="177">
      <t>テイカ</t>
    </rPh>
    <rPh sb="177" eb="179">
      <t>ケイコウ</t>
    </rPh>
    <rPh sb="184" eb="186">
      <t>サッキュウ</t>
    </rPh>
    <rPh sb="187" eb="189">
      <t>カイゼン</t>
    </rPh>
    <rPh sb="190" eb="191">
      <t>ト</t>
    </rPh>
    <rPh sb="192" eb="193">
      <t>ク</t>
    </rPh>
    <rPh sb="197" eb="199">
      <t>カダイ</t>
    </rPh>
    <phoneticPr fontId="16"/>
  </si>
  <si>
    <t>　有収率の減少傾向も、耐用年数を超過した管路の老朽化が漏水等の原因とも考えられるため、アセットマネジメントを整備し施設の長寿命化、効果的な管路更新をしていく必要がある。</t>
    <rPh sb="1" eb="3">
      <t>ユウシュウ</t>
    </rPh>
    <rPh sb="3" eb="4">
      <t>リツ</t>
    </rPh>
    <rPh sb="5" eb="7">
      <t>ゲンショウ</t>
    </rPh>
    <rPh sb="7" eb="9">
      <t>ケイコウ</t>
    </rPh>
    <rPh sb="11" eb="13">
      <t>タイヨウ</t>
    </rPh>
    <rPh sb="13" eb="15">
      <t>ネンスウ</t>
    </rPh>
    <rPh sb="16" eb="18">
      <t>チョウカ</t>
    </rPh>
    <rPh sb="20" eb="22">
      <t>カンロ</t>
    </rPh>
    <rPh sb="23" eb="26">
      <t>ロウキュウカ</t>
    </rPh>
    <rPh sb="27" eb="29">
      <t>ロウスイ</t>
    </rPh>
    <rPh sb="29" eb="30">
      <t>トウ</t>
    </rPh>
    <rPh sb="31" eb="33">
      <t>ゲンイン</t>
    </rPh>
    <rPh sb="35" eb="36">
      <t>カンガ</t>
    </rPh>
    <rPh sb="54" eb="56">
      <t>セイビ</t>
    </rPh>
    <rPh sb="57" eb="59">
      <t>シセツ</t>
    </rPh>
    <rPh sb="60" eb="61">
      <t>ナガ</t>
    </rPh>
    <rPh sb="61" eb="64">
      <t>ジュミョウカ</t>
    </rPh>
    <rPh sb="65" eb="67">
      <t>コウカ</t>
    </rPh>
    <rPh sb="67" eb="68">
      <t>マト</t>
    </rPh>
    <rPh sb="69" eb="71">
      <t>カンロ</t>
    </rPh>
    <rPh sb="71" eb="73">
      <t>コウシン</t>
    </rPh>
    <rPh sb="78" eb="80">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</si>
</sst>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0.09</c:v>
                </c:pt>
              </c:numCache>
            </c:numRef>
          </c:val>
          <c:extLst xmlns:c16r2="http://schemas.microsoft.com/office/drawing/2015/06/chart">
            <c:ext xmlns:c16="http://schemas.microsoft.com/office/drawing/2014/chart" uri="{C3380CC4-5D6E-409C-BE32-E72D297353CC}">
              <c16:uniqueId val="{00000000-7324-4703-ACA9-964D9D24720A}"/>
            </c:ext>
          </c:extLst>
        </c:ser>
        <c:dLbls>
          <c:showLegendKey val="0"/>
          <c:showVal val="0"/>
          <c:showCatName val="0"/>
          <c:showSerName val="0"/>
          <c:showPercent val="0"/>
          <c:showBubbleSize val="0"/>
        </c:dLbls>
        <c:gapWidth val="150"/>
        <c:axId val="88357504"/>
        <c:axId val="8836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0.44</c:v>
                </c:pt>
              </c:numCache>
            </c:numRef>
          </c:val>
          <c:smooth val="0"/>
          <c:extLst xmlns:c16r2="http://schemas.microsoft.com/office/drawing/2015/06/chart">
            <c:ext xmlns:c16="http://schemas.microsoft.com/office/drawing/2014/chart" uri="{C3380CC4-5D6E-409C-BE32-E72D297353CC}">
              <c16:uniqueId val="{00000001-7324-4703-ACA9-964D9D24720A}"/>
            </c:ext>
          </c:extLst>
        </c:ser>
        <c:dLbls>
          <c:showLegendKey val="0"/>
          <c:showVal val="0"/>
          <c:showCatName val="0"/>
          <c:showSerName val="0"/>
          <c:showPercent val="0"/>
          <c:showBubbleSize val="0"/>
        </c:dLbls>
        <c:marker val="1"/>
        <c:smooth val="0"/>
        <c:axId val="88357504"/>
        <c:axId val="88367872"/>
      </c:lineChart>
      <c:dateAx>
        <c:axId val="88357504"/>
        <c:scaling>
          <c:orientation val="minMax"/>
        </c:scaling>
        <c:delete val="1"/>
        <c:axPos val="b"/>
        <c:numFmt formatCode="ge" sourceLinked="1"/>
        <c:majorTickMark val="none"/>
        <c:minorTickMark val="none"/>
        <c:tickLblPos val="none"/>
        <c:crossAx val="88367872"/>
        <c:crosses val="autoZero"/>
        <c:auto val="1"/>
        <c:lblOffset val="100"/>
        <c:baseTimeUnit val="years"/>
      </c:dateAx>
      <c:valAx>
        <c:axId val="8836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81</c:v>
                </c:pt>
              </c:numCache>
            </c:numRef>
          </c:val>
          <c:extLst xmlns:c16r2="http://schemas.microsoft.com/office/drawing/2015/06/chart">
            <c:ext xmlns:c16="http://schemas.microsoft.com/office/drawing/2014/chart" uri="{C3380CC4-5D6E-409C-BE32-E72D297353CC}">
              <c16:uniqueId val="{00000000-8D21-4A45-9A19-ECFDC67B9ACE}"/>
            </c:ext>
          </c:extLst>
        </c:ser>
        <c:dLbls>
          <c:showLegendKey val="0"/>
          <c:showVal val="0"/>
          <c:showCatName val="0"/>
          <c:showSerName val="0"/>
          <c:showPercent val="0"/>
          <c:showBubbleSize val="0"/>
        </c:dLbls>
        <c:gapWidth val="150"/>
        <c:axId val="92715648"/>
        <c:axId val="9272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50.24</c:v>
                </c:pt>
              </c:numCache>
            </c:numRef>
          </c:val>
          <c:smooth val="0"/>
          <c:extLst xmlns:c16r2="http://schemas.microsoft.com/office/drawing/2015/06/chart">
            <c:ext xmlns:c16="http://schemas.microsoft.com/office/drawing/2014/chart" uri="{C3380CC4-5D6E-409C-BE32-E72D297353CC}">
              <c16:uniqueId val="{00000001-8D21-4A45-9A19-ECFDC67B9ACE}"/>
            </c:ext>
          </c:extLst>
        </c:ser>
        <c:dLbls>
          <c:showLegendKey val="0"/>
          <c:showVal val="0"/>
          <c:showCatName val="0"/>
          <c:showSerName val="0"/>
          <c:showPercent val="0"/>
          <c:showBubbleSize val="0"/>
        </c:dLbls>
        <c:marker val="1"/>
        <c:smooth val="0"/>
        <c:axId val="92715648"/>
        <c:axId val="92721920"/>
      </c:lineChart>
      <c:dateAx>
        <c:axId val="92715648"/>
        <c:scaling>
          <c:orientation val="minMax"/>
        </c:scaling>
        <c:delete val="1"/>
        <c:axPos val="b"/>
        <c:numFmt formatCode="ge" sourceLinked="1"/>
        <c:majorTickMark val="none"/>
        <c:minorTickMark val="none"/>
        <c:tickLblPos val="none"/>
        <c:crossAx val="92721920"/>
        <c:crosses val="autoZero"/>
        <c:auto val="1"/>
        <c:lblOffset val="100"/>
        <c:baseTimeUnit val="years"/>
      </c:dateAx>
      <c:valAx>
        <c:axId val="9272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68.5</c:v>
                </c:pt>
              </c:numCache>
            </c:numRef>
          </c:val>
          <c:extLst xmlns:c16r2="http://schemas.microsoft.com/office/drawing/2015/06/chart">
            <c:ext xmlns:c16="http://schemas.microsoft.com/office/drawing/2014/chart" uri="{C3380CC4-5D6E-409C-BE32-E72D297353CC}">
              <c16:uniqueId val="{00000000-7052-40DC-ADF3-96B74A263069}"/>
            </c:ext>
          </c:extLst>
        </c:ser>
        <c:dLbls>
          <c:showLegendKey val="0"/>
          <c:showVal val="0"/>
          <c:showCatName val="0"/>
          <c:showSerName val="0"/>
          <c:showPercent val="0"/>
          <c:showBubbleSize val="0"/>
        </c:dLbls>
        <c:gapWidth val="150"/>
        <c:axId val="92777472"/>
        <c:axId val="9277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78.650000000000006</c:v>
                </c:pt>
              </c:numCache>
            </c:numRef>
          </c:val>
          <c:smooth val="0"/>
          <c:extLst xmlns:c16r2="http://schemas.microsoft.com/office/drawing/2015/06/chart">
            <c:ext xmlns:c16="http://schemas.microsoft.com/office/drawing/2014/chart" uri="{C3380CC4-5D6E-409C-BE32-E72D297353CC}">
              <c16:uniqueId val="{00000001-7052-40DC-ADF3-96B74A263069}"/>
            </c:ext>
          </c:extLst>
        </c:ser>
        <c:dLbls>
          <c:showLegendKey val="0"/>
          <c:showVal val="0"/>
          <c:showCatName val="0"/>
          <c:showSerName val="0"/>
          <c:showPercent val="0"/>
          <c:showBubbleSize val="0"/>
        </c:dLbls>
        <c:marker val="1"/>
        <c:smooth val="0"/>
        <c:axId val="92777472"/>
        <c:axId val="92779648"/>
      </c:lineChart>
      <c:dateAx>
        <c:axId val="92777472"/>
        <c:scaling>
          <c:orientation val="minMax"/>
        </c:scaling>
        <c:delete val="1"/>
        <c:axPos val="b"/>
        <c:numFmt formatCode="ge" sourceLinked="1"/>
        <c:majorTickMark val="none"/>
        <c:minorTickMark val="none"/>
        <c:tickLblPos val="none"/>
        <c:crossAx val="92779648"/>
        <c:crosses val="autoZero"/>
        <c:auto val="1"/>
        <c:lblOffset val="100"/>
        <c:baseTimeUnit val="years"/>
      </c:dateAx>
      <c:valAx>
        <c:axId val="927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72.38</c:v>
                </c:pt>
              </c:numCache>
            </c:numRef>
          </c:val>
          <c:extLst xmlns:c16r2="http://schemas.microsoft.com/office/drawing/2015/06/chart">
            <c:ext xmlns:c16="http://schemas.microsoft.com/office/drawing/2014/chart" uri="{C3380CC4-5D6E-409C-BE32-E72D297353CC}">
              <c16:uniqueId val="{00000000-81D7-4651-B58C-1E1A06D718A0}"/>
            </c:ext>
          </c:extLst>
        </c:ser>
        <c:dLbls>
          <c:showLegendKey val="0"/>
          <c:showVal val="0"/>
          <c:showCatName val="0"/>
          <c:showSerName val="0"/>
          <c:showPercent val="0"/>
          <c:showBubbleSize val="0"/>
        </c:dLbls>
        <c:gapWidth val="150"/>
        <c:axId val="88394752"/>
        <c:axId val="8840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104.47</c:v>
                </c:pt>
              </c:numCache>
            </c:numRef>
          </c:val>
          <c:smooth val="0"/>
          <c:extLst xmlns:c16r2="http://schemas.microsoft.com/office/drawing/2015/06/chart">
            <c:ext xmlns:c16="http://schemas.microsoft.com/office/drawing/2014/chart" uri="{C3380CC4-5D6E-409C-BE32-E72D297353CC}">
              <c16:uniqueId val="{00000001-81D7-4651-B58C-1E1A06D718A0}"/>
            </c:ext>
          </c:extLst>
        </c:ser>
        <c:dLbls>
          <c:showLegendKey val="0"/>
          <c:showVal val="0"/>
          <c:showCatName val="0"/>
          <c:showSerName val="0"/>
          <c:showPercent val="0"/>
          <c:showBubbleSize val="0"/>
        </c:dLbls>
        <c:marker val="1"/>
        <c:smooth val="0"/>
        <c:axId val="88394752"/>
        <c:axId val="88405120"/>
      </c:lineChart>
      <c:dateAx>
        <c:axId val="88394752"/>
        <c:scaling>
          <c:orientation val="minMax"/>
        </c:scaling>
        <c:delete val="1"/>
        <c:axPos val="b"/>
        <c:numFmt formatCode="ge" sourceLinked="1"/>
        <c:majorTickMark val="none"/>
        <c:minorTickMark val="none"/>
        <c:tickLblPos val="none"/>
        <c:crossAx val="88405120"/>
        <c:crosses val="autoZero"/>
        <c:auto val="1"/>
        <c:lblOffset val="100"/>
        <c:baseTimeUnit val="years"/>
      </c:dateAx>
      <c:valAx>
        <c:axId val="8840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39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4.57</c:v>
                </c:pt>
              </c:numCache>
            </c:numRef>
          </c:val>
          <c:extLst xmlns:c16r2="http://schemas.microsoft.com/office/drawing/2015/06/chart">
            <c:ext xmlns:c16="http://schemas.microsoft.com/office/drawing/2014/chart" uri="{C3380CC4-5D6E-409C-BE32-E72D297353CC}">
              <c16:uniqueId val="{00000000-CA92-4AF1-AE8B-C6F17A4AFBCD}"/>
            </c:ext>
          </c:extLst>
        </c:ser>
        <c:dLbls>
          <c:showLegendKey val="0"/>
          <c:showVal val="0"/>
          <c:showCatName val="0"/>
          <c:showSerName val="0"/>
          <c:showPercent val="0"/>
          <c:showBubbleSize val="0"/>
        </c:dLbls>
        <c:gapWidth val="150"/>
        <c:axId val="91057536"/>
        <c:axId val="9107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45.14</c:v>
                </c:pt>
              </c:numCache>
            </c:numRef>
          </c:val>
          <c:smooth val="0"/>
          <c:extLst xmlns:c16r2="http://schemas.microsoft.com/office/drawing/2015/06/chart">
            <c:ext xmlns:c16="http://schemas.microsoft.com/office/drawing/2014/chart" uri="{C3380CC4-5D6E-409C-BE32-E72D297353CC}">
              <c16:uniqueId val="{00000001-CA92-4AF1-AE8B-C6F17A4AFBCD}"/>
            </c:ext>
          </c:extLst>
        </c:ser>
        <c:dLbls>
          <c:showLegendKey val="0"/>
          <c:showVal val="0"/>
          <c:showCatName val="0"/>
          <c:showSerName val="0"/>
          <c:showPercent val="0"/>
          <c:showBubbleSize val="0"/>
        </c:dLbls>
        <c:marker val="1"/>
        <c:smooth val="0"/>
        <c:axId val="91057536"/>
        <c:axId val="91072000"/>
      </c:lineChart>
      <c:dateAx>
        <c:axId val="91057536"/>
        <c:scaling>
          <c:orientation val="minMax"/>
        </c:scaling>
        <c:delete val="1"/>
        <c:axPos val="b"/>
        <c:numFmt formatCode="ge" sourceLinked="1"/>
        <c:majorTickMark val="none"/>
        <c:minorTickMark val="none"/>
        <c:tickLblPos val="none"/>
        <c:crossAx val="91072000"/>
        <c:crosses val="autoZero"/>
        <c:auto val="1"/>
        <c:lblOffset val="100"/>
        <c:baseTimeUnit val="years"/>
      </c:dateAx>
      <c:valAx>
        <c:axId val="9107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5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40.93</c:v>
                </c:pt>
              </c:numCache>
            </c:numRef>
          </c:val>
          <c:extLst xmlns:c16r2="http://schemas.microsoft.com/office/drawing/2015/06/chart">
            <c:ext xmlns:c16="http://schemas.microsoft.com/office/drawing/2014/chart" uri="{C3380CC4-5D6E-409C-BE32-E72D297353CC}">
              <c16:uniqueId val="{00000000-3995-456A-83B2-1DB962330A24}"/>
            </c:ext>
          </c:extLst>
        </c:ser>
        <c:dLbls>
          <c:showLegendKey val="0"/>
          <c:showVal val="0"/>
          <c:showCatName val="0"/>
          <c:showSerName val="0"/>
          <c:showPercent val="0"/>
          <c:showBubbleSize val="0"/>
        </c:dLbls>
        <c:gapWidth val="150"/>
        <c:axId val="91439104"/>
        <c:axId val="9144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13.58</c:v>
                </c:pt>
              </c:numCache>
            </c:numRef>
          </c:val>
          <c:smooth val="0"/>
          <c:extLst xmlns:c16r2="http://schemas.microsoft.com/office/drawing/2015/06/chart">
            <c:ext xmlns:c16="http://schemas.microsoft.com/office/drawing/2014/chart" uri="{C3380CC4-5D6E-409C-BE32-E72D297353CC}">
              <c16:uniqueId val="{00000001-3995-456A-83B2-1DB962330A24}"/>
            </c:ext>
          </c:extLst>
        </c:ser>
        <c:dLbls>
          <c:showLegendKey val="0"/>
          <c:showVal val="0"/>
          <c:showCatName val="0"/>
          <c:showSerName val="0"/>
          <c:showPercent val="0"/>
          <c:showBubbleSize val="0"/>
        </c:dLbls>
        <c:marker val="1"/>
        <c:smooth val="0"/>
        <c:axId val="91439104"/>
        <c:axId val="91441024"/>
      </c:lineChart>
      <c:dateAx>
        <c:axId val="91439104"/>
        <c:scaling>
          <c:orientation val="minMax"/>
        </c:scaling>
        <c:delete val="1"/>
        <c:axPos val="b"/>
        <c:numFmt formatCode="ge" sourceLinked="1"/>
        <c:majorTickMark val="none"/>
        <c:minorTickMark val="none"/>
        <c:tickLblPos val="none"/>
        <c:crossAx val="91441024"/>
        <c:crosses val="autoZero"/>
        <c:auto val="1"/>
        <c:lblOffset val="100"/>
        <c:baseTimeUnit val="years"/>
      </c:dateAx>
      <c:valAx>
        <c:axId val="914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86.53</c:v>
                </c:pt>
              </c:numCache>
            </c:numRef>
          </c:val>
          <c:extLst xmlns:c16r2="http://schemas.microsoft.com/office/drawing/2015/06/chart">
            <c:ext xmlns:c16="http://schemas.microsoft.com/office/drawing/2014/chart" uri="{C3380CC4-5D6E-409C-BE32-E72D297353CC}">
              <c16:uniqueId val="{00000000-54F9-4A8D-950C-338848AA4C19}"/>
            </c:ext>
          </c:extLst>
        </c:ser>
        <c:dLbls>
          <c:showLegendKey val="0"/>
          <c:showVal val="0"/>
          <c:showCatName val="0"/>
          <c:showSerName val="0"/>
          <c:showPercent val="0"/>
          <c:showBubbleSize val="0"/>
        </c:dLbls>
        <c:gapWidth val="150"/>
        <c:axId val="91490560"/>
        <c:axId val="914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16.399999999999999</c:v>
                </c:pt>
              </c:numCache>
            </c:numRef>
          </c:val>
          <c:smooth val="0"/>
          <c:extLst xmlns:c16r2="http://schemas.microsoft.com/office/drawing/2015/06/chart">
            <c:ext xmlns:c16="http://schemas.microsoft.com/office/drawing/2014/chart" uri="{C3380CC4-5D6E-409C-BE32-E72D297353CC}">
              <c16:uniqueId val="{00000001-54F9-4A8D-950C-338848AA4C19}"/>
            </c:ext>
          </c:extLst>
        </c:ser>
        <c:dLbls>
          <c:showLegendKey val="0"/>
          <c:showVal val="0"/>
          <c:showCatName val="0"/>
          <c:showSerName val="0"/>
          <c:showPercent val="0"/>
          <c:showBubbleSize val="0"/>
        </c:dLbls>
        <c:marker val="1"/>
        <c:smooth val="0"/>
        <c:axId val="91490560"/>
        <c:axId val="91492736"/>
      </c:lineChart>
      <c:dateAx>
        <c:axId val="91490560"/>
        <c:scaling>
          <c:orientation val="minMax"/>
        </c:scaling>
        <c:delete val="1"/>
        <c:axPos val="b"/>
        <c:numFmt formatCode="ge" sourceLinked="1"/>
        <c:majorTickMark val="none"/>
        <c:minorTickMark val="none"/>
        <c:tickLblPos val="none"/>
        <c:crossAx val="91492736"/>
        <c:crosses val="autoZero"/>
        <c:auto val="1"/>
        <c:lblOffset val="100"/>
        <c:baseTimeUnit val="years"/>
      </c:dateAx>
      <c:valAx>
        <c:axId val="91492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4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22.23</c:v>
                </c:pt>
              </c:numCache>
            </c:numRef>
          </c:val>
          <c:extLst xmlns:c16r2="http://schemas.microsoft.com/office/drawing/2015/06/chart">
            <c:ext xmlns:c16="http://schemas.microsoft.com/office/drawing/2014/chart" uri="{C3380CC4-5D6E-409C-BE32-E72D297353CC}">
              <c16:uniqueId val="{00000000-88DC-4F33-A307-A8338460A0DB}"/>
            </c:ext>
          </c:extLst>
        </c:ser>
        <c:dLbls>
          <c:showLegendKey val="0"/>
          <c:showVal val="0"/>
          <c:showCatName val="0"/>
          <c:showSerName val="0"/>
          <c:showPercent val="0"/>
          <c:showBubbleSize val="0"/>
        </c:dLbls>
        <c:gapWidth val="150"/>
        <c:axId val="91524096"/>
        <c:axId val="9153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293.23</c:v>
                </c:pt>
              </c:numCache>
            </c:numRef>
          </c:val>
          <c:smooth val="0"/>
          <c:extLst xmlns:c16r2="http://schemas.microsoft.com/office/drawing/2015/06/chart">
            <c:ext xmlns:c16="http://schemas.microsoft.com/office/drawing/2014/chart" uri="{C3380CC4-5D6E-409C-BE32-E72D297353CC}">
              <c16:uniqueId val="{00000001-88DC-4F33-A307-A8338460A0DB}"/>
            </c:ext>
          </c:extLst>
        </c:ser>
        <c:dLbls>
          <c:showLegendKey val="0"/>
          <c:showVal val="0"/>
          <c:showCatName val="0"/>
          <c:showSerName val="0"/>
          <c:showPercent val="0"/>
          <c:showBubbleSize val="0"/>
        </c:dLbls>
        <c:marker val="1"/>
        <c:smooth val="0"/>
        <c:axId val="91524096"/>
        <c:axId val="91530368"/>
      </c:lineChart>
      <c:dateAx>
        <c:axId val="91524096"/>
        <c:scaling>
          <c:orientation val="minMax"/>
        </c:scaling>
        <c:delete val="1"/>
        <c:axPos val="b"/>
        <c:numFmt formatCode="ge" sourceLinked="1"/>
        <c:majorTickMark val="none"/>
        <c:minorTickMark val="none"/>
        <c:tickLblPos val="none"/>
        <c:crossAx val="91530368"/>
        <c:crosses val="autoZero"/>
        <c:auto val="1"/>
        <c:lblOffset val="100"/>
        <c:baseTimeUnit val="years"/>
      </c:dateAx>
      <c:valAx>
        <c:axId val="91530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2444.64</c:v>
                </c:pt>
              </c:numCache>
            </c:numRef>
          </c:val>
          <c:extLst xmlns:c16r2="http://schemas.microsoft.com/office/drawing/2015/06/chart">
            <c:ext xmlns:c16="http://schemas.microsoft.com/office/drawing/2014/chart" uri="{C3380CC4-5D6E-409C-BE32-E72D297353CC}">
              <c16:uniqueId val="{00000000-825E-4C3F-8240-D1643C7C5ECE}"/>
            </c:ext>
          </c:extLst>
        </c:ser>
        <c:dLbls>
          <c:showLegendKey val="0"/>
          <c:showVal val="0"/>
          <c:showCatName val="0"/>
          <c:showSerName val="0"/>
          <c:showPercent val="0"/>
          <c:showBubbleSize val="0"/>
        </c:dLbls>
        <c:gapWidth val="150"/>
        <c:axId val="94977408"/>
        <c:axId val="9498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542.29999999999995</c:v>
                </c:pt>
              </c:numCache>
            </c:numRef>
          </c:val>
          <c:smooth val="0"/>
          <c:extLst xmlns:c16r2="http://schemas.microsoft.com/office/drawing/2015/06/chart">
            <c:ext xmlns:c16="http://schemas.microsoft.com/office/drawing/2014/chart" uri="{C3380CC4-5D6E-409C-BE32-E72D297353CC}">
              <c16:uniqueId val="{00000001-825E-4C3F-8240-D1643C7C5ECE}"/>
            </c:ext>
          </c:extLst>
        </c:ser>
        <c:dLbls>
          <c:showLegendKey val="0"/>
          <c:showVal val="0"/>
          <c:showCatName val="0"/>
          <c:showSerName val="0"/>
          <c:showPercent val="0"/>
          <c:showBubbleSize val="0"/>
        </c:dLbls>
        <c:marker val="1"/>
        <c:smooth val="0"/>
        <c:axId val="94977408"/>
        <c:axId val="94983680"/>
      </c:lineChart>
      <c:dateAx>
        <c:axId val="94977408"/>
        <c:scaling>
          <c:orientation val="minMax"/>
        </c:scaling>
        <c:delete val="1"/>
        <c:axPos val="b"/>
        <c:numFmt formatCode="ge" sourceLinked="1"/>
        <c:majorTickMark val="none"/>
        <c:minorTickMark val="none"/>
        <c:tickLblPos val="none"/>
        <c:crossAx val="94983680"/>
        <c:crosses val="autoZero"/>
        <c:auto val="1"/>
        <c:lblOffset val="100"/>
        <c:baseTimeUnit val="years"/>
      </c:dateAx>
      <c:valAx>
        <c:axId val="94983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9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40.07</c:v>
                </c:pt>
              </c:numCache>
            </c:numRef>
          </c:val>
          <c:extLst xmlns:c16r2="http://schemas.microsoft.com/office/drawing/2015/06/chart">
            <c:ext xmlns:c16="http://schemas.microsoft.com/office/drawing/2014/chart" uri="{C3380CC4-5D6E-409C-BE32-E72D297353CC}">
              <c16:uniqueId val="{00000000-4FF2-43B9-9E6C-76F08BDE2E6F}"/>
            </c:ext>
          </c:extLst>
        </c:ser>
        <c:dLbls>
          <c:showLegendKey val="0"/>
          <c:showVal val="0"/>
          <c:showCatName val="0"/>
          <c:showSerName val="0"/>
          <c:showPercent val="0"/>
          <c:showBubbleSize val="0"/>
        </c:dLbls>
        <c:gapWidth val="150"/>
        <c:axId val="95014912"/>
        <c:axId val="9501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87.51</c:v>
                </c:pt>
              </c:numCache>
            </c:numRef>
          </c:val>
          <c:smooth val="0"/>
          <c:extLst xmlns:c16r2="http://schemas.microsoft.com/office/drawing/2015/06/chart">
            <c:ext xmlns:c16="http://schemas.microsoft.com/office/drawing/2014/chart" uri="{C3380CC4-5D6E-409C-BE32-E72D297353CC}">
              <c16:uniqueId val="{00000001-4FF2-43B9-9E6C-76F08BDE2E6F}"/>
            </c:ext>
          </c:extLst>
        </c:ser>
        <c:dLbls>
          <c:showLegendKey val="0"/>
          <c:showVal val="0"/>
          <c:showCatName val="0"/>
          <c:showSerName val="0"/>
          <c:showPercent val="0"/>
          <c:showBubbleSize val="0"/>
        </c:dLbls>
        <c:marker val="1"/>
        <c:smooth val="0"/>
        <c:axId val="95014912"/>
        <c:axId val="95016832"/>
      </c:lineChart>
      <c:dateAx>
        <c:axId val="95014912"/>
        <c:scaling>
          <c:orientation val="minMax"/>
        </c:scaling>
        <c:delete val="1"/>
        <c:axPos val="b"/>
        <c:numFmt formatCode="ge" sourceLinked="1"/>
        <c:majorTickMark val="none"/>
        <c:minorTickMark val="none"/>
        <c:tickLblPos val="none"/>
        <c:crossAx val="95016832"/>
        <c:crosses val="autoZero"/>
        <c:auto val="1"/>
        <c:lblOffset val="100"/>
        <c:baseTimeUnit val="years"/>
      </c:dateAx>
      <c:valAx>
        <c:axId val="950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425.69</c:v>
                </c:pt>
              </c:numCache>
            </c:numRef>
          </c:val>
          <c:extLst xmlns:c16r2="http://schemas.microsoft.com/office/drawing/2015/06/chart">
            <c:ext xmlns:c16="http://schemas.microsoft.com/office/drawing/2014/chart" uri="{C3380CC4-5D6E-409C-BE32-E72D297353CC}">
              <c16:uniqueId val="{00000000-F948-4EBA-892F-42EBAA0DE8AB}"/>
            </c:ext>
          </c:extLst>
        </c:ser>
        <c:dLbls>
          <c:showLegendKey val="0"/>
          <c:showVal val="0"/>
          <c:showCatName val="0"/>
          <c:showSerName val="0"/>
          <c:showPercent val="0"/>
          <c:showBubbleSize val="0"/>
        </c:dLbls>
        <c:gapWidth val="150"/>
        <c:axId val="92670208"/>
        <c:axId val="9268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218.42</c:v>
                </c:pt>
              </c:numCache>
            </c:numRef>
          </c:val>
          <c:smooth val="0"/>
          <c:extLst xmlns:c16r2="http://schemas.microsoft.com/office/drawing/2015/06/chart">
            <c:ext xmlns:c16="http://schemas.microsoft.com/office/drawing/2014/chart" uri="{C3380CC4-5D6E-409C-BE32-E72D297353CC}">
              <c16:uniqueId val="{00000001-F948-4EBA-892F-42EBAA0DE8AB}"/>
            </c:ext>
          </c:extLst>
        </c:ser>
        <c:dLbls>
          <c:showLegendKey val="0"/>
          <c:showVal val="0"/>
          <c:showCatName val="0"/>
          <c:showSerName val="0"/>
          <c:showPercent val="0"/>
          <c:showBubbleSize val="0"/>
        </c:dLbls>
        <c:marker val="1"/>
        <c:smooth val="0"/>
        <c:axId val="92670208"/>
        <c:axId val="92688768"/>
      </c:lineChart>
      <c:dateAx>
        <c:axId val="92670208"/>
        <c:scaling>
          <c:orientation val="minMax"/>
        </c:scaling>
        <c:delete val="1"/>
        <c:axPos val="b"/>
        <c:numFmt formatCode="ge" sourceLinked="1"/>
        <c:majorTickMark val="none"/>
        <c:minorTickMark val="none"/>
        <c:tickLblPos val="none"/>
        <c:crossAx val="92688768"/>
        <c:crosses val="autoZero"/>
        <c:auto val="1"/>
        <c:lblOffset val="100"/>
        <c:baseTimeUnit val="years"/>
      </c:dateAx>
      <c:valAx>
        <c:axId val="926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三重県　大台町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9574</v>
      </c>
      <c r="AM8" s="70"/>
      <c r="AN8" s="70"/>
      <c r="AO8" s="70"/>
      <c r="AP8" s="70"/>
      <c r="AQ8" s="70"/>
      <c r="AR8" s="70"/>
      <c r="AS8" s="70"/>
      <c r="AT8" s="66">
        <f>データ!$S$6</f>
        <v>362.86</v>
      </c>
      <c r="AU8" s="67"/>
      <c r="AV8" s="67"/>
      <c r="AW8" s="67"/>
      <c r="AX8" s="67"/>
      <c r="AY8" s="67"/>
      <c r="AZ8" s="67"/>
      <c r="BA8" s="67"/>
      <c r="BB8" s="69">
        <f>データ!$T$6</f>
        <v>26.38</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44.18</v>
      </c>
      <c r="J10" s="67"/>
      <c r="K10" s="67"/>
      <c r="L10" s="67"/>
      <c r="M10" s="67"/>
      <c r="N10" s="67"/>
      <c r="O10" s="68"/>
      <c r="P10" s="69">
        <f>データ!$P$6</f>
        <v>98.96</v>
      </c>
      <c r="Q10" s="69"/>
      <c r="R10" s="69"/>
      <c r="S10" s="69"/>
      <c r="T10" s="69"/>
      <c r="U10" s="69"/>
      <c r="V10" s="69"/>
      <c r="W10" s="70">
        <f>データ!$Q$6</f>
        <v>3240</v>
      </c>
      <c r="X10" s="70"/>
      <c r="Y10" s="70"/>
      <c r="Z10" s="70"/>
      <c r="AA10" s="70"/>
      <c r="AB10" s="70"/>
      <c r="AC10" s="70"/>
      <c r="AD10" s="2"/>
      <c r="AE10" s="2"/>
      <c r="AF10" s="2"/>
      <c r="AG10" s="2"/>
      <c r="AH10" s="4"/>
      <c r="AI10" s="4"/>
      <c r="AJ10" s="4"/>
      <c r="AK10" s="4"/>
      <c r="AL10" s="70">
        <f>データ!$U$6</f>
        <v>9408</v>
      </c>
      <c r="AM10" s="70"/>
      <c r="AN10" s="70"/>
      <c r="AO10" s="70"/>
      <c r="AP10" s="70"/>
      <c r="AQ10" s="70"/>
      <c r="AR10" s="70"/>
      <c r="AS10" s="70"/>
      <c r="AT10" s="66">
        <f>データ!$V$6</f>
        <v>37.07</v>
      </c>
      <c r="AU10" s="67"/>
      <c r="AV10" s="67"/>
      <c r="AW10" s="67"/>
      <c r="AX10" s="67"/>
      <c r="AY10" s="67"/>
      <c r="AZ10" s="67"/>
      <c r="BA10" s="67"/>
      <c r="BB10" s="69">
        <f>データ!$W$6</f>
        <v>253.79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3"/>
      <c r="BN44" s="53"/>
      <c r="BO44" s="53"/>
      <c r="BP44" s="53"/>
      <c r="BQ44" s="53"/>
      <c r="BR44" s="53"/>
      <c r="BS44" s="53"/>
      <c r="BT44" s="53"/>
      <c r="BU44" s="53"/>
      <c r="BV44" s="53"/>
      <c r="BW44" s="53"/>
      <c r="BX44" s="53"/>
      <c r="BY44" s="53"/>
      <c r="BZ44" s="54"/>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3"/>
      <c r="BN63" s="53"/>
      <c r="BO63" s="53"/>
      <c r="BP63" s="53"/>
      <c r="BQ63" s="53"/>
      <c r="BR63" s="53"/>
      <c r="BS63" s="53"/>
      <c r="BT63" s="53"/>
      <c r="BU63" s="53"/>
      <c r="BV63" s="53"/>
      <c r="BW63" s="53"/>
      <c r="BX63" s="53"/>
      <c r="BY63" s="53"/>
      <c r="BZ63" s="54"/>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116</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oWYWT/vn3nyDM9rW5JljZgZZ0l3dMk4iyj11ESwLuR4OhGjsr4qn25JMZRsFMrBqxb1YoOMNxdK/XrT+xLK9XA==" saltValue="laReqlE6IRilfXTOJtRR0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244431</v>
      </c>
      <c r="D6" s="33">
        <f t="shared" si="3"/>
        <v>46</v>
      </c>
      <c r="E6" s="33">
        <f t="shared" si="3"/>
        <v>1</v>
      </c>
      <c r="F6" s="33">
        <f t="shared" si="3"/>
        <v>0</v>
      </c>
      <c r="G6" s="33">
        <f t="shared" si="3"/>
        <v>1</v>
      </c>
      <c r="H6" s="33" t="str">
        <f t="shared" si="3"/>
        <v>三重県　大台町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44.18</v>
      </c>
      <c r="P6" s="34">
        <f t="shared" si="3"/>
        <v>98.96</v>
      </c>
      <c r="Q6" s="34">
        <f t="shared" si="3"/>
        <v>3240</v>
      </c>
      <c r="R6" s="34">
        <f t="shared" si="3"/>
        <v>9574</v>
      </c>
      <c r="S6" s="34">
        <f t="shared" si="3"/>
        <v>362.86</v>
      </c>
      <c r="T6" s="34">
        <f t="shared" si="3"/>
        <v>26.38</v>
      </c>
      <c r="U6" s="34">
        <f t="shared" si="3"/>
        <v>9408</v>
      </c>
      <c r="V6" s="34">
        <f t="shared" si="3"/>
        <v>37.07</v>
      </c>
      <c r="W6" s="34">
        <f t="shared" si="3"/>
        <v>253.79</v>
      </c>
      <c r="X6" s="35" t="str">
        <f>IF(X7="",NA(),X7)</f>
        <v>-</v>
      </c>
      <c r="Y6" s="35" t="str">
        <f t="shared" ref="Y6:AG6" si="4">IF(Y7="",NA(),Y7)</f>
        <v>-</v>
      </c>
      <c r="Z6" s="35" t="str">
        <f t="shared" si="4"/>
        <v>-</v>
      </c>
      <c r="AA6" s="35" t="str">
        <f t="shared" si="4"/>
        <v>-</v>
      </c>
      <c r="AB6" s="35">
        <f t="shared" si="4"/>
        <v>72.38</v>
      </c>
      <c r="AC6" s="35" t="str">
        <f t="shared" si="4"/>
        <v>-</v>
      </c>
      <c r="AD6" s="35" t="str">
        <f t="shared" si="4"/>
        <v>-</v>
      </c>
      <c r="AE6" s="35" t="str">
        <f t="shared" si="4"/>
        <v>-</v>
      </c>
      <c r="AF6" s="35" t="str">
        <f t="shared" si="4"/>
        <v>-</v>
      </c>
      <c r="AG6" s="35">
        <f t="shared" si="4"/>
        <v>104.47</v>
      </c>
      <c r="AH6" s="34" t="str">
        <f>IF(AH7="","",IF(AH7="-","【-】","【"&amp;SUBSTITUTE(TEXT(AH7,"#,##0.00"),"-","△")&amp;"】"))</f>
        <v>【113.39】</v>
      </c>
      <c r="AI6" s="35" t="str">
        <f>IF(AI7="",NA(),AI7)</f>
        <v>-</v>
      </c>
      <c r="AJ6" s="35" t="str">
        <f t="shared" ref="AJ6:AR6" si="5">IF(AJ7="",NA(),AJ7)</f>
        <v>-</v>
      </c>
      <c r="AK6" s="35" t="str">
        <f t="shared" si="5"/>
        <v>-</v>
      </c>
      <c r="AL6" s="35" t="str">
        <f t="shared" si="5"/>
        <v>-</v>
      </c>
      <c r="AM6" s="35">
        <f t="shared" si="5"/>
        <v>86.53</v>
      </c>
      <c r="AN6" s="35" t="str">
        <f t="shared" si="5"/>
        <v>-</v>
      </c>
      <c r="AO6" s="35" t="str">
        <f t="shared" si="5"/>
        <v>-</v>
      </c>
      <c r="AP6" s="35" t="str">
        <f t="shared" si="5"/>
        <v>-</v>
      </c>
      <c r="AQ6" s="35" t="str">
        <f t="shared" si="5"/>
        <v>-</v>
      </c>
      <c r="AR6" s="35">
        <f t="shared" si="5"/>
        <v>16.399999999999999</v>
      </c>
      <c r="AS6" s="34" t="str">
        <f>IF(AS7="","",IF(AS7="-","【-】","【"&amp;SUBSTITUTE(TEXT(AS7,"#,##0.00"),"-","△")&amp;"】"))</f>
        <v>【0.85】</v>
      </c>
      <c r="AT6" s="35" t="str">
        <f>IF(AT7="",NA(),AT7)</f>
        <v>-</v>
      </c>
      <c r="AU6" s="35" t="str">
        <f t="shared" ref="AU6:BC6" si="6">IF(AU7="",NA(),AU7)</f>
        <v>-</v>
      </c>
      <c r="AV6" s="35" t="str">
        <f t="shared" si="6"/>
        <v>-</v>
      </c>
      <c r="AW6" s="35" t="str">
        <f t="shared" si="6"/>
        <v>-</v>
      </c>
      <c r="AX6" s="35">
        <f t="shared" si="6"/>
        <v>22.23</v>
      </c>
      <c r="AY6" s="35" t="str">
        <f t="shared" si="6"/>
        <v>-</v>
      </c>
      <c r="AZ6" s="35" t="str">
        <f t="shared" si="6"/>
        <v>-</v>
      </c>
      <c r="BA6" s="35" t="str">
        <f t="shared" si="6"/>
        <v>-</v>
      </c>
      <c r="BB6" s="35" t="str">
        <f t="shared" si="6"/>
        <v>-</v>
      </c>
      <c r="BC6" s="35">
        <f t="shared" si="6"/>
        <v>293.23</v>
      </c>
      <c r="BD6" s="34" t="str">
        <f>IF(BD7="","",IF(BD7="-","【-】","【"&amp;SUBSTITUTE(TEXT(BD7,"#,##0.00"),"-","△")&amp;"】"))</f>
        <v>【264.34】</v>
      </c>
      <c r="BE6" s="35" t="str">
        <f>IF(BE7="",NA(),BE7)</f>
        <v>-</v>
      </c>
      <c r="BF6" s="35" t="str">
        <f t="shared" ref="BF6:BN6" si="7">IF(BF7="",NA(),BF7)</f>
        <v>-</v>
      </c>
      <c r="BG6" s="35" t="str">
        <f t="shared" si="7"/>
        <v>-</v>
      </c>
      <c r="BH6" s="35" t="str">
        <f t="shared" si="7"/>
        <v>-</v>
      </c>
      <c r="BI6" s="35">
        <f t="shared" si="7"/>
        <v>2444.64</v>
      </c>
      <c r="BJ6" s="35" t="str">
        <f t="shared" si="7"/>
        <v>-</v>
      </c>
      <c r="BK6" s="35" t="str">
        <f t="shared" si="7"/>
        <v>-</v>
      </c>
      <c r="BL6" s="35" t="str">
        <f t="shared" si="7"/>
        <v>-</v>
      </c>
      <c r="BM6" s="35" t="str">
        <f t="shared" si="7"/>
        <v>-</v>
      </c>
      <c r="BN6" s="35">
        <f t="shared" si="7"/>
        <v>542.29999999999995</v>
      </c>
      <c r="BO6" s="34" t="str">
        <f>IF(BO7="","",IF(BO7="-","【-】","【"&amp;SUBSTITUTE(TEXT(BO7,"#,##0.00"),"-","△")&amp;"】"))</f>
        <v>【274.27】</v>
      </c>
      <c r="BP6" s="35" t="str">
        <f>IF(BP7="",NA(),BP7)</f>
        <v>-</v>
      </c>
      <c r="BQ6" s="35" t="str">
        <f t="shared" ref="BQ6:BY6" si="8">IF(BQ7="",NA(),BQ7)</f>
        <v>-</v>
      </c>
      <c r="BR6" s="35" t="str">
        <f t="shared" si="8"/>
        <v>-</v>
      </c>
      <c r="BS6" s="35" t="str">
        <f t="shared" si="8"/>
        <v>-</v>
      </c>
      <c r="BT6" s="35">
        <f t="shared" si="8"/>
        <v>40.07</v>
      </c>
      <c r="BU6" s="35" t="str">
        <f t="shared" si="8"/>
        <v>-</v>
      </c>
      <c r="BV6" s="35" t="str">
        <f t="shared" si="8"/>
        <v>-</v>
      </c>
      <c r="BW6" s="35" t="str">
        <f t="shared" si="8"/>
        <v>-</v>
      </c>
      <c r="BX6" s="35" t="str">
        <f t="shared" si="8"/>
        <v>-</v>
      </c>
      <c r="BY6" s="35">
        <f t="shared" si="8"/>
        <v>87.51</v>
      </c>
      <c r="BZ6" s="34" t="str">
        <f>IF(BZ7="","",IF(BZ7="-","【-】","【"&amp;SUBSTITUTE(TEXT(BZ7,"#,##0.00"),"-","△")&amp;"】"))</f>
        <v>【104.36】</v>
      </c>
      <c r="CA6" s="35" t="str">
        <f>IF(CA7="",NA(),CA7)</f>
        <v>-</v>
      </c>
      <c r="CB6" s="35" t="str">
        <f t="shared" ref="CB6:CJ6" si="9">IF(CB7="",NA(),CB7)</f>
        <v>-</v>
      </c>
      <c r="CC6" s="35" t="str">
        <f t="shared" si="9"/>
        <v>-</v>
      </c>
      <c r="CD6" s="35" t="str">
        <f t="shared" si="9"/>
        <v>-</v>
      </c>
      <c r="CE6" s="35">
        <f t="shared" si="9"/>
        <v>425.69</v>
      </c>
      <c r="CF6" s="35" t="str">
        <f t="shared" si="9"/>
        <v>-</v>
      </c>
      <c r="CG6" s="35" t="str">
        <f t="shared" si="9"/>
        <v>-</v>
      </c>
      <c r="CH6" s="35" t="str">
        <f t="shared" si="9"/>
        <v>-</v>
      </c>
      <c r="CI6" s="35" t="str">
        <f t="shared" si="9"/>
        <v>-</v>
      </c>
      <c r="CJ6" s="35">
        <f t="shared" si="9"/>
        <v>218.42</v>
      </c>
      <c r="CK6" s="34" t="str">
        <f>IF(CK7="","",IF(CK7="-","【-】","【"&amp;SUBSTITUTE(TEXT(CK7,"#,##0.00"),"-","△")&amp;"】"))</f>
        <v>【165.71】</v>
      </c>
      <c r="CL6" s="35" t="str">
        <f>IF(CL7="",NA(),CL7)</f>
        <v>-</v>
      </c>
      <c r="CM6" s="35" t="str">
        <f t="shared" ref="CM6:CU6" si="10">IF(CM7="",NA(),CM7)</f>
        <v>-</v>
      </c>
      <c r="CN6" s="35" t="str">
        <f t="shared" si="10"/>
        <v>-</v>
      </c>
      <c r="CO6" s="35" t="str">
        <f t="shared" si="10"/>
        <v>-</v>
      </c>
      <c r="CP6" s="35">
        <f t="shared" si="10"/>
        <v>81</v>
      </c>
      <c r="CQ6" s="35" t="str">
        <f t="shared" si="10"/>
        <v>-</v>
      </c>
      <c r="CR6" s="35" t="str">
        <f t="shared" si="10"/>
        <v>-</v>
      </c>
      <c r="CS6" s="35" t="str">
        <f t="shared" si="10"/>
        <v>-</v>
      </c>
      <c r="CT6" s="35" t="str">
        <f t="shared" si="10"/>
        <v>-</v>
      </c>
      <c r="CU6" s="35">
        <f t="shared" si="10"/>
        <v>50.24</v>
      </c>
      <c r="CV6" s="34" t="str">
        <f>IF(CV7="","",IF(CV7="-","【-】","【"&amp;SUBSTITUTE(TEXT(CV7,"#,##0.00"),"-","△")&amp;"】"))</f>
        <v>【60.41】</v>
      </c>
      <c r="CW6" s="35" t="str">
        <f>IF(CW7="",NA(),CW7)</f>
        <v>-</v>
      </c>
      <c r="CX6" s="35" t="str">
        <f t="shared" ref="CX6:DF6" si="11">IF(CX7="",NA(),CX7)</f>
        <v>-</v>
      </c>
      <c r="CY6" s="35" t="str">
        <f t="shared" si="11"/>
        <v>-</v>
      </c>
      <c r="CZ6" s="35" t="str">
        <f t="shared" si="11"/>
        <v>-</v>
      </c>
      <c r="DA6" s="35">
        <f t="shared" si="11"/>
        <v>68.5</v>
      </c>
      <c r="DB6" s="35" t="str">
        <f t="shared" si="11"/>
        <v>-</v>
      </c>
      <c r="DC6" s="35" t="str">
        <f t="shared" si="11"/>
        <v>-</v>
      </c>
      <c r="DD6" s="35" t="str">
        <f t="shared" si="11"/>
        <v>-</v>
      </c>
      <c r="DE6" s="35" t="str">
        <f t="shared" si="11"/>
        <v>-</v>
      </c>
      <c r="DF6" s="35">
        <f t="shared" si="11"/>
        <v>78.650000000000006</v>
      </c>
      <c r="DG6" s="34" t="str">
        <f>IF(DG7="","",IF(DG7="-","【-】","【"&amp;SUBSTITUTE(TEXT(DG7,"#,##0.00"),"-","△")&amp;"】"))</f>
        <v>【89.93】</v>
      </c>
      <c r="DH6" s="35" t="str">
        <f>IF(DH7="",NA(),DH7)</f>
        <v>-</v>
      </c>
      <c r="DI6" s="35" t="str">
        <f t="shared" ref="DI6:DQ6" si="12">IF(DI7="",NA(),DI7)</f>
        <v>-</v>
      </c>
      <c r="DJ6" s="35" t="str">
        <f t="shared" si="12"/>
        <v>-</v>
      </c>
      <c r="DK6" s="35" t="str">
        <f t="shared" si="12"/>
        <v>-</v>
      </c>
      <c r="DL6" s="35">
        <f t="shared" si="12"/>
        <v>4.57</v>
      </c>
      <c r="DM6" s="35" t="str">
        <f t="shared" si="12"/>
        <v>-</v>
      </c>
      <c r="DN6" s="35" t="str">
        <f t="shared" si="12"/>
        <v>-</v>
      </c>
      <c r="DO6" s="35" t="str">
        <f t="shared" si="12"/>
        <v>-</v>
      </c>
      <c r="DP6" s="35" t="str">
        <f t="shared" si="12"/>
        <v>-</v>
      </c>
      <c r="DQ6" s="35">
        <f t="shared" si="12"/>
        <v>45.14</v>
      </c>
      <c r="DR6" s="34" t="str">
        <f>IF(DR7="","",IF(DR7="-","【-】","【"&amp;SUBSTITUTE(TEXT(DR7,"#,##0.00"),"-","△")&amp;"】"))</f>
        <v>【48.12】</v>
      </c>
      <c r="DS6" s="35" t="str">
        <f>IF(DS7="",NA(),DS7)</f>
        <v>-</v>
      </c>
      <c r="DT6" s="35" t="str">
        <f t="shared" ref="DT6:EB6" si="13">IF(DT7="",NA(),DT7)</f>
        <v>-</v>
      </c>
      <c r="DU6" s="35" t="str">
        <f t="shared" si="13"/>
        <v>-</v>
      </c>
      <c r="DV6" s="35" t="str">
        <f t="shared" si="13"/>
        <v>-</v>
      </c>
      <c r="DW6" s="35">
        <f t="shared" si="13"/>
        <v>40.93</v>
      </c>
      <c r="DX6" s="35" t="str">
        <f t="shared" si="13"/>
        <v>-</v>
      </c>
      <c r="DY6" s="35" t="str">
        <f t="shared" si="13"/>
        <v>-</v>
      </c>
      <c r="DZ6" s="35" t="str">
        <f t="shared" si="13"/>
        <v>-</v>
      </c>
      <c r="EA6" s="35" t="str">
        <f t="shared" si="13"/>
        <v>-</v>
      </c>
      <c r="EB6" s="35">
        <f t="shared" si="13"/>
        <v>13.58</v>
      </c>
      <c r="EC6" s="34" t="str">
        <f>IF(EC7="","",IF(EC7="-","【-】","【"&amp;SUBSTITUTE(TEXT(EC7,"#,##0.00"),"-","△")&amp;"】"))</f>
        <v>【15.89】</v>
      </c>
      <c r="ED6" s="35" t="str">
        <f>IF(ED7="",NA(),ED7)</f>
        <v>-</v>
      </c>
      <c r="EE6" s="35" t="str">
        <f t="shared" ref="EE6:EM6" si="14">IF(EE7="",NA(),EE7)</f>
        <v>-</v>
      </c>
      <c r="EF6" s="35" t="str">
        <f t="shared" si="14"/>
        <v>-</v>
      </c>
      <c r="EG6" s="35" t="str">
        <f t="shared" si="14"/>
        <v>-</v>
      </c>
      <c r="EH6" s="35">
        <f t="shared" si="14"/>
        <v>0.09</v>
      </c>
      <c r="EI6" s="35" t="str">
        <f t="shared" si="14"/>
        <v>-</v>
      </c>
      <c r="EJ6" s="35" t="str">
        <f t="shared" si="14"/>
        <v>-</v>
      </c>
      <c r="EK6" s="35" t="str">
        <f t="shared" si="14"/>
        <v>-</v>
      </c>
      <c r="EL6" s="35" t="str">
        <f t="shared" si="14"/>
        <v>-</v>
      </c>
      <c r="EM6" s="35">
        <f t="shared" si="14"/>
        <v>0.44</v>
      </c>
      <c r="EN6" s="34" t="str">
        <f>IF(EN7="","",IF(EN7="-","【-】","【"&amp;SUBSTITUTE(TEXT(EN7,"#,##0.00"),"-","△")&amp;"】"))</f>
        <v>【0.69】</v>
      </c>
    </row>
    <row r="7" spans="1:144" s="36" customFormat="1">
      <c r="A7" s="28"/>
      <c r="B7" s="37">
        <v>2017</v>
      </c>
      <c r="C7" s="37">
        <v>244431</v>
      </c>
      <c r="D7" s="37">
        <v>46</v>
      </c>
      <c r="E7" s="37">
        <v>1</v>
      </c>
      <c r="F7" s="37">
        <v>0</v>
      </c>
      <c r="G7" s="37">
        <v>1</v>
      </c>
      <c r="H7" s="37" t="s">
        <v>104</v>
      </c>
      <c r="I7" s="37" t="s">
        <v>105</v>
      </c>
      <c r="J7" s="37" t="s">
        <v>106</v>
      </c>
      <c r="K7" s="37" t="s">
        <v>107</v>
      </c>
      <c r="L7" s="37" t="s">
        <v>108</v>
      </c>
      <c r="M7" s="37" t="s">
        <v>109</v>
      </c>
      <c r="N7" s="38" t="s">
        <v>110</v>
      </c>
      <c r="O7" s="38">
        <v>44.18</v>
      </c>
      <c r="P7" s="38">
        <v>98.96</v>
      </c>
      <c r="Q7" s="38">
        <v>3240</v>
      </c>
      <c r="R7" s="38">
        <v>9574</v>
      </c>
      <c r="S7" s="38">
        <v>362.86</v>
      </c>
      <c r="T7" s="38">
        <v>26.38</v>
      </c>
      <c r="U7" s="38">
        <v>9408</v>
      </c>
      <c r="V7" s="38">
        <v>37.07</v>
      </c>
      <c r="W7" s="38">
        <v>253.79</v>
      </c>
      <c r="X7" s="38" t="s">
        <v>110</v>
      </c>
      <c r="Y7" s="38" t="s">
        <v>110</v>
      </c>
      <c r="Z7" s="38" t="s">
        <v>110</v>
      </c>
      <c r="AA7" s="38" t="s">
        <v>110</v>
      </c>
      <c r="AB7" s="38">
        <v>72.38</v>
      </c>
      <c r="AC7" s="38" t="s">
        <v>110</v>
      </c>
      <c r="AD7" s="38" t="s">
        <v>110</v>
      </c>
      <c r="AE7" s="38" t="s">
        <v>110</v>
      </c>
      <c r="AF7" s="38" t="s">
        <v>110</v>
      </c>
      <c r="AG7" s="38">
        <v>104.47</v>
      </c>
      <c r="AH7" s="38">
        <v>113.39</v>
      </c>
      <c r="AI7" s="38" t="s">
        <v>110</v>
      </c>
      <c r="AJ7" s="38" t="s">
        <v>110</v>
      </c>
      <c r="AK7" s="38" t="s">
        <v>110</v>
      </c>
      <c r="AL7" s="38" t="s">
        <v>110</v>
      </c>
      <c r="AM7" s="38">
        <v>86.53</v>
      </c>
      <c r="AN7" s="38" t="s">
        <v>110</v>
      </c>
      <c r="AO7" s="38" t="s">
        <v>110</v>
      </c>
      <c r="AP7" s="38" t="s">
        <v>110</v>
      </c>
      <c r="AQ7" s="38" t="s">
        <v>110</v>
      </c>
      <c r="AR7" s="38">
        <v>16.399999999999999</v>
      </c>
      <c r="AS7" s="38">
        <v>0.85</v>
      </c>
      <c r="AT7" s="38" t="s">
        <v>110</v>
      </c>
      <c r="AU7" s="38" t="s">
        <v>110</v>
      </c>
      <c r="AV7" s="38" t="s">
        <v>110</v>
      </c>
      <c r="AW7" s="38" t="s">
        <v>110</v>
      </c>
      <c r="AX7" s="38">
        <v>22.23</v>
      </c>
      <c r="AY7" s="38" t="s">
        <v>110</v>
      </c>
      <c r="AZ7" s="38" t="s">
        <v>110</v>
      </c>
      <c r="BA7" s="38" t="s">
        <v>110</v>
      </c>
      <c r="BB7" s="38" t="s">
        <v>110</v>
      </c>
      <c r="BC7" s="38">
        <v>293.23</v>
      </c>
      <c r="BD7" s="38">
        <v>264.33999999999997</v>
      </c>
      <c r="BE7" s="38" t="s">
        <v>110</v>
      </c>
      <c r="BF7" s="38" t="s">
        <v>110</v>
      </c>
      <c r="BG7" s="38" t="s">
        <v>110</v>
      </c>
      <c r="BH7" s="38" t="s">
        <v>110</v>
      </c>
      <c r="BI7" s="38">
        <v>2444.64</v>
      </c>
      <c r="BJ7" s="38" t="s">
        <v>110</v>
      </c>
      <c r="BK7" s="38" t="s">
        <v>110</v>
      </c>
      <c r="BL7" s="38" t="s">
        <v>110</v>
      </c>
      <c r="BM7" s="38" t="s">
        <v>110</v>
      </c>
      <c r="BN7" s="38">
        <v>542.29999999999995</v>
      </c>
      <c r="BO7" s="38">
        <v>274.27</v>
      </c>
      <c r="BP7" s="38" t="s">
        <v>110</v>
      </c>
      <c r="BQ7" s="38" t="s">
        <v>110</v>
      </c>
      <c r="BR7" s="38" t="s">
        <v>110</v>
      </c>
      <c r="BS7" s="38" t="s">
        <v>110</v>
      </c>
      <c r="BT7" s="38">
        <v>40.07</v>
      </c>
      <c r="BU7" s="38" t="s">
        <v>110</v>
      </c>
      <c r="BV7" s="38" t="s">
        <v>110</v>
      </c>
      <c r="BW7" s="38" t="s">
        <v>110</v>
      </c>
      <c r="BX7" s="38" t="s">
        <v>110</v>
      </c>
      <c r="BY7" s="38">
        <v>87.51</v>
      </c>
      <c r="BZ7" s="38">
        <v>104.36</v>
      </c>
      <c r="CA7" s="38" t="s">
        <v>110</v>
      </c>
      <c r="CB7" s="38" t="s">
        <v>110</v>
      </c>
      <c r="CC7" s="38" t="s">
        <v>110</v>
      </c>
      <c r="CD7" s="38" t="s">
        <v>110</v>
      </c>
      <c r="CE7" s="38">
        <v>425.69</v>
      </c>
      <c r="CF7" s="38" t="s">
        <v>110</v>
      </c>
      <c r="CG7" s="38" t="s">
        <v>110</v>
      </c>
      <c r="CH7" s="38" t="s">
        <v>110</v>
      </c>
      <c r="CI7" s="38" t="s">
        <v>110</v>
      </c>
      <c r="CJ7" s="38">
        <v>218.42</v>
      </c>
      <c r="CK7" s="38">
        <v>165.71</v>
      </c>
      <c r="CL7" s="38" t="s">
        <v>110</v>
      </c>
      <c r="CM7" s="38" t="s">
        <v>110</v>
      </c>
      <c r="CN7" s="38" t="s">
        <v>110</v>
      </c>
      <c r="CO7" s="38" t="s">
        <v>110</v>
      </c>
      <c r="CP7" s="38">
        <v>81</v>
      </c>
      <c r="CQ7" s="38" t="s">
        <v>110</v>
      </c>
      <c r="CR7" s="38" t="s">
        <v>110</v>
      </c>
      <c r="CS7" s="38" t="s">
        <v>110</v>
      </c>
      <c r="CT7" s="38" t="s">
        <v>110</v>
      </c>
      <c r="CU7" s="38">
        <v>50.24</v>
      </c>
      <c r="CV7" s="38">
        <v>60.41</v>
      </c>
      <c r="CW7" s="38" t="s">
        <v>110</v>
      </c>
      <c r="CX7" s="38" t="s">
        <v>110</v>
      </c>
      <c r="CY7" s="38" t="s">
        <v>110</v>
      </c>
      <c r="CZ7" s="38" t="s">
        <v>110</v>
      </c>
      <c r="DA7" s="38">
        <v>68.5</v>
      </c>
      <c r="DB7" s="38" t="s">
        <v>110</v>
      </c>
      <c r="DC7" s="38" t="s">
        <v>110</v>
      </c>
      <c r="DD7" s="38" t="s">
        <v>110</v>
      </c>
      <c r="DE7" s="38" t="s">
        <v>110</v>
      </c>
      <c r="DF7" s="38">
        <v>78.650000000000006</v>
      </c>
      <c r="DG7" s="38">
        <v>89.93</v>
      </c>
      <c r="DH7" s="38" t="s">
        <v>110</v>
      </c>
      <c r="DI7" s="38" t="s">
        <v>110</v>
      </c>
      <c r="DJ7" s="38" t="s">
        <v>110</v>
      </c>
      <c r="DK7" s="38" t="s">
        <v>110</v>
      </c>
      <c r="DL7" s="38">
        <v>4.57</v>
      </c>
      <c r="DM7" s="38" t="s">
        <v>110</v>
      </c>
      <c r="DN7" s="38" t="s">
        <v>110</v>
      </c>
      <c r="DO7" s="38" t="s">
        <v>110</v>
      </c>
      <c r="DP7" s="38" t="s">
        <v>110</v>
      </c>
      <c r="DQ7" s="38">
        <v>45.14</v>
      </c>
      <c r="DR7" s="38">
        <v>48.12</v>
      </c>
      <c r="DS7" s="38" t="s">
        <v>110</v>
      </c>
      <c r="DT7" s="38" t="s">
        <v>110</v>
      </c>
      <c r="DU7" s="38" t="s">
        <v>110</v>
      </c>
      <c r="DV7" s="38" t="s">
        <v>110</v>
      </c>
      <c r="DW7" s="38">
        <v>40.93</v>
      </c>
      <c r="DX7" s="38" t="s">
        <v>110</v>
      </c>
      <c r="DY7" s="38" t="s">
        <v>110</v>
      </c>
      <c r="DZ7" s="38" t="s">
        <v>110</v>
      </c>
      <c r="EA7" s="38" t="s">
        <v>110</v>
      </c>
      <c r="EB7" s="38">
        <v>13.58</v>
      </c>
      <c r="EC7" s="38">
        <v>15.89</v>
      </c>
      <c r="ED7" s="38" t="s">
        <v>110</v>
      </c>
      <c r="EE7" s="38" t="s">
        <v>110</v>
      </c>
      <c r="EF7" s="38" t="s">
        <v>110</v>
      </c>
      <c r="EG7" s="38" t="s">
        <v>110</v>
      </c>
      <c r="EH7" s="38">
        <v>0.09</v>
      </c>
      <c r="EI7" s="38" t="s">
        <v>110</v>
      </c>
      <c r="EJ7" s="38" t="s">
        <v>110</v>
      </c>
      <c r="EK7" s="38" t="s">
        <v>110</v>
      </c>
      <c r="EL7" s="38" t="s">
        <v>110</v>
      </c>
      <c r="EM7" s="38">
        <v>0.44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2019-02-15T06:45:58Z</cp:lastPrinted>
  <dcterms:created xsi:type="dcterms:W3CDTF">2018-12-03T08:33:26Z</dcterms:created>
  <dcterms:modified xsi:type="dcterms:W3CDTF">2019-02-15T06:46:01Z</dcterms:modified>
  <cp:category/>
</cp:coreProperties>
</file>