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37960\Desktop\"/>
    </mc:Choice>
  </mc:AlternateContent>
  <workbookProtection workbookAlgorithmName="SHA-512" workbookHashValue="/3ZU9AiORhV1G+k5nMrk4yNHx3kSr9Nva5Ebg9CrJkuehPUPGFMAEcw60F+J6A4kEFx+uoMRYh/6L1pfvSBb+w==" workbookSaltValue="cp/iXstDR1Kszd+RwKvS3Q==" workbookSpinCount="100000" lockStructure="1"/>
  <bookViews>
    <workbookView xWindow="0" yWindow="0" windowWidth="2049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<sst xmlns="http://schemas.openxmlformats.org/spreadsheetml/2006/main" count="232" uniqueCount="120">
  <si>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</si>
  <si>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</si>
  <si>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</si>
  <si>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</si>
  <si>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</si>
  <si>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</si>
  <si>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</si>
  <si>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</si>
  <si>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</si>
  <si>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</si>
  <si>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</si>
  <si>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</si>
  <si>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</si>
  <si>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</si>
  <si>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</si>
  <si>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</si>
  <si>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</si>
  <si>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</si>
  <si>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</si>
  <si>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</si>
  <si>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</si>
  <si>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</si>
  <si>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</si>
  <si>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</si>
  <si>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</si>
  <si>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</si>
  <si>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</si>
  <si>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</si>
  <si>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</si>
  <si>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</si>
  <si>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</si>
  <si>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</si>
  <si>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</si>
  <si>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</si>
  <si>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</si>
  <si>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</si>
  <si>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</si>
  <si>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</si>
  <si>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</si>
  <si>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</si>
  <si>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</si>
  <si>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</si>
  <si>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</si>
  <si>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</si>
  <si>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</si>
  <si>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</si>
  <si>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</si>
  <si>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</si>
  <si>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</si>
  <si>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</si>
  <si>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</si>
  <si>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</si>
  <si>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</si>
  <si>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</si>
  <si>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</si>
  <si>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</si>
  <si>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</si>
  <si>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</si>
  <si>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</si>
  <si>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</si>
  <si>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</si>
  <si>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</si>
  <si>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</si>
  <si>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</si>
  <si>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</si>
  <si>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</si>
  <si>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</si>
  <si>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</si>
  <si>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</si>
  <si>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</si>
  <si>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</si>
  <si>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</si>
  <si>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</si>
  <si>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</si>
  <si>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</si>
  <si>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</si>
  <si>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</si>
  <si>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</si>
  <si>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</si>
  <si>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</si>
  <si>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</si>
  <si>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</si>
  <si>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</si>
  <si>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</si>
  <si>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</si>
  <si>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</si>
  <si>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</si>
  <si>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</si>
  <si>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</si>
  <si>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</si>
  <si>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</si>
  <si>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</si>
  <si>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</si>
  <si>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</si>
  <si>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</si>
  <si>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</si>
  <si>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</si>
  <si>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</si>
  <si>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</si>
  <si>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</si>
  <si>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</si>
  <si>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</si>
  <si>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</si>
  <si>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</si>
  <si>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</si>
  <si>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</si>
  <si>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</si>
  <si>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</si>
  <si>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</si>
  <si>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</si>
  <si>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</si>
  <si>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</si>
  <si>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</si>
  <si>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</si>
  <si>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</si>
  <si>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</si>
  <si>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</si>
  <si>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給水人口の減少に伴う水需要の減少が見込まれる中、老朽化が進む施設の更新に多額の費用が必要となるなど、厳しい経営環境の中で安定した事業運営を継続していくため、平成30年3月に「伊賀市水道事業経営戦略2017」（計画期間：H29年度～H43年度までの15年間）を策定した。
　この計画では、伊賀市水道事業基本計画を踏まえ、基幹施設であるゆめが丘浄水場を最大限に活用することを前提に、非効率な施設の統廃合や縮小見直しにより施設運営の効率化を図ることや、新たな財源確保策として、水需要の伸びが見られる工場等大口需要者向けの料金制度の検討を行うことなど、持続可能な事業運営に向けた経営の基本方針とそれに基づく施策を位置付けており、投資と財源の両面から経営基盤の強化と財政マネジメント向上の取り組みを計画的に進めていく。
　</t>
    <rPh sb="1" eb="3">
      <t>キュウスイ</t>
    </rPh>
    <rPh sb="3" eb="5">
      <t>ジンコウ</t>
    </rPh>
    <rPh sb="6" eb="8">
      <t>ゲンショウ</t>
    </rPh>
    <rPh sb="9" eb="10">
      <t>トモナ</t>
    </rPh>
    <rPh sb="11" eb="12">
      <t>ミズ</t>
    </rPh>
    <rPh sb="12" eb="14">
      <t>ジュヨウ</t>
    </rPh>
    <rPh sb="15" eb="17">
      <t>ゲンショウ</t>
    </rPh>
    <rPh sb="18" eb="20">
      <t>ミコ</t>
    </rPh>
    <rPh sb="23" eb="24">
      <t>ナカ</t>
    </rPh>
    <rPh sb="25" eb="28">
      <t>ロウキュウカ</t>
    </rPh>
    <rPh sb="29" eb="30">
      <t>スス</t>
    </rPh>
    <rPh sb="31" eb="33">
      <t>シセツ</t>
    </rPh>
    <rPh sb="34" eb="36">
      <t>コウシン</t>
    </rPh>
    <rPh sb="37" eb="39">
      <t>タガク</t>
    </rPh>
    <rPh sb="40" eb="42">
      <t>ヒヨウ</t>
    </rPh>
    <rPh sb="43" eb="45">
      <t>ヒツヨウ</t>
    </rPh>
    <rPh sb="51" eb="52">
      <t>キビ</t>
    </rPh>
    <rPh sb="54" eb="56">
      <t>ケイエイ</t>
    </rPh>
    <rPh sb="56" eb="58">
      <t>カンキョウ</t>
    </rPh>
    <rPh sb="59" eb="60">
      <t>ナカ</t>
    </rPh>
    <rPh sb="61" eb="63">
      <t>アンテイ</t>
    </rPh>
    <rPh sb="65" eb="67">
      <t>ジギョウ</t>
    </rPh>
    <rPh sb="67" eb="69">
      <t>ウンエイ</t>
    </rPh>
    <rPh sb="70" eb="72">
      <t>ケイゾク</t>
    </rPh>
    <rPh sb="79" eb="81">
      <t>ヘイセイ</t>
    </rPh>
    <rPh sb="83" eb="84">
      <t>ネン</t>
    </rPh>
    <rPh sb="85" eb="86">
      <t>ガツ</t>
    </rPh>
    <rPh sb="88" eb="91">
      <t>イガシ</t>
    </rPh>
    <rPh sb="91" eb="93">
      <t>スイドウ</t>
    </rPh>
    <rPh sb="93" eb="95">
      <t>ジギョウ</t>
    </rPh>
    <rPh sb="95" eb="97">
      <t>ケイエイ</t>
    </rPh>
    <rPh sb="97" eb="99">
      <t>センリャク</t>
    </rPh>
    <rPh sb="105" eb="107">
      <t>ケイカク</t>
    </rPh>
    <rPh sb="107" eb="109">
      <t>キカン</t>
    </rPh>
    <rPh sb="113" eb="115">
      <t>ネンド</t>
    </rPh>
    <rPh sb="119" eb="121">
      <t>ネンド</t>
    </rPh>
    <rPh sb="126" eb="128">
      <t>ネンカン</t>
    </rPh>
    <rPh sb="130" eb="132">
      <t>サクテイ</t>
    </rPh>
    <rPh sb="139" eb="141">
      <t>ケイカク</t>
    </rPh>
    <rPh sb="144" eb="147">
      <t>イガシ</t>
    </rPh>
    <rPh sb="147" eb="149">
      <t>スイドウ</t>
    </rPh>
    <rPh sb="149" eb="151">
      <t>ジギョウ</t>
    </rPh>
    <rPh sb="151" eb="153">
      <t>キホン</t>
    </rPh>
    <rPh sb="153" eb="155">
      <t>ケイカク</t>
    </rPh>
    <rPh sb="156" eb="157">
      <t>フ</t>
    </rPh>
    <rPh sb="160" eb="162">
      <t>キカン</t>
    </rPh>
    <rPh sb="162" eb="164">
      <t>シセツ</t>
    </rPh>
    <rPh sb="170" eb="171">
      <t>オカ</t>
    </rPh>
    <rPh sb="171" eb="173">
      <t>ジョウスイ</t>
    </rPh>
    <rPh sb="173" eb="174">
      <t>ジョウ</t>
    </rPh>
    <rPh sb="175" eb="178">
      <t>サイダイゲン</t>
    </rPh>
    <rPh sb="179" eb="181">
      <t>カツヨウ</t>
    </rPh>
    <rPh sb="186" eb="188">
      <t>ゼンテイ</t>
    </rPh>
    <rPh sb="190" eb="193">
      <t>ヒコウリツ</t>
    </rPh>
    <rPh sb="194" eb="196">
      <t>シセツ</t>
    </rPh>
    <rPh sb="197" eb="200">
      <t>トウハイゴウ</t>
    </rPh>
    <rPh sb="201" eb="203">
      <t>シュクショウ</t>
    </rPh>
    <rPh sb="203" eb="205">
      <t>ミナオ</t>
    </rPh>
    <rPh sb="209" eb="211">
      <t>シセツ</t>
    </rPh>
    <rPh sb="211" eb="213">
      <t>ウンエイ</t>
    </rPh>
    <rPh sb="214" eb="216">
      <t>コウリツ</t>
    </rPh>
    <rPh sb="216" eb="217">
      <t>カ</t>
    </rPh>
    <rPh sb="218" eb="219">
      <t>ハカ</t>
    </rPh>
    <rPh sb="224" eb="225">
      <t>アラ</t>
    </rPh>
    <rPh sb="227" eb="229">
      <t>ザイゲン</t>
    </rPh>
    <rPh sb="229" eb="231">
      <t>カクホ</t>
    </rPh>
    <rPh sb="231" eb="232">
      <t>サク</t>
    </rPh>
    <rPh sb="236" eb="237">
      <t>ミズ</t>
    </rPh>
    <rPh sb="237" eb="239">
      <t>ジュヨウ</t>
    </rPh>
    <rPh sb="240" eb="241">
      <t>ノ</t>
    </rPh>
    <rPh sb="243" eb="244">
      <t>ミ</t>
    </rPh>
    <rPh sb="247" eb="249">
      <t>コウジョウ</t>
    </rPh>
    <rPh sb="249" eb="250">
      <t>トウ</t>
    </rPh>
    <rPh sb="250" eb="252">
      <t>オオグチ</t>
    </rPh>
    <rPh sb="252" eb="254">
      <t>ジュヨウ</t>
    </rPh>
    <rPh sb="254" eb="255">
      <t>シャ</t>
    </rPh>
    <rPh sb="255" eb="256">
      <t>ム</t>
    </rPh>
    <rPh sb="258" eb="260">
      <t>リョウキン</t>
    </rPh>
    <rPh sb="260" eb="262">
      <t>セイド</t>
    </rPh>
    <rPh sb="263" eb="265">
      <t>ケントウ</t>
    </rPh>
    <rPh sb="266" eb="267">
      <t>オコナ</t>
    </rPh>
    <rPh sb="273" eb="275">
      <t>ジゾク</t>
    </rPh>
    <rPh sb="275" eb="277">
      <t>カノウ</t>
    </rPh>
    <rPh sb="278" eb="280">
      <t>ジギョウ</t>
    </rPh>
    <rPh sb="280" eb="282">
      <t>ウンエイ</t>
    </rPh>
    <rPh sb="283" eb="284">
      <t>ム</t>
    </rPh>
    <rPh sb="286" eb="288">
      <t>ケイエイ</t>
    </rPh>
    <rPh sb="289" eb="291">
      <t>キホン</t>
    </rPh>
    <rPh sb="291" eb="293">
      <t>ホウシン</t>
    </rPh>
    <rPh sb="297" eb="298">
      <t>モト</t>
    </rPh>
    <rPh sb="300" eb="302">
      <t>シサク</t>
    </rPh>
    <rPh sb="303" eb="306">
      <t>イチヅ</t>
    </rPh>
    <rPh sb="345" eb="348">
      <t>ケイカクテキ</t>
    </rPh>
    <rPh sb="349" eb="350">
      <t>スス</t>
    </rPh>
    <phoneticPr fontId="17"/>
  </si>
  <si>
    <t xml:space="preserve">　基幹的施設であるゆめが丘浄水場は建設後10年を経ておらず、比較的新しいことから、資産の老朽化度合を示す有形固定資産減価償却率は、全体としては類似団体と比較して低い値となっている。
　しかしながら、他の浄水施設等では老朽化が進んでいるものや、小規模で水源水質にも問題を抱える施設があり、廃止・統合や給水需要に見合った規模・能力への改修などを含めた施設の更新を計画的に進めていく必要がある。
　管路については更新率が低い値で推移しているため、正確な管路情報に基づく老朽化状況の把握が行えるよう、管路管理システムのバージョンアップを図り、計画的に更新を進めていく必要がある。
</t>
    <rPh sb="1" eb="3">
      <t>キカン</t>
    </rPh>
    <rPh sb="3" eb="4">
      <t>テキ</t>
    </rPh>
    <rPh sb="4" eb="6">
      <t>シセツ</t>
    </rPh>
    <rPh sb="12" eb="13">
      <t>オカ</t>
    </rPh>
    <rPh sb="13" eb="15">
      <t>ジョウスイ</t>
    </rPh>
    <rPh sb="15" eb="16">
      <t>ジョウ</t>
    </rPh>
    <rPh sb="17" eb="19">
      <t>ケンセツ</t>
    </rPh>
    <rPh sb="19" eb="20">
      <t>ゴ</t>
    </rPh>
    <rPh sb="22" eb="23">
      <t>ネン</t>
    </rPh>
    <rPh sb="24" eb="25">
      <t>ヘ</t>
    </rPh>
    <rPh sb="30" eb="33">
      <t>ヒカクテキ</t>
    </rPh>
    <rPh sb="33" eb="34">
      <t>アタラ</t>
    </rPh>
    <rPh sb="41" eb="43">
      <t>シサン</t>
    </rPh>
    <rPh sb="44" eb="46">
      <t>ロウキュウ</t>
    </rPh>
    <rPh sb="46" eb="47">
      <t>カ</t>
    </rPh>
    <rPh sb="47" eb="49">
      <t>ドア</t>
    </rPh>
    <rPh sb="50" eb="51">
      <t>シメ</t>
    </rPh>
    <rPh sb="52" eb="54">
      <t>ユウケイ</t>
    </rPh>
    <rPh sb="54" eb="56">
      <t>コテイ</t>
    </rPh>
    <rPh sb="56" eb="58">
      <t>シサン</t>
    </rPh>
    <rPh sb="58" eb="60">
      <t>ゲンカ</t>
    </rPh>
    <rPh sb="60" eb="62">
      <t>ショウキャク</t>
    </rPh>
    <rPh sb="62" eb="63">
      <t>リツ</t>
    </rPh>
    <rPh sb="65" eb="67">
      <t>ゼンタイ</t>
    </rPh>
    <rPh sb="71" eb="73">
      <t>ルイジ</t>
    </rPh>
    <rPh sb="73" eb="75">
      <t>ダンタイ</t>
    </rPh>
    <rPh sb="76" eb="78">
      <t>ヒカク</t>
    </rPh>
    <rPh sb="80" eb="81">
      <t>ヒク</t>
    </rPh>
    <rPh sb="82" eb="83">
      <t>アタイ</t>
    </rPh>
    <rPh sb="99" eb="100">
      <t>タ</t>
    </rPh>
    <rPh sb="121" eb="124">
      <t>ショウキボ</t>
    </rPh>
    <rPh sb="125" eb="127">
      <t>スイゲン</t>
    </rPh>
    <rPh sb="127" eb="129">
      <t>スイシツ</t>
    </rPh>
    <rPh sb="131" eb="133">
      <t>モンダイ</t>
    </rPh>
    <rPh sb="134" eb="135">
      <t>カカ</t>
    </rPh>
    <rPh sb="137" eb="139">
      <t>シセツ</t>
    </rPh>
    <rPh sb="143" eb="145">
      <t>ハイシ</t>
    </rPh>
    <rPh sb="146" eb="148">
      <t>トウゴウ</t>
    </rPh>
    <rPh sb="149" eb="151">
      <t>キュウスイ</t>
    </rPh>
    <rPh sb="151" eb="153">
      <t>ジュヨウ</t>
    </rPh>
    <rPh sb="154" eb="156">
      <t>ミア</t>
    </rPh>
    <rPh sb="158" eb="160">
      <t>キボ</t>
    </rPh>
    <rPh sb="161" eb="163">
      <t>ノウリョク</t>
    </rPh>
    <rPh sb="165" eb="167">
      <t>カイシュウ</t>
    </rPh>
    <rPh sb="170" eb="171">
      <t>フク</t>
    </rPh>
    <rPh sb="173" eb="175">
      <t>シセツ</t>
    </rPh>
    <rPh sb="176" eb="178">
      <t>コウシン</t>
    </rPh>
    <rPh sb="179" eb="182">
      <t>ケイカクテキ</t>
    </rPh>
    <rPh sb="183" eb="184">
      <t>スス</t>
    </rPh>
    <rPh sb="188" eb="190">
      <t>ヒツヨウ</t>
    </rPh>
    <rPh sb="196" eb="198">
      <t>カンロ</t>
    </rPh>
    <rPh sb="203" eb="205">
      <t>コウシン</t>
    </rPh>
    <rPh sb="205" eb="206">
      <t>リツ</t>
    </rPh>
    <rPh sb="207" eb="208">
      <t>ヒク</t>
    </rPh>
    <rPh sb="209" eb="210">
      <t>アタイ</t>
    </rPh>
    <rPh sb="211" eb="213">
      <t>スイイ</t>
    </rPh>
    <rPh sb="220" eb="222">
      <t>セイカク</t>
    </rPh>
    <rPh sb="223" eb="225">
      <t>カンロ</t>
    </rPh>
    <rPh sb="225" eb="227">
      <t>ジョウホウ</t>
    </rPh>
    <rPh sb="228" eb="229">
      <t>モト</t>
    </rPh>
    <rPh sb="231" eb="234">
      <t>ロウキュウカ</t>
    </rPh>
    <rPh sb="234" eb="236">
      <t>ジョウキョウ</t>
    </rPh>
    <rPh sb="237" eb="239">
      <t>ハアク</t>
    </rPh>
    <rPh sb="240" eb="241">
      <t>オコナ</t>
    </rPh>
    <rPh sb="246" eb="248">
      <t>カンロ</t>
    </rPh>
    <rPh sb="248" eb="250">
      <t>カンリ</t>
    </rPh>
    <rPh sb="264" eb="265">
      <t>ハカ</t>
    </rPh>
    <rPh sb="267" eb="270">
      <t>ケイカクテキ</t>
    </rPh>
    <rPh sb="271" eb="273">
      <t>コウシン</t>
    </rPh>
    <rPh sb="274" eb="275">
      <t>スス</t>
    </rPh>
    <rPh sb="279" eb="281">
      <t>ヒツヨウ</t>
    </rPh>
    <phoneticPr fontId="17"/>
  </si>
  <si>
    <r>
      <rPr>
        <u/>
        <sz val="11"/>
        <color theme="1"/>
        <rFont val="ＭＳ ゴシック"/>
        <family val="3"/>
        <charset val="128"/>
      </rPr>
      <t>①経常収支比率、累積欠損金比率、料金回収率</t>
    </r>
    <r>
      <rPr>
        <sz val="11"/>
        <color theme="1"/>
        <rFont val="ＭＳ ゴシック"/>
        <family val="3"/>
        <charset val="128"/>
      </rPr>
      <t xml:space="preserve">
　経常収支比率が100％以上で推移していることから、単年度収支の黒字が維持されている。また、料金回収率も100％以上であり、給水に係る費用が料金収入で賄えている状況である。累積欠損金も発生していないことから、収益性は良好であると考えられる。
</t>
    </r>
    <r>
      <rPr>
        <u/>
        <sz val="11"/>
        <color theme="1"/>
        <rFont val="ＭＳ ゴシック"/>
        <family val="3"/>
        <charset val="128"/>
      </rPr>
      <t>②企業債残高対給水収益比率</t>
    </r>
    <r>
      <rPr>
        <sz val="11"/>
        <color theme="1"/>
        <rFont val="ＭＳ ゴシック"/>
        <family val="3"/>
        <charset val="128"/>
      </rPr>
      <t xml:space="preserve">
　基幹的施設であるゆめが丘浄水場への先行投資等により、企業債残高の規模を示す当該指標は類似団体と比較して高い水準で推移しているが、企業債の償還が新規借入を上回っており、企業債残高が減少傾向となっていることから数値は改善に向かいつつあり、今後もこの傾向は続くものと見込んでいる。
</t>
    </r>
    <r>
      <rPr>
        <u/>
        <sz val="11"/>
        <color theme="1"/>
        <rFont val="ＭＳ ゴシック"/>
        <family val="3"/>
        <charset val="128"/>
      </rPr>
      <t xml:space="preserve">③給水原価
</t>
    </r>
    <r>
      <rPr>
        <sz val="11"/>
        <color theme="1"/>
        <rFont val="ＭＳ ゴシック"/>
        <family val="3"/>
        <charset val="128"/>
      </rPr>
      <t xml:space="preserve">　年々低減傾向にあるが、類似団体と比較して高い水準で推移している。平成26年度以降は緩やかな伸びが見られる有収水量は、給水人口の減少等に伴い、今後、減少傾向となることが見込まれるため、効率的な施設運用による維持管理費の抑制等、経常経費削減の取り組みが必要である。
</t>
    </r>
    <r>
      <rPr>
        <u/>
        <sz val="11"/>
        <color theme="1"/>
        <rFont val="ＭＳ ゴシック"/>
        <family val="3"/>
        <charset val="128"/>
      </rPr>
      <t xml:space="preserve">④有収率
</t>
    </r>
    <r>
      <rPr>
        <sz val="11"/>
        <color theme="1"/>
        <rFont val="ＭＳ ゴシック"/>
        <family val="3"/>
        <charset val="128"/>
      </rPr>
      <t>　類似団体と比較して低い値となっているが、これは料金徴収の対象とならない漏水によるものが主な要因と考えられるため、より効果的な漏水調査の実施による漏水箇所の特定や修繕、また、配水ブロックの見直しによる効率的な配水系統の確立等の対策が必要である。</t>
    </r>
    <r>
      <rPr>
        <u/>
        <sz val="11"/>
        <color theme="1"/>
        <rFont val="ＭＳ ゴシック"/>
        <family val="3"/>
        <charset val="128"/>
      </rPr>
      <t xml:space="preserve">
</t>
    </r>
    <rPh sb="1" eb="3">
      <t>ケイジョウ</t>
    </rPh>
    <rPh sb="3" eb="5">
      <t>シュウシ</t>
    </rPh>
    <rPh sb="5" eb="7">
      <t>ヒリツ</t>
    </rPh>
    <rPh sb="8" eb="10">
      <t>ルイセキ</t>
    </rPh>
    <rPh sb="10" eb="13">
      <t>ケッソンキン</t>
    </rPh>
    <rPh sb="13" eb="15">
      <t>ヒリツ</t>
    </rPh>
    <rPh sb="16" eb="18">
      <t>リョウキン</t>
    </rPh>
    <rPh sb="18" eb="20">
      <t>カイシュウ</t>
    </rPh>
    <rPh sb="20" eb="21">
      <t>リツ</t>
    </rPh>
    <rPh sb="23" eb="25">
      <t>ケイジョウ</t>
    </rPh>
    <rPh sb="25" eb="27">
      <t>シュウシ</t>
    </rPh>
    <rPh sb="27" eb="29">
      <t>ヒリツ</t>
    </rPh>
    <rPh sb="34" eb="36">
      <t>イジョウ</t>
    </rPh>
    <rPh sb="37" eb="39">
      <t>スイイ</t>
    </rPh>
    <rPh sb="48" eb="51">
      <t>タンネンド</t>
    </rPh>
    <rPh sb="51" eb="53">
      <t>シュウシ</t>
    </rPh>
    <rPh sb="54" eb="56">
      <t>クロジ</t>
    </rPh>
    <rPh sb="57" eb="59">
      <t>イジ</t>
    </rPh>
    <rPh sb="68" eb="70">
      <t>リョウキン</t>
    </rPh>
    <rPh sb="70" eb="72">
      <t>カイシュウ</t>
    </rPh>
    <rPh sb="72" eb="73">
      <t>リツ</t>
    </rPh>
    <rPh sb="78" eb="80">
      <t>イジョウ</t>
    </rPh>
    <rPh sb="84" eb="86">
      <t>キュウスイ</t>
    </rPh>
    <rPh sb="87" eb="88">
      <t>カカ</t>
    </rPh>
    <rPh sb="89" eb="91">
      <t>ヒヨウ</t>
    </rPh>
    <rPh sb="92" eb="94">
      <t>リョウキン</t>
    </rPh>
    <rPh sb="94" eb="96">
      <t>シュウニュウ</t>
    </rPh>
    <rPh sb="97" eb="98">
      <t>マカナ</t>
    </rPh>
    <rPh sb="102" eb="104">
      <t>ジョウキョウ</t>
    </rPh>
    <rPh sb="108" eb="110">
      <t>ルイセキ</t>
    </rPh>
    <rPh sb="110" eb="113">
      <t>ケッソンキン</t>
    </rPh>
    <rPh sb="114" eb="116">
      <t>ハッセイ</t>
    </rPh>
    <rPh sb="126" eb="129">
      <t>シュウエキセイ</t>
    </rPh>
    <rPh sb="130" eb="132">
      <t>リョウコウ</t>
    </rPh>
    <rPh sb="136" eb="137">
      <t>カンガ</t>
    </rPh>
    <rPh sb="144" eb="146">
      <t>キギョウ</t>
    </rPh>
    <rPh sb="146" eb="147">
      <t>サイ</t>
    </rPh>
    <rPh sb="147" eb="149">
      <t>ザンダカ</t>
    </rPh>
    <rPh sb="149" eb="150">
      <t>タイ</t>
    </rPh>
    <rPh sb="150" eb="152">
      <t>キュウスイ</t>
    </rPh>
    <rPh sb="152" eb="154">
      <t>シュウエキ</t>
    </rPh>
    <rPh sb="154" eb="156">
      <t>ヒリツ</t>
    </rPh>
    <rPh sb="158" eb="160">
      <t>キカン</t>
    </rPh>
    <rPh sb="160" eb="161">
      <t>テキ</t>
    </rPh>
    <rPh sb="161" eb="163">
      <t>シセツ</t>
    </rPh>
    <rPh sb="169" eb="170">
      <t>オカ</t>
    </rPh>
    <rPh sb="170" eb="173">
      <t>ジョウスイジョウ</t>
    </rPh>
    <rPh sb="175" eb="177">
      <t>センコウ</t>
    </rPh>
    <rPh sb="177" eb="179">
      <t>トウシ</t>
    </rPh>
    <rPh sb="179" eb="180">
      <t>トウ</t>
    </rPh>
    <rPh sb="184" eb="186">
      <t>キギョウ</t>
    </rPh>
    <rPh sb="186" eb="187">
      <t>サイ</t>
    </rPh>
    <rPh sb="187" eb="189">
      <t>ザンダカ</t>
    </rPh>
    <rPh sb="190" eb="192">
      <t>キボ</t>
    </rPh>
    <rPh sb="193" eb="194">
      <t>シメ</t>
    </rPh>
    <rPh sb="195" eb="197">
      <t>トウガイ</t>
    </rPh>
    <rPh sb="197" eb="199">
      <t>シヒョウ</t>
    </rPh>
    <rPh sb="200" eb="202">
      <t>ルイジ</t>
    </rPh>
    <rPh sb="202" eb="204">
      <t>ダンタイ</t>
    </rPh>
    <rPh sb="205" eb="207">
      <t>ヒカク</t>
    </rPh>
    <rPh sb="209" eb="210">
      <t>タカ</t>
    </rPh>
    <rPh sb="211" eb="213">
      <t>スイジュン</t>
    </rPh>
    <rPh sb="214" eb="216">
      <t>スイイ</t>
    </rPh>
    <rPh sb="222" eb="224">
      <t>キギョウ</t>
    </rPh>
    <rPh sb="224" eb="225">
      <t>サイ</t>
    </rPh>
    <rPh sb="226" eb="228">
      <t>ショウカン</t>
    </rPh>
    <rPh sb="229" eb="231">
      <t>シンキ</t>
    </rPh>
    <rPh sb="231" eb="233">
      <t>カリイレ</t>
    </rPh>
    <rPh sb="234" eb="236">
      <t>ウワマワ</t>
    </rPh>
    <rPh sb="241" eb="243">
      <t>キギョウ</t>
    </rPh>
    <rPh sb="243" eb="244">
      <t>サイ</t>
    </rPh>
    <rPh sb="244" eb="246">
      <t>ザンダカ</t>
    </rPh>
    <rPh sb="247" eb="249">
      <t>ゲンショウ</t>
    </rPh>
    <rPh sb="249" eb="251">
      <t>ケイコウ</t>
    </rPh>
    <rPh sb="267" eb="268">
      <t>ム</t>
    </rPh>
    <rPh sb="275" eb="277">
      <t>コンゴ</t>
    </rPh>
    <rPh sb="280" eb="282">
      <t>ケイコウ</t>
    </rPh>
    <rPh sb="283" eb="284">
      <t>ツヅ</t>
    </rPh>
    <rPh sb="288" eb="290">
      <t>ミコ</t>
    </rPh>
    <rPh sb="297" eb="299">
      <t>キュウスイ</t>
    </rPh>
    <rPh sb="299" eb="301">
      <t>ゲンカ</t>
    </rPh>
    <rPh sb="303" eb="305">
      <t>ネンネン</t>
    </rPh>
    <rPh sb="307" eb="309">
      <t>ケイコウ</t>
    </rPh>
    <rPh sb="314" eb="316">
      <t>ルイジ</t>
    </rPh>
    <rPh sb="316" eb="318">
      <t>ダンタイ</t>
    </rPh>
    <rPh sb="319" eb="321">
      <t>ヒカク</t>
    </rPh>
    <rPh sb="323" eb="324">
      <t>タカ</t>
    </rPh>
    <rPh sb="325" eb="327">
      <t>スイジュン</t>
    </rPh>
    <rPh sb="328" eb="330">
      <t>スイイ</t>
    </rPh>
    <rPh sb="335" eb="337">
      <t>ヘイセイ</t>
    </rPh>
    <rPh sb="339" eb="341">
      <t>ネンド</t>
    </rPh>
    <rPh sb="341" eb="343">
      <t>イコウ</t>
    </rPh>
    <rPh sb="344" eb="345">
      <t>ユル</t>
    </rPh>
    <rPh sb="348" eb="349">
      <t>ノ</t>
    </rPh>
    <rPh sb="351" eb="352">
      <t>ミ</t>
    </rPh>
    <rPh sb="355" eb="357">
      <t>ユウシュウ</t>
    </rPh>
    <rPh sb="357" eb="359">
      <t>スイリョウ</t>
    </rPh>
    <rPh sb="361" eb="363">
      <t>キュウスイ</t>
    </rPh>
    <rPh sb="363" eb="365">
      <t>ジンコウ</t>
    </rPh>
    <rPh sb="366" eb="368">
      <t>ゲンショウ</t>
    </rPh>
    <rPh sb="368" eb="369">
      <t>トウ</t>
    </rPh>
    <rPh sb="370" eb="371">
      <t>トモナ</t>
    </rPh>
    <rPh sb="373" eb="375">
      <t>コンゴ</t>
    </rPh>
    <rPh sb="376" eb="378">
      <t>ゲンショウ</t>
    </rPh>
    <rPh sb="378" eb="380">
      <t>ケイコウ</t>
    </rPh>
    <rPh sb="386" eb="388">
      <t>ミコ</t>
    </rPh>
    <rPh sb="394" eb="397">
      <t>コウリツテキ</t>
    </rPh>
    <rPh sb="398" eb="400">
      <t>シセツ</t>
    </rPh>
    <rPh sb="400" eb="402">
      <t>ウンヨウ</t>
    </rPh>
    <rPh sb="405" eb="407">
      <t>イジ</t>
    </rPh>
    <rPh sb="407" eb="410">
      <t>カンリヒ</t>
    </rPh>
    <rPh sb="411" eb="413">
      <t>ヨクセイ</t>
    </rPh>
    <rPh sb="413" eb="414">
      <t>トウ</t>
    </rPh>
    <rPh sb="415" eb="417">
      <t>ケイジョウ</t>
    </rPh>
    <rPh sb="417" eb="419">
      <t>ケイヒ</t>
    </rPh>
    <rPh sb="419" eb="421">
      <t>サクゲン</t>
    </rPh>
    <rPh sb="422" eb="423">
      <t>ト</t>
    </rPh>
    <rPh sb="424" eb="425">
      <t>ク</t>
    </rPh>
    <rPh sb="427" eb="429">
      <t>ヒツヨウ</t>
    </rPh>
    <rPh sb="435" eb="437">
      <t>ユウシュウ</t>
    </rPh>
    <rPh sb="440" eb="442">
      <t>ルイジ</t>
    </rPh>
    <rPh sb="442" eb="444">
      <t>ダンタイ</t>
    </rPh>
    <rPh sb="445" eb="447">
      <t>ヒカク</t>
    </rPh>
    <rPh sb="449" eb="450">
      <t>ヒク</t>
    </rPh>
    <rPh sb="451" eb="452">
      <t>アタイ</t>
    </rPh>
    <rPh sb="463" eb="465">
      <t>リョウキン</t>
    </rPh>
    <rPh sb="465" eb="467">
      <t>チョウシュウ</t>
    </rPh>
    <rPh sb="468" eb="470">
      <t>タイショウ</t>
    </rPh>
    <rPh sb="475" eb="477">
      <t>ロウスイ</t>
    </rPh>
    <rPh sb="488" eb="489">
      <t>カンガ</t>
    </rPh>
    <rPh sb="498" eb="501">
      <t>コウカテキ</t>
    </rPh>
    <rPh sb="502" eb="504">
      <t>ロウスイ</t>
    </rPh>
    <rPh sb="504" eb="506">
      <t>チョウサ</t>
    </rPh>
    <rPh sb="507" eb="509">
      <t>ジッシ</t>
    </rPh>
    <rPh sb="512" eb="514">
      <t>ロウスイ</t>
    </rPh>
    <rPh sb="514" eb="516">
      <t>カショ</t>
    </rPh>
    <rPh sb="517" eb="519">
      <t>トクテイ</t>
    </rPh>
    <rPh sb="526" eb="528">
      <t>ハイスイ</t>
    </rPh>
    <rPh sb="533" eb="535">
      <t>ミナオ</t>
    </rPh>
    <rPh sb="539" eb="542">
      <t>コウリツテキ</t>
    </rPh>
    <rPh sb="543" eb="545">
      <t>ハイスイ</t>
    </rPh>
    <rPh sb="545" eb="547">
      <t>ケイトウ</t>
    </rPh>
    <rPh sb="548" eb="550">
      <t>カクリツ</t>
    </rPh>
    <rPh sb="550" eb="551">
      <t>トウ</t>
    </rPh>
    <rPh sb="552" eb="554">
      <t>タイサク</t>
    </rPh>
    <rPh sb="555" eb="55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</si>
</sst>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u/>
      <sz val="11"/>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0.98</c:v>
                </c:pt>
                <c:pt idx="1">
                  <c:v>0.28000000000000003</c:v>
                </c:pt>
                <c:pt idx="2">
                  <c:v>0.48</c:v>
                </c:pt>
                <c:pt idx="3">
                  <c:v>0.15</c:v>
                </c:pt>
                <c:pt idx="4">
                  <c:v>0.37</c:v>
                </c:pt>
              </c:numCache>
            </c:numRef>
          </c:val>
          <c:extLst>
            <c:ext xmlns:c16="http://schemas.microsoft.com/office/drawing/2014/chart" uri="{C3380CC4-5D6E-409C-BE32-E72D297353CC}">
              <c16:uniqueId val="{00000000-2E02-48EA-97F5-10E7AA91CD6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0.83</c:v>
                </c:pt>
                <c:pt idx="1">
                  <c:v>0.72</c:v>
                </c:pt>
                <c:pt idx="2">
                  <c:v>0.71</c:v>
                </c:pt>
                <c:pt idx="3">
                  <c:v>0.71</c:v>
                </c:pt>
                <c:pt idx="4">
                  <c:v>0.75</c:v>
                </c:pt>
              </c:numCache>
            </c:numRef>
          </c:val>
          <c:smooth val="0"/>
          <c:extLst>
            <c:ext xmlns:c16="http://schemas.microsoft.com/office/drawing/2014/chart" uri="{C3380CC4-5D6E-409C-BE32-E72D297353CC}">
              <c16:uniqueId val="{00000001-2E02-48EA-97F5-10E7AA91CD6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57.81</c:v>
                </c:pt>
                <c:pt idx="1">
                  <c:v>55.82</c:v>
                </c:pt>
                <c:pt idx="2">
                  <c:v>58.15</c:v>
                </c:pt>
                <c:pt idx="3">
                  <c:v>58.85</c:v>
                </c:pt>
                <c:pt idx="4">
                  <c:v>58.87</c:v>
                </c:pt>
              </c:numCache>
            </c:numRef>
          </c:val>
          <c:extLst>
            <c:ext xmlns:c16="http://schemas.microsoft.com/office/drawing/2014/chart" uri="{C3380CC4-5D6E-409C-BE32-E72D297353CC}">
              <c16:uniqueId val="{00000000-E87D-4CA7-B959-DB9858708E0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59.68</c:v>
                </c:pt>
                <c:pt idx="1">
                  <c:v>59.17</c:v>
                </c:pt>
                <c:pt idx="2">
                  <c:v>59.34</c:v>
                </c:pt>
                <c:pt idx="3">
                  <c:v>59.11</c:v>
                </c:pt>
                <c:pt idx="4">
                  <c:v>59.74</c:v>
                </c:pt>
              </c:numCache>
            </c:numRef>
          </c:val>
          <c:smooth val="0"/>
          <c:extLst>
            <c:ext xmlns:c16="http://schemas.microsoft.com/office/drawing/2014/chart" uri="{C3380CC4-5D6E-409C-BE32-E72D297353CC}">
              <c16:uniqueId val="{00000001-E87D-4CA7-B959-DB9858708E0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80.58</c:v>
                </c:pt>
                <c:pt idx="1">
                  <c:v>81.900000000000006</c:v>
                </c:pt>
                <c:pt idx="2">
                  <c:v>80.64</c:v>
                </c:pt>
                <c:pt idx="3">
                  <c:v>81.540000000000006</c:v>
                </c:pt>
                <c:pt idx="4">
                  <c:v>81.38</c:v>
                </c:pt>
              </c:numCache>
            </c:numRef>
          </c:val>
          <c:extLst>
            <c:ext xmlns:c16="http://schemas.microsoft.com/office/drawing/2014/chart" uri="{C3380CC4-5D6E-409C-BE32-E72D297353CC}">
              <c16:uniqueId val="{00000000-F302-4E9C-AD76-E61B3B7023C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87.63</c:v>
                </c:pt>
                <c:pt idx="1">
                  <c:v>87.6</c:v>
                </c:pt>
                <c:pt idx="2">
                  <c:v>87.74</c:v>
                </c:pt>
                <c:pt idx="3">
                  <c:v>87.91</c:v>
                </c:pt>
                <c:pt idx="4">
                  <c:v>87.28</c:v>
                </c:pt>
              </c:numCache>
            </c:numRef>
          </c:val>
          <c:smooth val="0"/>
          <c:extLst>
            <c:ext xmlns:c16="http://schemas.microsoft.com/office/drawing/2014/chart" uri="{C3380CC4-5D6E-409C-BE32-E72D297353CC}">
              <c16:uniqueId val="{00000001-F302-4E9C-AD76-E61B3B7023C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105.08</c:v>
                </c:pt>
                <c:pt idx="1">
                  <c:v>107.49</c:v>
                </c:pt>
                <c:pt idx="2">
                  <c:v>111.4</c:v>
                </c:pt>
                <c:pt idx="3">
                  <c:v>116.08</c:v>
                </c:pt>
                <c:pt idx="4">
                  <c:v>116.47</c:v>
                </c:pt>
              </c:numCache>
            </c:numRef>
          </c:val>
          <c:extLst>
            <c:ext xmlns:c16="http://schemas.microsoft.com/office/drawing/2014/chart" uri="{C3380CC4-5D6E-409C-BE32-E72D297353CC}">
              <c16:uniqueId val="{00000000-E27C-4C6A-895B-9370712351E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107.8</c:v>
                </c:pt>
                <c:pt idx="1">
                  <c:v>111.96</c:v>
                </c:pt>
                <c:pt idx="2">
                  <c:v>112.69</c:v>
                </c:pt>
                <c:pt idx="3">
                  <c:v>113.16</c:v>
                </c:pt>
                <c:pt idx="4">
                  <c:v>112.15</c:v>
                </c:pt>
              </c:numCache>
            </c:numRef>
          </c:val>
          <c:smooth val="0"/>
          <c:extLst>
            <c:ext xmlns:c16="http://schemas.microsoft.com/office/drawing/2014/chart" uri="{C3380CC4-5D6E-409C-BE32-E72D297353CC}">
              <c16:uniqueId val="{00000001-E27C-4C6A-895B-9370712351E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27.14</c:v>
                </c:pt>
                <c:pt idx="1">
                  <c:v>35.049999999999997</c:v>
                </c:pt>
                <c:pt idx="2">
                  <c:v>37.21</c:v>
                </c:pt>
                <c:pt idx="3">
                  <c:v>39.450000000000003</c:v>
                </c:pt>
                <c:pt idx="4">
                  <c:v>41.4</c:v>
                </c:pt>
              </c:numCache>
            </c:numRef>
          </c:val>
          <c:extLst>
            <c:ext xmlns:c16="http://schemas.microsoft.com/office/drawing/2014/chart" uri="{C3380CC4-5D6E-409C-BE32-E72D297353CC}">
              <c16:uniqueId val="{00000000-96EC-490C-8DA2-CA7982B2A0B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39.65</c:v>
                </c:pt>
                <c:pt idx="1">
                  <c:v>45.25</c:v>
                </c:pt>
                <c:pt idx="2">
                  <c:v>46.27</c:v>
                </c:pt>
                <c:pt idx="3">
                  <c:v>46.88</c:v>
                </c:pt>
                <c:pt idx="4">
                  <c:v>46.94</c:v>
                </c:pt>
              </c:numCache>
            </c:numRef>
          </c:val>
          <c:smooth val="0"/>
          <c:extLst>
            <c:ext xmlns:c16="http://schemas.microsoft.com/office/drawing/2014/chart" uri="{C3380CC4-5D6E-409C-BE32-E72D297353CC}">
              <c16:uniqueId val="{00000001-96EC-490C-8DA2-CA7982B2A0B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5.67</c:v>
                </c:pt>
                <c:pt idx="1">
                  <c:v>5.89</c:v>
                </c:pt>
                <c:pt idx="2">
                  <c:v>21.25</c:v>
                </c:pt>
                <c:pt idx="3">
                  <c:v>6.4</c:v>
                </c:pt>
                <c:pt idx="4">
                  <c:v>6.09</c:v>
                </c:pt>
              </c:numCache>
            </c:numRef>
          </c:val>
          <c:extLst>
            <c:ext xmlns:c16="http://schemas.microsoft.com/office/drawing/2014/chart" uri="{C3380CC4-5D6E-409C-BE32-E72D297353CC}">
              <c16:uniqueId val="{00000000-8212-4F5E-A11A-186EB2E8E77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10.71</c:v>
                </c:pt>
                <c:pt idx="2">
                  <c:v>10.93</c:v>
                </c:pt>
                <c:pt idx="3">
                  <c:v>13.39</c:v>
                </c:pt>
                <c:pt idx="4">
                  <c:v>14.48</c:v>
                </c:pt>
              </c:numCache>
            </c:numRef>
          </c:val>
          <c:smooth val="0"/>
          <c:extLst>
            <c:ext xmlns:c16="http://schemas.microsoft.com/office/drawing/2014/chart" uri="{C3380CC4-5D6E-409C-BE32-E72D297353CC}">
              <c16:uniqueId val="{00000001-8212-4F5E-A11A-186EB2E8E77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formatCode="#,##0.00;&quot;△&quot;#,##0.00;&quot;-&quot;">
                  <c:v>20.09</c:v>
                </c:pt>
                <c:pt idx="1">
                  <c:v>0</c:v>
                </c:pt>
                <c:pt idx="2">
                  <c:v>0</c:v>
                </c:pt>
                <c:pt idx="3">
                  <c:v>0</c:v>
                </c:pt>
                <c:pt idx="4">
                  <c:v>0</c:v>
                </c:pt>
              </c:numCache>
            </c:numRef>
          </c:val>
          <c:extLst>
            <c:ext xmlns:c16="http://schemas.microsoft.com/office/drawing/2014/chart" uri="{C3380CC4-5D6E-409C-BE32-E72D297353CC}">
              <c16:uniqueId val="{00000000-8E96-404E-B802-5632D6FC636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4.3899999999999997</c:v>
                </c:pt>
                <c:pt idx="1">
                  <c:v>0.41</c:v>
                </c:pt>
                <c:pt idx="2">
                  <c:v>0.54</c:v>
                </c:pt>
                <c:pt idx="3">
                  <c:v>0.68</c:v>
                </c:pt>
                <c:pt idx="4">
                  <c:v>1</c:v>
                </c:pt>
              </c:numCache>
            </c:numRef>
          </c:val>
          <c:smooth val="0"/>
          <c:extLst>
            <c:ext xmlns:c16="http://schemas.microsoft.com/office/drawing/2014/chart" uri="{C3380CC4-5D6E-409C-BE32-E72D297353CC}">
              <c16:uniqueId val="{00000001-8E96-404E-B802-5632D6FC636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1218.74</c:v>
                </c:pt>
                <c:pt idx="1">
                  <c:v>190.68</c:v>
                </c:pt>
                <c:pt idx="2">
                  <c:v>197.04</c:v>
                </c:pt>
                <c:pt idx="3">
                  <c:v>251.97</c:v>
                </c:pt>
                <c:pt idx="4">
                  <c:v>261.38</c:v>
                </c:pt>
              </c:numCache>
            </c:numRef>
          </c:val>
          <c:extLst>
            <c:ext xmlns:c16="http://schemas.microsoft.com/office/drawing/2014/chart" uri="{C3380CC4-5D6E-409C-BE32-E72D297353CC}">
              <c16:uniqueId val="{00000000-5413-4E38-83B1-11E871C322E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739.59</c:v>
                </c:pt>
                <c:pt idx="1">
                  <c:v>335.95</c:v>
                </c:pt>
                <c:pt idx="2">
                  <c:v>346.59</c:v>
                </c:pt>
                <c:pt idx="3">
                  <c:v>357.82</c:v>
                </c:pt>
                <c:pt idx="4">
                  <c:v>355.5</c:v>
                </c:pt>
              </c:numCache>
            </c:numRef>
          </c:val>
          <c:smooth val="0"/>
          <c:extLst>
            <c:ext xmlns:c16="http://schemas.microsoft.com/office/drawing/2014/chart" uri="{C3380CC4-5D6E-409C-BE32-E72D297353CC}">
              <c16:uniqueId val="{00000001-5413-4E38-83B1-11E871C322E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747.19</c:v>
                </c:pt>
                <c:pt idx="1">
                  <c:v>718.95</c:v>
                </c:pt>
                <c:pt idx="2">
                  <c:v>672.48</c:v>
                </c:pt>
                <c:pt idx="3">
                  <c:v>613.04</c:v>
                </c:pt>
                <c:pt idx="4">
                  <c:v>578.30999999999995</c:v>
                </c:pt>
              </c:numCache>
            </c:numRef>
          </c:val>
          <c:extLst>
            <c:ext xmlns:c16="http://schemas.microsoft.com/office/drawing/2014/chart" uri="{C3380CC4-5D6E-409C-BE32-E72D297353CC}">
              <c16:uniqueId val="{00000000-9772-46DE-BD7C-9785CE7E2A7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324.08999999999997</c:v>
                </c:pt>
                <c:pt idx="1">
                  <c:v>319.82</c:v>
                </c:pt>
                <c:pt idx="2">
                  <c:v>312.02999999999997</c:v>
                </c:pt>
                <c:pt idx="3">
                  <c:v>307.45999999999998</c:v>
                </c:pt>
                <c:pt idx="4">
                  <c:v>312.58</c:v>
                </c:pt>
              </c:numCache>
            </c:numRef>
          </c:val>
          <c:smooth val="0"/>
          <c:extLst>
            <c:ext xmlns:c16="http://schemas.microsoft.com/office/drawing/2014/chart" uri="{C3380CC4-5D6E-409C-BE32-E72D297353CC}">
              <c16:uniqueId val="{00000001-9772-46DE-BD7C-9785CE7E2A7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97.5</c:v>
                </c:pt>
                <c:pt idx="1">
                  <c:v>100.65</c:v>
                </c:pt>
                <c:pt idx="2">
                  <c:v>106.03</c:v>
                </c:pt>
                <c:pt idx="3">
                  <c:v>112.09</c:v>
                </c:pt>
                <c:pt idx="4">
                  <c:v>115.44</c:v>
                </c:pt>
              </c:numCache>
            </c:numRef>
          </c:val>
          <c:extLst>
            <c:ext xmlns:c16="http://schemas.microsoft.com/office/drawing/2014/chart" uri="{C3380CC4-5D6E-409C-BE32-E72D297353CC}">
              <c16:uniqueId val="{00000000-0005-48D7-B360-07DED1B3AAD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99.46</c:v>
                </c:pt>
                <c:pt idx="1">
                  <c:v>105.21</c:v>
                </c:pt>
                <c:pt idx="2">
                  <c:v>105.71</c:v>
                </c:pt>
                <c:pt idx="3">
                  <c:v>106.01</c:v>
                </c:pt>
                <c:pt idx="4">
                  <c:v>104.57</c:v>
                </c:pt>
              </c:numCache>
            </c:numRef>
          </c:val>
          <c:smooth val="0"/>
          <c:extLst>
            <c:ext xmlns:c16="http://schemas.microsoft.com/office/drawing/2014/chart" uri="{C3380CC4-5D6E-409C-BE32-E72D297353CC}">
              <c16:uniqueId val="{00000001-0005-48D7-B360-07DED1B3AAD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216.18</c:v>
                </c:pt>
                <c:pt idx="1">
                  <c:v>208.73</c:v>
                </c:pt>
                <c:pt idx="2">
                  <c:v>198.57</c:v>
                </c:pt>
                <c:pt idx="3">
                  <c:v>188.81</c:v>
                </c:pt>
                <c:pt idx="4">
                  <c:v>183.59</c:v>
                </c:pt>
              </c:numCache>
            </c:numRef>
          </c:val>
          <c:extLst>
            <c:ext xmlns:c16="http://schemas.microsoft.com/office/drawing/2014/chart" uri="{C3380CC4-5D6E-409C-BE32-E72D297353CC}">
              <c16:uniqueId val="{00000000-1C8F-41BE-9EAC-602E2127A51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171.78</c:v>
                </c:pt>
                <c:pt idx="1">
                  <c:v>162.59</c:v>
                </c:pt>
                <c:pt idx="2">
                  <c:v>162.15</c:v>
                </c:pt>
                <c:pt idx="3">
                  <c:v>162.24</c:v>
                </c:pt>
                <c:pt idx="4">
                  <c:v>165.47</c:v>
                </c:pt>
              </c:numCache>
            </c:numRef>
          </c:val>
          <c:smooth val="0"/>
          <c:extLst>
            <c:ext xmlns:c16="http://schemas.microsoft.com/office/drawing/2014/chart" uri="{C3380CC4-5D6E-409C-BE32-E72D297353CC}">
              <c16:uniqueId val="{00000001-1C8F-41BE-9EAC-602E2127A51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F1" zoomScale="73" zoomScaleNormal="73" workbookViewId="0">
      <selection activeCell="CF68" sqref="CF6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伊賀市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A4</v>
      </c>
      <c r="X8" s="58"/>
      <c r="Y8" s="58"/>
      <c r="Z8" s="58"/>
      <c r="AA8" s="58"/>
      <c r="AB8" s="58"/>
      <c r="AC8" s="58"/>
      <c r="AD8" s="58" t="str">
        <f>データ!$M$6</f>
        <v>自治体職員</v>
      </c>
      <c r="AE8" s="58"/>
      <c r="AF8" s="58"/>
      <c r="AG8" s="58"/>
      <c r="AH8" s="58"/>
      <c r="AI8" s="58"/>
      <c r="AJ8" s="58"/>
      <c r="AK8" s="4"/>
      <c r="AL8" s="59">
        <f>データ!$R$6</f>
        <v>92863</v>
      </c>
      <c r="AM8" s="59"/>
      <c r="AN8" s="59"/>
      <c r="AO8" s="59"/>
      <c r="AP8" s="59"/>
      <c r="AQ8" s="59"/>
      <c r="AR8" s="59"/>
      <c r="AS8" s="59"/>
      <c r="AT8" s="50">
        <f>データ!$S$6</f>
        <v>558.23</v>
      </c>
      <c r="AU8" s="51"/>
      <c r="AV8" s="51"/>
      <c r="AW8" s="51"/>
      <c r="AX8" s="51"/>
      <c r="AY8" s="51"/>
      <c r="AZ8" s="51"/>
      <c r="BA8" s="51"/>
      <c r="BB8" s="52">
        <f>データ!$T$6</f>
        <v>166.35</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66.540000000000006</v>
      </c>
      <c r="J10" s="51"/>
      <c r="K10" s="51"/>
      <c r="L10" s="51"/>
      <c r="M10" s="51"/>
      <c r="N10" s="51"/>
      <c r="O10" s="62"/>
      <c r="P10" s="52">
        <f>データ!$P$6</f>
        <v>99.43</v>
      </c>
      <c r="Q10" s="52"/>
      <c r="R10" s="52"/>
      <c r="S10" s="52"/>
      <c r="T10" s="52"/>
      <c r="U10" s="52"/>
      <c r="V10" s="52"/>
      <c r="W10" s="59">
        <f>データ!$Q$6</f>
        <v>3456</v>
      </c>
      <c r="X10" s="59"/>
      <c r="Y10" s="59"/>
      <c r="Z10" s="59"/>
      <c r="AA10" s="59"/>
      <c r="AB10" s="59"/>
      <c r="AC10" s="59"/>
      <c r="AD10" s="2"/>
      <c r="AE10" s="2"/>
      <c r="AF10" s="2"/>
      <c r="AG10" s="2"/>
      <c r="AH10" s="4"/>
      <c r="AI10" s="4"/>
      <c r="AJ10" s="4"/>
      <c r="AK10" s="4"/>
      <c r="AL10" s="59">
        <f>データ!$U$6</f>
        <v>91930</v>
      </c>
      <c r="AM10" s="59"/>
      <c r="AN10" s="59"/>
      <c r="AO10" s="59"/>
      <c r="AP10" s="59"/>
      <c r="AQ10" s="59"/>
      <c r="AR10" s="59"/>
      <c r="AS10" s="59"/>
      <c r="AT10" s="50">
        <f>データ!$V$6</f>
        <v>215.8</v>
      </c>
      <c r="AU10" s="51"/>
      <c r="AV10" s="51"/>
      <c r="AW10" s="51"/>
      <c r="AX10" s="51"/>
      <c r="AY10" s="51"/>
      <c r="AZ10" s="51"/>
      <c r="BA10" s="51"/>
      <c r="BB10" s="52">
        <f>データ!$W$6</f>
        <v>426</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119</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118</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117</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5KUgE+AO7LVLe0aj13KFjJHENKnvBe/38NAnUcQalMgv9Tu1gbuzarGSZNw2kQjlTvuWS7BhiVQ8glApSIntoA==" saltValue="ai4sy1GG8x/7UVfPWweEw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242161</v>
      </c>
      <c r="D6" s="33">
        <f t="shared" si="3"/>
        <v>46</v>
      </c>
      <c r="E6" s="33">
        <f t="shared" si="3"/>
        <v>1</v>
      </c>
      <c r="F6" s="33">
        <f t="shared" si="3"/>
        <v>0</v>
      </c>
      <c r="G6" s="33">
        <f t="shared" si="3"/>
        <v>1</v>
      </c>
      <c r="H6" s="33" t="str">
        <f t="shared" si="3"/>
        <v>三重県　伊賀市</v>
      </c>
      <c r="I6" s="33" t="str">
        <f t="shared" si="3"/>
        <v>法適用</v>
      </c>
      <c r="J6" s="33" t="str">
        <f t="shared" si="3"/>
        <v>水道事業</v>
      </c>
      <c r="K6" s="33" t="str">
        <f t="shared" si="3"/>
        <v>末端給水事業</v>
      </c>
      <c r="L6" s="33" t="str">
        <f t="shared" si="3"/>
        <v>A4</v>
      </c>
      <c r="M6" s="33" t="str">
        <f t="shared" si="3"/>
        <v>自治体職員</v>
      </c>
      <c r="N6" s="34" t="str">
        <f t="shared" si="3"/>
        <v>-</v>
      </c>
      <c r="O6" s="34">
        <f t="shared" si="3"/>
        <v>66.540000000000006</v>
      </c>
      <c r="P6" s="34">
        <f t="shared" si="3"/>
        <v>99.43</v>
      </c>
      <c r="Q6" s="34">
        <f t="shared" si="3"/>
        <v>3456</v>
      </c>
      <c r="R6" s="34">
        <f t="shared" si="3"/>
        <v>92863</v>
      </c>
      <c r="S6" s="34">
        <f t="shared" si="3"/>
        <v>558.23</v>
      </c>
      <c r="T6" s="34">
        <f t="shared" si="3"/>
        <v>166.35</v>
      </c>
      <c r="U6" s="34">
        <f t="shared" si="3"/>
        <v>91930</v>
      </c>
      <c r="V6" s="34">
        <f t="shared" si="3"/>
        <v>215.8</v>
      </c>
      <c r="W6" s="34">
        <f t="shared" si="3"/>
        <v>426</v>
      </c>
      <c r="X6" s="35">
        <f>IF(X7="",NA(),X7)</f>
        <v>105.08</v>
      </c>
      <c r="Y6" s="35">
        <f t="shared" ref="Y6:AG6" si="4">IF(Y7="",NA(),Y7)</f>
        <v>107.49</v>
      </c>
      <c r="Z6" s="35">
        <f t="shared" si="4"/>
        <v>111.4</v>
      </c>
      <c r="AA6" s="35">
        <f t="shared" si="4"/>
        <v>116.08</v>
      </c>
      <c r="AB6" s="35">
        <f t="shared" si="4"/>
        <v>116.47</v>
      </c>
      <c r="AC6" s="35">
        <f t="shared" si="4"/>
        <v>107.8</v>
      </c>
      <c r="AD6" s="35">
        <f t="shared" si="4"/>
        <v>111.96</v>
      </c>
      <c r="AE6" s="35">
        <f t="shared" si="4"/>
        <v>112.69</v>
      </c>
      <c r="AF6" s="35">
        <f t="shared" si="4"/>
        <v>113.16</v>
      </c>
      <c r="AG6" s="35">
        <f t="shared" si="4"/>
        <v>112.15</v>
      </c>
      <c r="AH6" s="34" t="str">
        <f>IF(AH7="","",IF(AH7="-","【-】","【"&amp;SUBSTITUTE(TEXT(AH7,"#,##0.00"),"-","△")&amp;"】"))</f>
        <v>【113.39】</v>
      </c>
      <c r="AI6" s="35">
        <f>IF(AI7="",NA(),AI7)</f>
        <v>20.09</v>
      </c>
      <c r="AJ6" s="34">
        <f t="shared" ref="AJ6:AR6" si="5">IF(AJ7="",NA(),AJ7)</f>
        <v>0</v>
      </c>
      <c r="AK6" s="34">
        <f t="shared" si="5"/>
        <v>0</v>
      </c>
      <c r="AL6" s="34">
        <f t="shared" si="5"/>
        <v>0</v>
      </c>
      <c r="AM6" s="34">
        <f t="shared" si="5"/>
        <v>0</v>
      </c>
      <c r="AN6" s="35">
        <f t="shared" si="5"/>
        <v>4.3899999999999997</v>
      </c>
      <c r="AO6" s="35">
        <f t="shared" si="5"/>
        <v>0.41</v>
      </c>
      <c r="AP6" s="35">
        <f t="shared" si="5"/>
        <v>0.54</v>
      </c>
      <c r="AQ6" s="35">
        <f t="shared" si="5"/>
        <v>0.68</v>
      </c>
      <c r="AR6" s="35">
        <f t="shared" si="5"/>
        <v>1</v>
      </c>
      <c r="AS6" s="34" t="str">
        <f>IF(AS7="","",IF(AS7="-","【-】","【"&amp;SUBSTITUTE(TEXT(AS7,"#,##0.00"),"-","△")&amp;"】"))</f>
        <v>【0.85】</v>
      </c>
      <c r="AT6" s="35">
        <f>IF(AT7="",NA(),AT7)</f>
        <v>1218.74</v>
      </c>
      <c r="AU6" s="35">
        <f t="shared" ref="AU6:BC6" si="6">IF(AU7="",NA(),AU7)</f>
        <v>190.68</v>
      </c>
      <c r="AV6" s="35">
        <f t="shared" si="6"/>
        <v>197.04</v>
      </c>
      <c r="AW6" s="35">
        <f t="shared" si="6"/>
        <v>251.97</v>
      </c>
      <c r="AX6" s="35">
        <f t="shared" si="6"/>
        <v>261.38</v>
      </c>
      <c r="AY6" s="35">
        <f t="shared" si="6"/>
        <v>739.59</v>
      </c>
      <c r="AZ6" s="35">
        <f t="shared" si="6"/>
        <v>335.95</v>
      </c>
      <c r="BA6" s="35">
        <f t="shared" si="6"/>
        <v>346.59</v>
      </c>
      <c r="BB6" s="35">
        <f t="shared" si="6"/>
        <v>357.82</v>
      </c>
      <c r="BC6" s="35">
        <f t="shared" si="6"/>
        <v>355.5</v>
      </c>
      <c r="BD6" s="34" t="str">
        <f>IF(BD7="","",IF(BD7="-","【-】","【"&amp;SUBSTITUTE(TEXT(BD7,"#,##0.00"),"-","△")&amp;"】"))</f>
        <v>【264.34】</v>
      </c>
      <c r="BE6" s="35">
        <f>IF(BE7="",NA(),BE7)</f>
        <v>747.19</v>
      </c>
      <c r="BF6" s="35">
        <f t="shared" ref="BF6:BN6" si="7">IF(BF7="",NA(),BF7)</f>
        <v>718.95</v>
      </c>
      <c r="BG6" s="35">
        <f t="shared" si="7"/>
        <v>672.48</v>
      </c>
      <c r="BH6" s="35">
        <f t="shared" si="7"/>
        <v>613.04</v>
      </c>
      <c r="BI6" s="35">
        <f t="shared" si="7"/>
        <v>578.30999999999995</v>
      </c>
      <c r="BJ6" s="35">
        <f t="shared" si="7"/>
        <v>324.08999999999997</v>
      </c>
      <c r="BK6" s="35">
        <f t="shared" si="7"/>
        <v>319.82</v>
      </c>
      <c r="BL6" s="35">
        <f t="shared" si="7"/>
        <v>312.02999999999997</v>
      </c>
      <c r="BM6" s="35">
        <f t="shared" si="7"/>
        <v>307.45999999999998</v>
      </c>
      <c r="BN6" s="35">
        <f t="shared" si="7"/>
        <v>312.58</v>
      </c>
      <c r="BO6" s="34" t="str">
        <f>IF(BO7="","",IF(BO7="-","【-】","【"&amp;SUBSTITUTE(TEXT(BO7,"#,##0.00"),"-","△")&amp;"】"))</f>
        <v>【274.27】</v>
      </c>
      <c r="BP6" s="35">
        <f>IF(BP7="",NA(),BP7)</f>
        <v>97.5</v>
      </c>
      <c r="BQ6" s="35">
        <f t="shared" ref="BQ6:BY6" si="8">IF(BQ7="",NA(),BQ7)</f>
        <v>100.65</v>
      </c>
      <c r="BR6" s="35">
        <f t="shared" si="8"/>
        <v>106.03</v>
      </c>
      <c r="BS6" s="35">
        <f t="shared" si="8"/>
        <v>112.09</v>
      </c>
      <c r="BT6" s="35">
        <f t="shared" si="8"/>
        <v>115.44</v>
      </c>
      <c r="BU6" s="35">
        <f t="shared" si="8"/>
        <v>99.46</v>
      </c>
      <c r="BV6" s="35">
        <f t="shared" si="8"/>
        <v>105.21</v>
      </c>
      <c r="BW6" s="35">
        <f t="shared" si="8"/>
        <v>105.71</v>
      </c>
      <c r="BX6" s="35">
        <f t="shared" si="8"/>
        <v>106.01</v>
      </c>
      <c r="BY6" s="35">
        <f t="shared" si="8"/>
        <v>104.57</v>
      </c>
      <c r="BZ6" s="34" t="str">
        <f>IF(BZ7="","",IF(BZ7="-","【-】","【"&amp;SUBSTITUTE(TEXT(BZ7,"#,##0.00"),"-","△")&amp;"】"))</f>
        <v>【104.36】</v>
      </c>
      <c r="CA6" s="35">
        <f>IF(CA7="",NA(),CA7)</f>
        <v>216.18</v>
      </c>
      <c r="CB6" s="35">
        <f t="shared" ref="CB6:CJ6" si="9">IF(CB7="",NA(),CB7)</f>
        <v>208.73</v>
      </c>
      <c r="CC6" s="35">
        <f t="shared" si="9"/>
        <v>198.57</v>
      </c>
      <c r="CD6" s="35">
        <f t="shared" si="9"/>
        <v>188.81</v>
      </c>
      <c r="CE6" s="35">
        <f t="shared" si="9"/>
        <v>183.59</v>
      </c>
      <c r="CF6" s="35">
        <f t="shared" si="9"/>
        <v>171.78</v>
      </c>
      <c r="CG6" s="35">
        <f t="shared" si="9"/>
        <v>162.59</v>
      </c>
      <c r="CH6" s="35">
        <f t="shared" si="9"/>
        <v>162.15</v>
      </c>
      <c r="CI6" s="35">
        <f t="shared" si="9"/>
        <v>162.24</v>
      </c>
      <c r="CJ6" s="35">
        <f t="shared" si="9"/>
        <v>165.47</v>
      </c>
      <c r="CK6" s="34" t="str">
        <f>IF(CK7="","",IF(CK7="-","【-】","【"&amp;SUBSTITUTE(TEXT(CK7,"#,##0.00"),"-","△")&amp;"】"))</f>
        <v>【165.71】</v>
      </c>
      <c r="CL6" s="35">
        <f>IF(CL7="",NA(),CL7)</f>
        <v>57.81</v>
      </c>
      <c r="CM6" s="35">
        <f t="shared" ref="CM6:CU6" si="10">IF(CM7="",NA(),CM7)</f>
        <v>55.82</v>
      </c>
      <c r="CN6" s="35">
        <f t="shared" si="10"/>
        <v>58.15</v>
      </c>
      <c r="CO6" s="35">
        <f t="shared" si="10"/>
        <v>58.85</v>
      </c>
      <c r="CP6" s="35">
        <f t="shared" si="10"/>
        <v>58.87</v>
      </c>
      <c r="CQ6" s="35">
        <f t="shared" si="10"/>
        <v>59.68</v>
      </c>
      <c r="CR6" s="35">
        <f t="shared" si="10"/>
        <v>59.17</v>
      </c>
      <c r="CS6" s="35">
        <f t="shared" si="10"/>
        <v>59.34</v>
      </c>
      <c r="CT6" s="35">
        <f t="shared" si="10"/>
        <v>59.11</v>
      </c>
      <c r="CU6" s="35">
        <f t="shared" si="10"/>
        <v>59.74</v>
      </c>
      <c r="CV6" s="34" t="str">
        <f>IF(CV7="","",IF(CV7="-","【-】","【"&amp;SUBSTITUTE(TEXT(CV7,"#,##0.00"),"-","△")&amp;"】"))</f>
        <v>【60.41】</v>
      </c>
      <c r="CW6" s="35">
        <f>IF(CW7="",NA(),CW7)</f>
        <v>80.58</v>
      </c>
      <c r="CX6" s="35">
        <f t="shared" ref="CX6:DF6" si="11">IF(CX7="",NA(),CX7)</f>
        <v>81.900000000000006</v>
      </c>
      <c r="CY6" s="35">
        <f t="shared" si="11"/>
        <v>80.64</v>
      </c>
      <c r="CZ6" s="35">
        <f t="shared" si="11"/>
        <v>81.540000000000006</v>
      </c>
      <c r="DA6" s="35">
        <f t="shared" si="11"/>
        <v>81.38</v>
      </c>
      <c r="DB6" s="35">
        <f t="shared" si="11"/>
        <v>87.63</v>
      </c>
      <c r="DC6" s="35">
        <f t="shared" si="11"/>
        <v>87.6</v>
      </c>
      <c r="DD6" s="35">
        <f t="shared" si="11"/>
        <v>87.74</v>
      </c>
      <c r="DE6" s="35">
        <f t="shared" si="11"/>
        <v>87.91</v>
      </c>
      <c r="DF6" s="35">
        <f t="shared" si="11"/>
        <v>87.28</v>
      </c>
      <c r="DG6" s="34" t="str">
        <f>IF(DG7="","",IF(DG7="-","【-】","【"&amp;SUBSTITUTE(TEXT(DG7,"#,##0.00"),"-","△")&amp;"】"))</f>
        <v>【89.93】</v>
      </c>
      <c r="DH6" s="35">
        <f>IF(DH7="",NA(),DH7)</f>
        <v>27.14</v>
      </c>
      <c r="DI6" s="35">
        <f t="shared" ref="DI6:DQ6" si="12">IF(DI7="",NA(),DI7)</f>
        <v>35.049999999999997</v>
      </c>
      <c r="DJ6" s="35">
        <f t="shared" si="12"/>
        <v>37.21</v>
      </c>
      <c r="DK6" s="35">
        <f t="shared" si="12"/>
        <v>39.450000000000003</v>
      </c>
      <c r="DL6" s="35">
        <f t="shared" si="12"/>
        <v>41.4</v>
      </c>
      <c r="DM6" s="35">
        <f t="shared" si="12"/>
        <v>39.65</v>
      </c>
      <c r="DN6" s="35">
        <f t="shared" si="12"/>
        <v>45.25</v>
      </c>
      <c r="DO6" s="35">
        <f t="shared" si="12"/>
        <v>46.27</v>
      </c>
      <c r="DP6" s="35">
        <f t="shared" si="12"/>
        <v>46.88</v>
      </c>
      <c r="DQ6" s="35">
        <f t="shared" si="12"/>
        <v>46.94</v>
      </c>
      <c r="DR6" s="34" t="str">
        <f>IF(DR7="","",IF(DR7="-","【-】","【"&amp;SUBSTITUTE(TEXT(DR7,"#,##0.00"),"-","△")&amp;"】"))</f>
        <v>【48.12】</v>
      </c>
      <c r="DS6" s="35">
        <f>IF(DS7="",NA(),DS7)</f>
        <v>5.67</v>
      </c>
      <c r="DT6" s="35">
        <f t="shared" ref="DT6:EB6" si="13">IF(DT7="",NA(),DT7)</f>
        <v>5.89</v>
      </c>
      <c r="DU6" s="35">
        <f t="shared" si="13"/>
        <v>21.25</v>
      </c>
      <c r="DV6" s="35">
        <f t="shared" si="13"/>
        <v>6.4</v>
      </c>
      <c r="DW6" s="35">
        <f t="shared" si="13"/>
        <v>6.09</v>
      </c>
      <c r="DX6" s="35">
        <f t="shared" si="13"/>
        <v>9.7100000000000009</v>
      </c>
      <c r="DY6" s="35">
        <f t="shared" si="13"/>
        <v>10.71</v>
      </c>
      <c r="DZ6" s="35">
        <f t="shared" si="13"/>
        <v>10.93</v>
      </c>
      <c r="EA6" s="35">
        <f t="shared" si="13"/>
        <v>13.39</v>
      </c>
      <c r="EB6" s="35">
        <f t="shared" si="13"/>
        <v>14.48</v>
      </c>
      <c r="EC6" s="34" t="str">
        <f>IF(EC7="","",IF(EC7="-","【-】","【"&amp;SUBSTITUTE(TEXT(EC7,"#,##0.00"),"-","△")&amp;"】"))</f>
        <v>【15.89】</v>
      </c>
      <c r="ED6" s="35">
        <f>IF(ED7="",NA(),ED7)</f>
        <v>0.98</v>
      </c>
      <c r="EE6" s="35">
        <f t="shared" ref="EE6:EM6" si="14">IF(EE7="",NA(),EE7)</f>
        <v>0.28000000000000003</v>
      </c>
      <c r="EF6" s="35">
        <f t="shared" si="14"/>
        <v>0.48</v>
      </c>
      <c r="EG6" s="35">
        <f t="shared" si="14"/>
        <v>0.15</v>
      </c>
      <c r="EH6" s="35">
        <f t="shared" si="14"/>
        <v>0.37</v>
      </c>
      <c r="EI6" s="35">
        <f t="shared" si="14"/>
        <v>0.83</v>
      </c>
      <c r="EJ6" s="35">
        <f t="shared" si="14"/>
        <v>0.72</v>
      </c>
      <c r="EK6" s="35">
        <f t="shared" si="14"/>
        <v>0.71</v>
      </c>
      <c r="EL6" s="35">
        <f t="shared" si="14"/>
        <v>0.71</v>
      </c>
      <c r="EM6" s="35">
        <f t="shared" si="14"/>
        <v>0.75</v>
      </c>
      <c r="EN6" s="34" t="str">
        <f>IF(EN7="","",IF(EN7="-","【-】","【"&amp;SUBSTITUTE(TEXT(EN7,"#,##0.00"),"-","△")&amp;"】"))</f>
        <v>【0.69】</v>
      </c>
    </row>
    <row r="7" spans="1:144" s="36" customFormat="1" x14ac:dyDescent="0.15">
      <c r="A7" s="28"/>
      <c r="B7" s="37">
        <v>2017</v>
      </c>
      <c r="C7" s="37">
        <v>242161</v>
      </c>
      <c r="D7" s="37">
        <v>46</v>
      </c>
      <c r="E7" s="37">
        <v>1</v>
      </c>
      <c r="F7" s="37">
        <v>0</v>
      </c>
      <c r="G7" s="37">
        <v>1</v>
      </c>
      <c r="H7" s="37" t="s">
        <v>105</v>
      </c>
      <c r="I7" s="37" t="s">
        <v>106</v>
      </c>
      <c r="J7" s="37" t="s">
        <v>107</v>
      </c>
      <c r="K7" s="37" t="s">
        <v>108</v>
      </c>
      <c r="L7" s="37" t="s">
        <v>109</v>
      </c>
      <c r="M7" s="37" t="s">
        <v>110</v>
      </c>
      <c r="N7" s="38" t="s">
        <v>111</v>
      </c>
      <c r="O7" s="38">
        <v>66.540000000000006</v>
      </c>
      <c r="P7" s="38">
        <v>99.43</v>
      </c>
      <c r="Q7" s="38">
        <v>3456</v>
      </c>
      <c r="R7" s="38">
        <v>92863</v>
      </c>
      <c r="S7" s="38">
        <v>558.23</v>
      </c>
      <c r="T7" s="38">
        <v>166.35</v>
      </c>
      <c r="U7" s="38">
        <v>91930</v>
      </c>
      <c r="V7" s="38">
        <v>215.8</v>
      </c>
      <c r="W7" s="38">
        <v>426</v>
      </c>
      <c r="X7" s="38">
        <v>105.08</v>
      </c>
      <c r="Y7" s="38">
        <v>107.49</v>
      </c>
      <c r="Z7" s="38">
        <v>111.4</v>
      </c>
      <c r="AA7" s="38">
        <v>116.08</v>
      </c>
      <c r="AB7" s="38">
        <v>116.47</v>
      </c>
      <c r="AC7" s="38">
        <v>107.8</v>
      </c>
      <c r="AD7" s="38">
        <v>111.96</v>
      </c>
      <c r="AE7" s="38">
        <v>112.69</v>
      </c>
      <c r="AF7" s="38">
        <v>113.16</v>
      </c>
      <c r="AG7" s="38">
        <v>112.15</v>
      </c>
      <c r="AH7" s="38">
        <v>113.39</v>
      </c>
      <c r="AI7" s="38">
        <v>20.09</v>
      </c>
      <c r="AJ7" s="38">
        <v>0</v>
      </c>
      <c r="AK7" s="38">
        <v>0</v>
      </c>
      <c r="AL7" s="38">
        <v>0</v>
      </c>
      <c r="AM7" s="38">
        <v>0</v>
      </c>
      <c r="AN7" s="38">
        <v>4.3899999999999997</v>
      </c>
      <c r="AO7" s="38">
        <v>0.41</v>
      </c>
      <c r="AP7" s="38">
        <v>0.54</v>
      </c>
      <c r="AQ7" s="38">
        <v>0.68</v>
      </c>
      <c r="AR7" s="38">
        <v>1</v>
      </c>
      <c r="AS7" s="38">
        <v>0.85</v>
      </c>
      <c r="AT7" s="38">
        <v>1218.74</v>
      </c>
      <c r="AU7" s="38">
        <v>190.68</v>
      </c>
      <c r="AV7" s="38">
        <v>197.04</v>
      </c>
      <c r="AW7" s="38">
        <v>251.97</v>
      </c>
      <c r="AX7" s="38">
        <v>261.38</v>
      </c>
      <c r="AY7" s="38">
        <v>739.59</v>
      </c>
      <c r="AZ7" s="38">
        <v>335.95</v>
      </c>
      <c r="BA7" s="38">
        <v>346.59</v>
      </c>
      <c r="BB7" s="38">
        <v>357.82</v>
      </c>
      <c r="BC7" s="38">
        <v>355.5</v>
      </c>
      <c r="BD7" s="38">
        <v>264.33999999999997</v>
      </c>
      <c r="BE7" s="38">
        <v>747.19</v>
      </c>
      <c r="BF7" s="38">
        <v>718.95</v>
      </c>
      <c r="BG7" s="38">
        <v>672.48</v>
      </c>
      <c r="BH7" s="38">
        <v>613.04</v>
      </c>
      <c r="BI7" s="38">
        <v>578.30999999999995</v>
      </c>
      <c r="BJ7" s="38">
        <v>324.08999999999997</v>
      </c>
      <c r="BK7" s="38">
        <v>319.82</v>
      </c>
      <c r="BL7" s="38">
        <v>312.02999999999997</v>
      </c>
      <c r="BM7" s="38">
        <v>307.45999999999998</v>
      </c>
      <c r="BN7" s="38">
        <v>312.58</v>
      </c>
      <c r="BO7" s="38">
        <v>274.27</v>
      </c>
      <c r="BP7" s="38">
        <v>97.5</v>
      </c>
      <c r="BQ7" s="38">
        <v>100.65</v>
      </c>
      <c r="BR7" s="38">
        <v>106.03</v>
      </c>
      <c r="BS7" s="38">
        <v>112.09</v>
      </c>
      <c r="BT7" s="38">
        <v>115.44</v>
      </c>
      <c r="BU7" s="38">
        <v>99.46</v>
      </c>
      <c r="BV7" s="38">
        <v>105.21</v>
      </c>
      <c r="BW7" s="38">
        <v>105.71</v>
      </c>
      <c r="BX7" s="38">
        <v>106.01</v>
      </c>
      <c r="BY7" s="38">
        <v>104.57</v>
      </c>
      <c r="BZ7" s="38">
        <v>104.36</v>
      </c>
      <c r="CA7" s="38">
        <v>216.18</v>
      </c>
      <c r="CB7" s="38">
        <v>208.73</v>
      </c>
      <c r="CC7" s="38">
        <v>198.57</v>
      </c>
      <c r="CD7" s="38">
        <v>188.81</v>
      </c>
      <c r="CE7" s="38">
        <v>183.59</v>
      </c>
      <c r="CF7" s="38">
        <v>171.78</v>
      </c>
      <c r="CG7" s="38">
        <v>162.59</v>
      </c>
      <c r="CH7" s="38">
        <v>162.15</v>
      </c>
      <c r="CI7" s="38">
        <v>162.24</v>
      </c>
      <c r="CJ7" s="38">
        <v>165.47</v>
      </c>
      <c r="CK7" s="38">
        <v>165.71</v>
      </c>
      <c r="CL7" s="38">
        <v>57.81</v>
      </c>
      <c r="CM7" s="38">
        <v>55.82</v>
      </c>
      <c r="CN7" s="38">
        <v>58.15</v>
      </c>
      <c r="CO7" s="38">
        <v>58.85</v>
      </c>
      <c r="CP7" s="38">
        <v>58.87</v>
      </c>
      <c r="CQ7" s="38">
        <v>59.68</v>
      </c>
      <c r="CR7" s="38">
        <v>59.17</v>
      </c>
      <c r="CS7" s="38">
        <v>59.34</v>
      </c>
      <c r="CT7" s="38">
        <v>59.11</v>
      </c>
      <c r="CU7" s="38">
        <v>59.74</v>
      </c>
      <c r="CV7" s="38">
        <v>60.41</v>
      </c>
      <c r="CW7" s="38">
        <v>80.58</v>
      </c>
      <c r="CX7" s="38">
        <v>81.900000000000006</v>
      </c>
      <c r="CY7" s="38">
        <v>80.64</v>
      </c>
      <c r="CZ7" s="38">
        <v>81.540000000000006</v>
      </c>
      <c r="DA7" s="38">
        <v>81.38</v>
      </c>
      <c r="DB7" s="38">
        <v>87.63</v>
      </c>
      <c r="DC7" s="38">
        <v>87.6</v>
      </c>
      <c r="DD7" s="38">
        <v>87.74</v>
      </c>
      <c r="DE7" s="38">
        <v>87.91</v>
      </c>
      <c r="DF7" s="38">
        <v>87.28</v>
      </c>
      <c r="DG7" s="38">
        <v>89.93</v>
      </c>
      <c r="DH7" s="38">
        <v>27.14</v>
      </c>
      <c r="DI7" s="38">
        <v>35.049999999999997</v>
      </c>
      <c r="DJ7" s="38">
        <v>37.21</v>
      </c>
      <c r="DK7" s="38">
        <v>39.450000000000003</v>
      </c>
      <c r="DL7" s="38">
        <v>41.4</v>
      </c>
      <c r="DM7" s="38">
        <v>39.65</v>
      </c>
      <c r="DN7" s="38">
        <v>45.25</v>
      </c>
      <c r="DO7" s="38">
        <v>46.27</v>
      </c>
      <c r="DP7" s="38">
        <v>46.88</v>
      </c>
      <c r="DQ7" s="38">
        <v>46.94</v>
      </c>
      <c r="DR7" s="38">
        <v>48.12</v>
      </c>
      <c r="DS7" s="38">
        <v>5.67</v>
      </c>
      <c r="DT7" s="38">
        <v>5.89</v>
      </c>
      <c r="DU7" s="38">
        <v>21.25</v>
      </c>
      <c r="DV7" s="38">
        <v>6.4</v>
      </c>
      <c r="DW7" s="38">
        <v>6.09</v>
      </c>
      <c r="DX7" s="38">
        <v>9.7100000000000009</v>
      </c>
      <c r="DY7" s="38">
        <v>10.71</v>
      </c>
      <c r="DZ7" s="38">
        <v>10.93</v>
      </c>
      <c r="EA7" s="38">
        <v>13.39</v>
      </c>
      <c r="EB7" s="38">
        <v>14.48</v>
      </c>
      <c r="EC7" s="38">
        <v>15.89</v>
      </c>
      <c r="ED7" s="38">
        <v>0.98</v>
      </c>
      <c r="EE7" s="38">
        <v>0.28000000000000003</v>
      </c>
      <c r="EF7" s="38">
        <v>0.48</v>
      </c>
      <c r="EG7" s="38">
        <v>0.15</v>
      </c>
      <c r="EH7" s="38">
        <v>0.37</v>
      </c>
      <c r="EI7" s="38">
        <v>0.83</v>
      </c>
      <c r="EJ7" s="38">
        <v>0.72</v>
      </c>
      <c r="EK7" s="38">
        <v>0.71</v>
      </c>
      <c r="EL7" s="38">
        <v>0.71</v>
      </c>
      <c r="EM7" s="38">
        <v>0.75</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2019-02-04T02:50:04Z</cp:lastPrinted>
  <dcterms:created xsi:type="dcterms:W3CDTF">2018-12-03T08:33:20Z</dcterms:created>
  <dcterms:modified xsi:type="dcterms:W3CDTF">2019-02-04T08:51:21Z</dcterms:modified>
  <cp:category/>
</cp:coreProperties>
</file>