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x+An4ls1xM7y3tw5rjvYaWrinFCxd+zLb3OrVfoLoFKjN2+lDvWePykDle2iI9NZhDSvdvGnIyG4JmBwfO54Q==" workbookSaltValue="zsi/IODc7JH6WgfeT4tH0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<sst xmlns="http://schemas.openxmlformats.org/spreadsheetml/2006/main" count="235" uniqueCount="123">
  <si>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</si>
  <si>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</si>
  <si>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</si>
  <si>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</si>
  <si>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</si>
  <si>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</si>
  <si>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</si>
  <si>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</si>
  <si>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</si>
  <si>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</si>
  <si>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</si>
  <si>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</si>
  <si>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</si>
  <si>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</si>
  <si>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</si>
  <si>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</si>
  <si>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</si>
  <si>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</si>
  <si>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</si>
  <si>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</si>
  <si>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</si>
  <si>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</si>
  <si>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</si>
  <si>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</si>
  <si>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</si>
  <si>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</si>
  <si>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</si>
  <si>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</si>
  <si>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</si>
  <si>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</si>
  <si>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</si>
  <si>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</si>
  <si>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</si>
  <si>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</si>
  <si>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</si>
  <si>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</si>
  <si>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</si>
  <si>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</si>
  <si>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</si>
  <si>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</si>
  <si>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</si>
  <si>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</si>
  <si>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</si>
  <si>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</si>
  <si>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</si>
  <si>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</si>
  <si>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</si>
  <si>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</si>
  <si>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</si>
  <si>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</si>
  <si>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</si>
  <si>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</si>
  <si>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</si>
  <si>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</si>
  <si>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</si>
  <si>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</si>
  <si>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</si>
  <si>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</si>
  <si>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</si>
  <si>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</si>
  <si>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</si>
  <si>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</si>
  <si>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</si>
  <si>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</si>
  <si>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</si>
  <si>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</si>
  <si>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</si>
  <si>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</si>
  <si>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</si>
  <si>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</si>
  <si>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</si>
  <si>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</si>
  <si>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</si>
  <si>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</si>
  <si>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</si>
  <si>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</si>
  <si>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</si>
  <si>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</si>
  <si>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</si>
  <si>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</si>
  <si>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</si>
  <si>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</si>
  <si>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</si>
  <si>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</si>
  <si>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</si>
  <si>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</si>
  <si>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</si>
  <si>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</si>
  <si>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</si>
  <si>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</si>
  <si>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</si>
  <si>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</si>
  <si>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</si>
  <si>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</si>
  <si>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</si>
  <si>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</si>
  <si>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</si>
  <si>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</si>
  <si>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</si>
  <si>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</si>
  <si>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</si>
  <si>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</si>
  <si>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</si>
  <si>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</si>
  <si>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</si>
  <si>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</si>
  <si>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</si>
  <si>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</si>
  <si>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</si>
  <si>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</si>
  <si>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</si>
  <si>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</si>
  <si>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</si>
  <si>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</si>
  <si>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</si>
  <si>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</si>
  <si>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</si>
  <si>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</si>
  <si>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</si>
  <si>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</si>
  <si>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①有形固定資産減価償却率…平均値より6.38P高い数値となっており、施設の老朽化が進んでいることを示している。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③管渠改善率…更新ペースは平均値を0.94P上回っているが全てを更新するには相当な年数を要することから管渠の状態や重要度などを勘案し効率的な更新計画を立てていく。
（※管路の法定耐用年数：50年）</t>
    <phoneticPr fontId="16"/>
  </si>
  <si>
    <r>
      <t>　①経常収支比率…下水道使用料、長期前受金戻入の増加などにより対前年度比1.75P増加しており、平均値より6.53P高く、100%以上であるため健全な状況である。
　③流動比率…現金預金の増加などにより対前年度比7.86P増加し、平均値より11.81P高い状況である。平成26年度の法改正に伴い100%を下回っているが短期債務に対する資金は確保できている。
　④企業債残高対事業規模比率…企業債残高に雨水分も含まれているため平均値より高くなっているが改善傾向にある。償還金以内の借入れとすることで企業債残高の削減に努めている。
　⑤経費回収率…収入</t>
    </r>
    <r>
      <rPr>
        <sz val="11"/>
        <rFont val="ＭＳ ゴシック"/>
        <family val="3"/>
        <charset val="128"/>
      </rPr>
      <t>の増加などにより</t>
    </r>
    <r>
      <rPr>
        <sz val="11"/>
        <color theme="1"/>
        <rFont val="ＭＳ ゴシック"/>
        <family val="3"/>
        <charset val="128"/>
      </rPr>
      <t>対前年度比13.75P増加し、平均値より18.41P高く、100%以上であるため健全な状況である。
　⑥汚水処理原価…収入の増加などにより対前年度比17.27円減少し、平均値より17.24円低い状況である。より一層の経営の効率化が必要である。
　⑦施設利用率…対前年度比1.88P減少したが、平均値より7.05P高い状態であり、適正規模である。
　⑧水洗化率…整備途中のため92%台前半の水準で停滞しており、平均値より1.66P低い数値となっている。水洗化率向上に向けて積極的に取り組んでいく。</t>
    </r>
    <rPh sb="9" eb="12">
      <t>ゲスイドウ</t>
    </rPh>
    <rPh sb="12" eb="15">
      <t>シヨウリョウ</t>
    </rPh>
    <rPh sb="16" eb="18">
      <t>チョウキ</t>
    </rPh>
    <rPh sb="18" eb="21">
      <t>マエウケキン</t>
    </rPh>
    <rPh sb="21" eb="23">
      <t>レイニュウ</t>
    </rPh>
    <rPh sb="41" eb="43">
      <t>ゾウカ</t>
    </rPh>
    <rPh sb="94" eb="96">
      <t>ゾウカ</t>
    </rPh>
    <rPh sb="111" eb="113">
      <t>ゾウカ</t>
    </rPh>
    <rPh sb="272" eb="274">
      <t>シュウニュウ</t>
    </rPh>
    <rPh sb="293" eb="295">
      <t>ゾウカ</t>
    </rPh>
    <rPh sb="341" eb="343">
      <t>シュウニュウ</t>
    </rPh>
    <rPh sb="362" eb="364">
      <t>ゲンショウ</t>
    </rPh>
    <rPh sb="377" eb="378">
      <t>ヒク</t>
    </rPh>
    <rPh sb="422" eb="424">
      <t>ゲンショウ</t>
    </rPh>
    <rPh sb="496" eb="497">
      <t>ヒク</t>
    </rPh>
    <rPh sb="517" eb="520">
      <t>セッキョクテキ</t>
    </rPh>
    <rPh sb="521" eb="522">
      <t>ト</t>
    </rPh>
    <rPh sb="523" eb="524">
      <t>ク</t>
    </rPh>
    <phoneticPr fontId="16"/>
  </si>
  <si>
    <t>　「1.経営の健全性・効率性」における①経常収支比率、③流動比率、④企業債残高対事業規模比率、⑤経費回収率、⑥汚水処理原価、⑧水洗化率は前年度よりも改善した。⑥汚水処理原価については改善したものの、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20" eb="22">
      <t>ケイジョウ</t>
    </rPh>
    <rPh sb="22" eb="24">
      <t>シュウシ</t>
    </rPh>
    <rPh sb="24" eb="26">
      <t>ヒリツ</t>
    </rPh>
    <rPh sb="68" eb="71">
      <t>ゼンネンド</t>
    </rPh>
    <rPh sb="74" eb="76">
      <t>カイゼン</t>
    </rPh>
    <rPh sb="80" eb="82">
      <t>オスイ</t>
    </rPh>
    <rPh sb="82" eb="84">
      <t>ショリ</t>
    </rPh>
    <rPh sb="84" eb="86">
      <t>ゲンカ</t>
    </rPh>
    <rPh sb="91" eb="93">
      <t>カイゼン</t>
    </rPh>
    <rPh sb="99" eb="101">
      <t>コンゴ</t>
    </rPh>
    <rPh sb="105" eb="107">
      <t>イジ</t>
    </rPh>
    <rPh sb="107" eb="109">
      <t>カンリ</t>
    </rPh>
    <rPh sb="109" eb="110">
      <t>ヒ</t>
    </rPh>
    <rPh sb="111" eb="113">
      <t>シホン</t>
    </rPh>
    <rPh sb="113" eb="114">
      <t>ヒ</t>
    </rPh>
    <rPh sb="115" eb="117">
      <t>ゾウカ</t>
    </rPh>
    <rPh sb="118" eb="120">
      <t>ミコ</t>
    </rPh>
    <rPh sb="129" eb="131">
      <t>シュクゲン</t>
    </rPh>
    <rPh sb="132" eb="133">
      <t>クワ</t>
    </rPh>
    <rPh sb="135" eb="138">
      <t>スイセンカ</t>
    </rPh>
    <rPh sb="138" eb="139">
      <t>リツ</t>
    </rPh>
    <rPh sb="140" eb="142">
      <t>コウジョウ</t>
    </rPh>
    <rPh sb="143" eb="144">
      <t>ト</t>
    </rPh>
    <rPh sb="145" eb="146">
      <t>ク</t>
    </rPh>
    <rPh sb="148" eb="151">
      <t>シヨウリョウ</t>
    </rPh>
    <rPh sb="151" eb="153">
      <t>シュウニュウ</t>
    </rPh>
    <rPh sb="154" eb="156">
      <t>カクホ</t>
    </rPh>
    <rPh sb="157" eb="158">
      <t>ツト</t>
    </rPh>
    <rPh sb="222" eb="224">
      <t>ケントウ</t>
    </rPh>
    <rPh sb="226" eb="228">
      <t>セイビ</t>
    </rPh>
    <rPh sb="228" eb="230">
      <t>ケイカク</t>
    </rPh>
    <rPh sb="287" eb="289">
      <t>カンロ</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</si>
</sst>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7"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9" xfId="2"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0.48</c:v>
                </c:pt>
                <c:pt idx="1">
                  <c:v>0.32</c:v>
                </c:pt>
                <c:pt idx="2">
                  <c:v>0.39</c:v>
                </c:pt>
                <c:pt idx="3">
                  <c:v>0.74</c:v>
                </c:pt>
                <c:pt idx="4">
                  <c:v>1.1100000000000001</c:v>
                </c:pt>
              </c:numCache>
            </c:numRef>
          </c:val>
          <c:extLst xmlns:c16r2="http://schemas.microsoft.com/office/drawing/2015/06/chart">
            <c:ext xmlns:c16="http://schemas.microsoft.com/office/drawing/2014/chart" uri="{C3380CC4-5D6E-409C-BE32-E72D297353CC}">
              <c16:uniqueId val="{00000000-3649-4CB0-8C4F-14D601440227}"/>
            </c:ext>
          </c:extLst>
        </c:ser>
        <c:dLbls>
          <c:showLegendKey val="0"/>
          <c:showVal val="0"/>
          <c:showCatName val="0"/>
          <c:showSerName val="0"/>
          <c:showPercent val="0"/>
          <c:showBubbleSize val="0"/>
        </c:dLbls>
        <c:gapWidth val="150"/>
        <c:axId val="109106688"/>
        <c:axId val="12166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0.12</c:v>
                </c:pt>
                <c:pt idx="3">
                  <c:v>0.13</c:v>
                </c:pt>
                <c:pt idx="4">
                  <c:v>0.17</c:v>
                </c:pt>
              </c:numCache>
            </c:numRef>
          </c:val>
          <c:smooth val="0"/>
          <c:extLst xmlns:c16r2="http://schemas.microsoft.com/office/drawing/2015/06/chart">
            <c:ext xmlns:c16="http://schemas.microsoft.com/office/drawing/2014/chart" uri="{C3380CC4-5D6E-409C-BE32-E72D297353CC}">
              <c16:uniqueId val="{00000001-3649-4CB0-8C4F-14D601440227}"/>
            </c:ext>
          </c:extLst>
        </c:ser>
        <c:dLbls>
          <c:showLegendKey val="0"/>
          <c:showVal val="0"/>
          <c:showCatName val="0"/>
          <c:showSerName val="0"/>
          <c:showPercent val="0"/>
          <c:showBubbleSize val="0"/>
        </c:dLbls>
        <c:marker val="1"/>
        <c:smooth val="0"/>
        <c:axId val="109106688"/>
        <c:axId val="121664640"/>
      </c:lineChart>
      <c:dateAx>
        <c:axId val="109106688"/>
        <c:scaling>
          <c:orientation val="minMax"/>
        </c:scaling>
        <c:delete val="1"/>
        <c:axPos val="b"/>
        <c:numFmt formatCode="ge" sourceLinked="1"/>
        <c:majorTickMark val="none"/>
        <c:minorTickMark val="none"/>
        <c:tickLblPos val="none"/>
        <c:crossAx val="121664640"/>
        <c:crosses val="autoZero"/>
        <c:auto val="1"/>
        <c:lblOffset val="100"/>
        <c:baseTimeUnit val="years"/>
      </c:dateAx>
      <c:valAx>
        <c:axId val="1216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77.42</c:v>
                </c:pt>
                <c:pt idx="1">
                  <c:v>77.42</c:v>
                </c:pt>
                <c:pt idx="2">
                  <c:v>79.56</c:v>
                </c:pt>
                <c:pt idx="3">
                  <c:v>70.47</c:v>
                </c:pt>
                <c:pt idx="4">
                  <c:v>68.59</c:v>
                </c:pt>
              </c:numCache>
            </c:numRef>
          </c:val>
          <c:extLst xmlns:c16r2="http://schemas.microsoft.com/office/drawing/2015/06/chart">
            <c:ext xmlns:c16="http://schemas.microsoft.com/office/drawing/2014/chart" uri="{C3380CC4-5D6E-409C-BE32-E72D297353CC}">
              <c16:uniqueId val="{00000000-602F-404B-AEAC-55944087D629}"/>
            </c:ext>
          </c:extLst>
        </c:ser>
        <c:dLbls>
          <c:showLegendKey val="0"/>
          <c:showVal val="0"/>
          <c:showCatName val="0"/>
          <c:showSerName val="0"/>
          <c:showPercent val="0"/>
          <c:showBubbleSize val="0"/>
        </c:dLbls>
        <c:gapWidth val="150"/>
        <c:axId val="107391616"/>
        <c:axId val="1074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61.1</c:v>
                </c:pt>
                <c:pt idx="1">
                  <c:v>61.03</c:v>
                </c:pt>
                <c:pt idx="2">
                  <c:v>62.5</c:v>
                </c:pt>
                <c:pt idx="3">
                  <c:v>63.26</c:v>
                </c:pt>
                <c:pt idx="4">
                  <c:v>61.54</c:v>
                </c:pt>
              </c:numCache>
            </c:numRef>
          </c:val>
          <c:smooth val="0"/>
          <c:extLst xmlns:c16r2="http://schemas.microsoft.com/office/drawing/2015/06/chart">
            <c:ext xmlns:c16="http://schemas.microsoft.com/office/drawing/2014/chart" uri="{C3380CC4-5D6E-409C-BE32-E72D297353CC}">
              <c16:uniqueId val="{00000001-602F-404B-AEAC-55944087D629}"/>
            </c:ext>
          </c:extLst>
        </c:ser>
        <c:dLbls>
          <c:showLegendKey val="0"/>
          <c:showVal val="0"/>
          <c:showCatName val="0"/>
          <c:showSerName val="0"/>
          <c:showPercent val="0"/>
          <c:showBubbleSize val="0"/>
        </c:dLbls>
        <c:marker val="1"/>
        <c:smooth val="0"/>
        <c:axId val="107391616"/>
        <c:axId val="107401984"/>
      </c:lineChart>
      <c:dateAx>
        <c:axId val="107391616"/>
        <c:scaling>
          <c:orientation val="minMax"/>
        </c:scaling>
        <c:delete val="1"/>
        <c:axPos val="b"/>
        <c:numFmt formatCode="ge" sourceLinked="1"/>
        <c:majorTickMark val="none"/>
        <c:minorTickMark val="none"/>
        <c:tickLblPos val="none"/>
        <c:crossAx val="107401984"/>
        <c:crosses val="autoZero"/>
        <c:auto val="1"/>
        <c:lblOffset val="100"/>
        <c:baseTimeUnit val="years"/>
      </c:dateAx>
      <c:valAx>
        <c:axId val="1074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92.45</c:v>
                </c:pt>
                <c:pt idx="1">
                  <c:v>92.45</c:v>
                </c:pt>
                <c:pt idx="2">
                  <c:v>92.16</c:v>
                </c:pt>
                <c:pt idx="3">
                  <c:v>92.38</c:v>
                </c:pt>
                <c:pt idx="4">
                  <c:v>92.47</c:v>
                </c:pt>
              </c:numCache>
            </c:numRef>
          </c:val>
          <c:extLst xmlns:c16r2="http://schemas.microsoft.com/office/drawing/2015/06/chart">
            <c:ext xmlns:c16="http://schemas.microsoft.com/office/drawing/2014/chart" uri="{C3380CC4-5D6E-409C-BE32-E72D297353CC}">
              <c16:uniqueId val="{00000000-FA73-4A17-93A1-FB925A02092A}"/>
            </c:ext>
          </c:extLst>
        </c:ser>
        <c:dLbls>
          <c:showLegendKey val="0"/>
          <c:showVal val="0"/>
          <c:showCatName val="0"/>
          <c:showSerName val="0"/>
          <c:showPercent val="0"/>
          <c:showBubbleSize val="0"/>
        </c:dLbls>
        <c:gapWidth val="150"/>
        <c:axId val="108678144"/>
        <c:axId val="10868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93.47</c:v>
                </c:pt>
                <c:pt idx="1">
                  <c:v>93.83</c:v>
                </c:pt>
                <c:pt idx="2">
                  <c:v>93.88</c:v>
                </c:pt>
                <c:pt idx="3">
                  <c:v>94.07</c:v>
                </c:pt>
                <c:pt idx="4">
                  <c:v>94.13</c:v>
                </c:pt>
              </c:numCache>
            </c:numRef>
          </c:val>
          <c:smooth val="0"/>
          <c:extLst xmlns:c16r2="http://schemas.microsoft.com/office/drawing/2015/06/chart">
            <c:ext xmlns:c16="http://schemas.microsoft.com/office/drawing/2014/chart" uri="{C3380CC4-5D6E-409C-BE32-E72D297353CC}">
              <c16:uniqueId val="{00000001-FA73-4A17-93A1-FB925A02092A}"/>
            </c:ext>
          </c:extLst>
        </c:ser>
        <c:dLbls>
          <c:showLegendKey val="0"/>
          <c:showVal val="0"/>
          <c:showCatName val="0"/>
          <c:showSerName val="0"/>
          <c:showPercent val="0"/>
          <c:showBubbleSize val="0"/>
        </c:dLbls>
        <c:marker val="1"/>
        <c:smooth val="0"/>
        <c:axId val="108678144"/>
        <c:axId val="108688512"/>
      </c:lineChart>
      <c:dateAx>
        <c:axId val="108678144"/>
        <c:scaling>
          <c:orientation val="minMax"/>
        </c:scaling>
        <c:delete val="1"/>
        <c:axPos val="b"/>
        <c:numFmt formatCode="ge" sourceLinked="1"/>
        <c:majorTickMark val="none"/>
        <c:minorTickMark val="none"/>
        <c:tickLblPos val="none"/>
        <c:crossAx val="108688512"/>
        <c:crosses val="autoZero"/>
        <c:auto val="1"/>
        <c:lblOffset val="100"/>
        <c:baseTimeUnit val="years"/>
      </c:dateAx>
      <c:valAx>
        <c:axId val="1086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104.65</c:v>
                </c:pt>
                <c:pt idx="1">
                  <c:v>111.83</c:v>
                </c:pt>
                <c:pt idx="2">
                  <c:v>110.4</c:v>
                </c:pt>
                <c:pt idx="3">
                  <c:v>112.21</c:v>
                </c:pt>
                <c:pt idx="4">
                  <c:v>113.96</c:v>
                </c:pt>
              </c:numCache>
            </c:numRef>
          </c:val>
          <c:extLst xmlns:c16r2="http://schemas.microsoft.com/office/drawing/2015/06/chart">
            <c:ext xmlns:c16="http://schemas.microsoft.com/office/drawing/2014/chart" uri="{C3380CC4-5D6E-409C-BE32-E72D297353CC}">
              <c16:uniqueId val="{00000000-B65E-44C9-A35C-8FF9A621E64E}"/>
            </c:ext>
          </c:extLst>
        </c:ser>
        <c:dLbls>
          <c:showLegendKey val="0"/>
          <c:showVal val="0"/>
          <c:showCatName val="0"/>
          <c:showSerName val="0"/>
          <c:showPercent val="0"/>
          <c:showBubbleSize val="0"/>
        </c:dLbls>
        <c:gapWidth val="150"/>
        <c:axId val="106777984"/>
        <c:axId val="10678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103.51</c:v>
                </c:pt>
                <c:pt idx="1">
                  <c:v>105.47</c:v>
                </c:pt>
                <c:pt idx="2">
                  <c:v>106.67</c:v>
                </c:pt>
                <c:pt idx="3">
                  <c:v>107.45</c:v>
                </c:pt>
                <c:pt idx="4">
                  <c:v>107.43</c:v>
                </c:pt>
              </c:numCache>
            </c:numRef>
          </c:val>
          <c:smooth val="0"/>
          <c:extLst xmlns:c16r2="http://schemas.microsoft.com/office/drawing/2015/06/chart">
            <c:ext xmlns:c16="http://schemas.microsoft.com/office/drawing/2014/chart" uri="{C3380CC4-5D6E-409C-BE32-E72D297353CC}">
              <c16:uniqueId val="{00000001-B65E-44C9-A35C-8FF9A621E64E}"/>
            </c:ext>
          </c:extLst>
        </c:ser>
        <c:dLbls>
          <c:showLegendKey val="0"/>
          <c:showVal val="0"/>
          <c:showCatName val="0"/>
          <c:showSerName val="0"/>
          <c:showPercent val="0"/>
          <c:showBubbleSize val="0"/>
        </c:dLbls>
        <c:marker val="1"/>
        <c:smooth val="0"/>
        <c:axId val="106777984"/>
        <c:axId val="106780160"/>
      </c:lineChart>
      <c:dateAx>
        <c:axId val="106777984"/>
        <c:scaling>
          <c:orientation val="minMax"/>
        </c:scaling>
        <c:delete val="1"/>
        <c:axPos val="b"/>
        <c:numFmt formatCode="ge" sourceLinked="1"/>
        <c:majorTickMark val="none"/>
        <c:minorTickMark val="none"/>
        <c:tickLblPos val="none"/>
        <c:crossAx val="106780160"/>
        <c:crosses val="autoZero"/>
        <c:auto val="1"/>
        <c:lblOffset val="100"/>
        <c:baseTimeUnit val="years"/>
      </c:dateAx>
      <c:valAx>
        <c:axId val="1067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17.18</c:v>
                </c:pt>
                <c:pt idx="1">
                  <c:v>31.94</c:v>
                </c:pt>
                <c:pt idx="2">
                  <c:v>32.770000000000003</c:v>
                </c:pt>
                <c:pt idx="3">
                  <c:v>34.630000000000003</c:v>
                </c:pt>
                <c:pt idx="4">
                  <c:v>36.49</c:v>
                </c:pt>
              </c:numCache>
            </c:numRef>
          </c:val>
          <c:extLst xmlns:c16r2="http://schemas.microsoft.com/office/drawing/2015/06/chart">
            <c:ext xmlns:c16="http://schemas.microsoft.com/office/drawing/2014/chart" uri="{C3380CC4-5D6E-409C-BE32-E72D297353CC}">
              <c16:uniqueId val="{00000000-C46C-4368-8DA0-F6FAE8EC5136}"/>
            </c:ext>
          </c:extLst>
        </c:ser>
        <c:dLbls>
          <c:showLegendKey val="0"/>
          <c:showVal val="0"/>
          <c:showCatName val="0"/>
          <c:showSerName val="0"/>
          <c:showPercent val="0"/>
          <c:showBubbleSize val="0"/>
        </c:dLbls>
        <c:gapWidth val="150"/>
        <c:axId val="106819584"/>
        <c:axId val="10682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16.57</c:v>
                </c:pt>
                <c:pt idx="1">
                  <c:v>28.06</c:v>
                </c:pt>
                <c:pt idx="2">
                  <c:v>29.48</c:v>
                </c:pt>
                <c:pt idx="3">
                  <c:v>28.95</c:v>
                </c:pt>
                <c:pt idx="4">
                  <c:v>30.11</c:v>
                </c:pt>
              </c:numCache>
            </c:numRef>
          </c:val>
          <c:smooth val="0"/>
          <c:extLst xmlns:c16r2="http://schemas.microsoft.com/office/drawing/2015/06/chart">
            <c:ext xmlns:c16="http://schemas.microsoft.com/office/drawing/2014/chart" uri="{C3380CC4-5D6E-409C-BE32-E72D297353CC}">
              <c16:uniqueId val="{00000001-C46C-4368-8DA0-F6FAE8EC5136}"/>
            </c:ext>
          </c:extLst>
        </c:ser>
        <c:dLbls>
          <c:showLegendKey val="0"/>
          <c:showVal val="0"/>
          <c:showCatName val="0"/>
          <c:showSerName val="0"/>
          <c:showPercent val="0"/>
          <c:showBubbleSize val="0"/>
        </c:dLbls>
        <c:marker val="1"/>
        <c:smooth val="0"/>
        <c:axId val="106819584"/>
        <c:axId val="106821504"/>
      </c:lineChart>
      <c:dateAx>
        <c:axId val="106819584"/>
        <c:scaling>
          <c:orientation val="minMax"/>
        </c:scaling>
        <c:delete val="1"/>
        <c:axPos val="b"/>
        <c:numFmt formatCode="ge" sourceLinked="1"/>
        <c:majorTickMark val="none"/>
        <c:minorTickMark val="none"/>
        <c:tickLblPos val="none"/>
        <c:crossAx val="106821504"/>
        <c:crosses val="autoZero"/>
        <c:auto val="1"/>
        <c:lblOffset val="100"/>
        <c:baseTimeUnit val="years"/>
      </c:dateAx>
      <c:valAx>
        <c:axId val="1068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2.08</c:v>
                </c:pt>
                <c:pt idx="1">
                  <c:v>2.63</c:v>
                </c:pt>
                <c:pt idx="2">
                  <c:v>4.08</c:v>
                </c:pt>
                <c:pt idx="3">
                  <c:v>5.0999999999999996</c:v>
                </c:pt>
                <c:pt idx="4">
                  <c:v>6.95</c:v>
                </c:pt>
              </c:numCache>
            </c:numRef>
          </c:val>
          <c:extLst xmlns:c16r2="http://schemas.microsoft.com/office/drawing/2015/06/chart">
            <c:ext xmlns:c16="http://schemas.microsoft.com/office/drawing/2014/chart" uri="{C3380CC4-5D6E-409C-BE32-E72D297353CC}">
              <c16:uniqueId val="{00000000-41CA-4C51-A5BD-CE125B711D1B}"/>
            </c:ext>
          </c:extLst>
        </c:ser>
        <c:dLbls>
          <c:showLegendKey val="0"/>
          <c:showVal val="0"/>
          <c:showCatName val="0"/>
          <c:showSerName val="0"/>
          <c:showPercent val="0"/>
          <c:showBubbleSize val="0"/>
        </c:dLbls>
        <c:gapWidth val="150"/>
        <c:axId val="106977152"/>
        <c:axId val="10697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3.11</c:v>
                </c:pt>
                <c:pt idx="1">
                  <c:v>3.32</c:v>
                </c:pt>
                <c:pt idx="2">
                  <c:v>3.89</c:v>
                </c:pt>
                <c:pt idx="3">
                  <c:v>4.07</c:v>
                </c:pt>
                <c:pt idx="4">
                  <c:v>4.54</c:v>
                </c:pt>
              </c:numCache>
            </c:numRef>
          </c:val>
          <c:smooth val="0"/>
          <c:extLst xmlns:c16r2="http://schemas.microsoft.com/office/drawing/2015/06/chart">
            <c:ext xmlns:c16="http://schemas.microsoft.com/office/drawing/2014/chart" uri="{C3380CC4-5D6E-409C-BE32-E72D297353CC}">
              <c16:uniqueId val="{00000001-41CA-4C51-A5BD-CE125B711D1B}"/>
            </c:ext>
          </c:extLst>
        </c:ser>
        <c:dLbls>
          <c:showLegendKey val="0"/>
          <c:showVal val="0"/>
          <c:showCatName val="0"/>
          <c:showSerName val="0"/>
          <c:showPercent val="0"/>
          <c:showBubbleSize val="0"/>
        </c:dLbls>
        <c:marker val="1"/>
        <c:smooth val="0"/>
        <c:axId val="106977152"/>
        <c:axId val="106979328"/>
      </c:lineChart>
      <c:dateAx>
        <c:axId val="106977152"/>
        <c:scaling>
          <c:orientation val="minMax"/>
        </c:scaling>
        <c:delete val="1"/>
        <c:axPos val="b"/>
        <c:numFmt formatCode="ge" sourceLinked="1"/>
        <c:majorTickMark val="none"/>
        <c:minorTickMark val="none"/>
        <c:tickLblPos val="none"/>
        <c:crossAx val="106979328"/>
        <c:crosses val="autoZero"/>
        <c:auto val="1"/>
        <c:lblOffset val="100"/>
        <c:baseTimeUnit val="years"/>
      </c:dateAx>
      <c:valAx>
        <c:axId val="1069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E0-4DB9-A6BA-7CB24724D4AD}"/>
            </c:ext>
          </c:extLst>
        </c:ser>
        <c:dLbls>
          <c:showLegendKey val="0"/>
          <c:showVal val="0"/>
          <c:showCatName val="0"/>
          <c:showSerName val="0"/>
          <c:showPercent val="0"/>
          <c:showBubbleSize val="0"/>
        </c:dLbls>
        <c:gapWidth val="150"/>
        <c:axId val="106998016"/>
        <c:axId val="10701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11.76</c:v>
                </c:pt>
                <c:pt idx="1">
                  <c:v>13.3</c:v>
                </c:pt>
                <c:pt idx="2">
                  <c:v>12.51</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14E0-4DB9-A6BA-7CB24724D4AD}"/>
            </c:ext>
          </c:extLst>
        </c:ser>
        <c:dLbls>
          <c:showLegendKey val="0"/>
          <c:showVal val="0"/>
          <c:showCatName val="0"/>
          <c:showSerName val="0"/>
          <c:showPercent val="0"/>
          <c:showBubbleSize val="0"/>
        </c:dLbls>
        <c:marker val="1"/>
        <c:smooth val="0"/>
        <c:axId val="106998016"/>
        <c:axId val="107016576"/>
      </c:lineChart>
      <c:dateAx>
        <c:axId val="106998016"/>
        <c:scaling>
          <c:orientation val="minMax"/>
        </c:scaling>
        <c:delete val="1"/>
        <c:axPos val="b"/>
        <c:numFmt formatCode="ge" sourceLinked="1"/>
        <c:majorTickMark val="none"/>
        <c:minorTickMark val="none"/>
        <c:tickLblPos val="none"/>
        <c:crossAx val="107016576"/>
        <c:crosses val="autoZero"/>
        <c:auto val="1"/>
        <c:lblOffset val="100"/>
        <c:baseTimeUnit val="years"/>
      </c:dateAx>
      <c:valAx>
        <c:axId val="1070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9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127.26</c:v>
                </c:pt>
                <c:pt idx="1">
                  <c:v>82.6</c:v>
                </c:pt>
                <c:pt idx="2">
                  <c:v>74.53</c:v>
                </c:pt>
                <c:pt idx="3">
                  <c:v>69.78</c:v>
                </c:pt>
                <c:pt idx="4">
                  <c:v>77.64</c:v>
                </c:pt>
              </c:numCache>
            </c:numRef>
          </c:val>
          <c:extLst xmlns:c16r2="http://schemas.microsoft.com/office/drawing/2015/06/chart">
            <c:ext xmlns:c16="http://schemas.microsoft.com/office/drawing/2014/chart" uri="{C3380CC4-5D6E-409C-BE32-E72D297353CC}">
              <c16:uniqueId val="{00000000-E396-479D-8873-2589551BC28D}"/>
            </c:ext>
          </c:extLst>
        </c:ser>
        <c:dLbls>
          <c:showLegendKey val="0"/>
          <c:showVal val="0"/>
          <c:showCatName val="0"/>
          <c:showSerName val="0"/>
          <c:showPercent val="0"/>
          <c:showBubbleSize val="0"/>
        </c:dLbls>
        <c:gapWidth val="150"/>
        <c:axId val="107042304"/>
        <c:axId val="10704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205.35</c:v>
                </c:pt>
                <c:pt idx="1">
                  <c:v>52.63</c:v>
                </c:pt>
                <c:pt idx="2">
                  <c:v>54.09</c:v>
                </c:pt>
                <c:pt idx="3">
                  <c:v>54.03</c:v>
                </c:pt>
                <c:pt idx="4">
                  <c:v>65.83</c:v>
                </c:pt>
              </c:numCache>
            </c:numRef>
          </c:val>
          <c:smooth val="0"/>
          <c:extLst xmlns:c16r2="http://schemas.microsoft.com/office/drawing/2015/06/chart">
            <c:ext xmlns:c16="http://schemas.microsoft.com/office/drawing/2014/chart" uri="{C3380CC4-5D6E-409C-BE32-E72D297353CC}">
              <c16:uniqueId val="{00000001-E396-479D-8873-2589551BC28D}"/>
            </c:ext>
          </c:extLst>
        </c:ser>
        <c:dLbls>
          <c:showLegendKey val="0"/>
          <c:showVal val="0"/>
          <c:showCatName val="0"/>
          <c:showSerName val="0"/>
          <c:showPercent val="0"/>
          <c:showBubbleSize val="0"/>
        </c:dLbls>
        <c:marker val="1"/>
        <c:smooth val="0"/>
        <c:axId val="107042304"/>
        <c:axId val="107044224"/>
      </c:lineChart>
      <c:dateAx>
        <c:axId val="107042304"/>
        <c:scaling>
          <c:orientation val="minMax"/>
        </c:scaling>
        <c:delete val="1"/>
        <c:axPos val="b"/>
        <c:numFmt formatCode="ge" sourceLinked="1"/>
        <c:majorTickMark val="none"/>
        <c:minorTickMark val="none"/>
        <c:tickLblPos val="none"/>
        <c:crossAx val="107044224"/>
        <c:crosses val="autoZero"/>
        <c:auto val="1"/>
        <c:lblOffset val="100"/>
        <c:baseTimeUnit val="years"/>
      </c:dateAx>
      <c:valAx>
        <c:axId val="1070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2174.86</c:v>
                </c:pt>
                <c:pt idx="1">
                  <c:v>2193.0300000000002</c:v>
                </c:pt>
                <c:pt idx="2">
                  <c:v>2146.8200000000002</c:v>
                </c:pt>
                <c:pt idx="3">
                  <c:v>2065.62</c:v>
                </c:pt>
                <c:pt idx="4">
                  <c:v>2014.36</c:v>
                </c:pt>
              </c:numCache>
            </c:numRef>
          </c:val>
          <c:extLst xmlns:c16r2="http://schemas.microsoft.com/office/drawing/2015/06/chart">
            <c:ext xmlns:c16="http://schemas.microsoft.com/office/drawing/2014/chart" uri="{C3380CC4-5D6E-409C-BE32-E72D297353CC}">
              <c16:uniqueId val="{00000000-8842-405A-B19D-8DBAC2F97383}"/>
            </c:ext>
          </c:extLst>
        </c:ser>
        <c:dLbls>
          <c:showLegendKey val="0"/>
          <c:showVal val="0"/>
          <c:showCatName val="0"/>
          <c:showSerName val="0"/>
          <c:showPercent val="0"/>
          <c:showBubbleSize val="0"/>
        </c:dLbls>
        <c:gapWidth val="150"/>
        <c:axId val="107075456"/>
        <c:axId val="10722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893.45</c:v>
                </c:pt>
                <c:pt idx="1">
                  <c:v>843.57</c:v>
                </c:pt>
                <c:pt idx="2">
                  <c:v>845.86</c:v>
                </c:pt>
                <c:pt idx="3">
                  <c:v>802.49</c:v>
                </c:pt>
                <c:pt idx="4">
                  <c:v>805.14</c:v>
                </c:pt>
              </c:numCache>
            </c:numRef>
          </c:val>
          <c:smooth val="0"/>
          <c:extLst xmlns:c16r2="http://schemas.microsoft.com/office/drawing/2015/06/chart">
            <c:ext xmlns:c16="http://schemas.microsoft.com/office/drawing/2014/chart" uri="{C3380CC4-5D6E-409C-BE32-E72D297353CC}">
              <c16:uniqueId val="{00000001-8842-405A-B19D-8DBAC2F97383}"/>
            </c:ext>
          </c:extLst>
        </c:ser>
        <c:dLbls>
          <c:showLegendKey val="0"/>
          <c:showVal val="0"/>
          <c:showCatName val="0"/>
          <c:showSerName val="0"/>
          <c:showPercent val="0"/>
          <c:showBubbleSize val="0"/>
        </c:dLbls>
        <c:marker val="1"/>
        <c:smooth val="0"/>
        <c:axId val="107075456"/>
        <c:axId val="107225088"/>
      </c:lineChart>
      <c:dateAx>
        <c:axId val="107075456"/>
        <c:scaling>
          <c:orientation val="minMax"/>
        </c:scaling>
        <c:delete val="1"/>
        <c:axPos val="b"/>
        <c:numFmt formatCode="ge" sourceLinked="1"/>
        <c:majorTickMark val="none"/>
        <c:minorTickMark val="none"/>
        <c:tickLblPos val="none"/>
        <c:crossAx val="107225088"/>
        <c:crosses val="autoZero"/>
        <c:auto val="1"/>
        <c:lblOffset val="100"/>
        <c:baseTimeUnit val="years"/>
      </c:dateAx>
      <c:valAx>
        <c:axId val="1072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102.48</c:v>
                </c:pt>
                <c:pt idx="1">
                  <c:v>116.03</c:v>
                </c:pt>
                <c:pt idx="2">
                  <c:v>108.1</c:v>
                </c:pt>
                <c:pt idx="3">
                  <c:v>104.88</c:v>
                </c:pt>
                <c:pt idx="4">
                  <c:v>118.63</c:v>
                </c:pt>
              </c:numCache>
            </c:numRef>
          </c:val>
          <c:extLst xmlns:c16r2="http://schemas.microsoft.com/office/drawing/2015/06/chart">
            <c:ext xmlns:c16="http://schemas.microsoft.com/office/drawing/2014/chart" uri="{C3380CC4-5D6E-409C-BE32-E72D297353CC}">
              <c16:uniqueId val="{00000000-9FD2-45E0-A7C0-A91F14995E9E}"/>
            </c:ext>
          </c:extLst>
        </c:ser>
        <c:dLbls>
          <c:showLegendKey val="0"/>
          <c:showVal val="0"/>
          <c:showCatName val="0"/>
          <c:showSerName val="0"/>
          <c:showPercent val="0"/>
          <c:showBubbleSize val="0"/>
        </c:dLbls>
        <c:gapWidth val="150"/>
        <c:axId val="107288832"/>
        <c:axId val="1072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95.24</c:v>
                </c:pt>
                <c:pt idx="1">
                  <c:v>99.86</c:v>
                </c:pt>
                <c:pt idx="2">
                  <c:v>101.88</c:v>
                </c:pt>
                <c:pt idx="3">
                  <c:v>103.18</c:v>
                </c:pt>
                <c:pt idx="4">
                  <c:v>100.22</c:v>
                </c:pt>
              </c:numCache>
            </c:numRef>
          </c:val>
          <c:smooth val="0"/>
          <c:extLst xmlns:c16r2="http://schemas.microsoft.com/office/drawing/2015/06/chart">
            <c:ext xmlns:c16="http://schemas.microsoft.com/office/drawing/2014/chart" uri="{C3380CC4-5D6E-409C-BE32-E72D297353CC}">
              <c16:uniqueId val="{00000001-9FD2-45E0-A7C0-A91F14995E9E}"/>
            </c:ext>
          </c:extLst>
        </c:ser>
        <c:dLbls>
          <c:showLegendKey val="0"/>
          <c:showVal val="0"/>
          <c:showCatName val="0"/>
          <c:showSerName val="0"/>
          <c:showPercent val="0"/>
          <c:showBubbleSize val="0"/>
        </c:dLbls>
        <c:marker val="1"/>
        <c:smooth val="0"/>
        <c:axId val="107288832"/>
        <c:axId val="107291008"/>
      </c:lineChart>
      <c:dateAx>
        <c:axId val="107288832"/>
        <c:scaling>
          <c:orientation val="minMax"/>
        </c:scaling>
        <c:delete val="1"/>
        <c:axPos val="b"/>
        <c:numFmt formatCode="ge" sourceLinked="1"/>
        <c:majorTickMark val="none"/>
        <c:minorTickMark val="none"/>
        <c:tickLblPos val="none"/>
        <c:crossAx val="107291008"/>
        <c:crosses val="autoZero"/>
        <c:auto val="1"/>
        <c:lblOffset val="100"/>
        <c:baseTimeUnit val="years"/>
      </c:dateAx>
      <c:valAx>
        <c:axId val="1072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150.33000000000001</c:v>
                </c:pt>
                <c:pt idx="1">
                  <c:v>131.76</c:v>
                </c:pt>
                <c:pt idx="2">
                  <c:v>140.87</c:v>
                </c:pt>
                <c:pt idx="3">
                  <c:v>144.82</c:v>
                </c:pt>
                <c:pt idx="4">
                  <c:v>127.55</c:v>
                </c:pt>
              </c:numCache>
            </c:numRef>
          </c:val>
          <c:extLst xmlns:c16r2="http://schemas.microsoft.com/office/drawing/2015/06/chart">
            <c:ext xmlns:c16="http://schemas.microsoft.com/office/drawing/2014/chart" uri="{C3380CC4-5D6E-409C-BE32-E72D297353CC}">
              <c16:uniqueId val="{00000000-664D-4C8B-BA2F-EDCB90AEDBA8}"/>
            </c:ext>
          </c:extLst>
        </c:ser>
        <c:dLbls>
          <c:showLegendKey val="0"/>
          <c:showVal val="0"/>
          <c:showCatName val="0"/>
          <c:showSerName val="0"/>
          <c:showPercent val="0"/>
          <c:showBubbleSize val="0"/>
        </c:dLbls>
        <c:gapWidth val="150"/>
        <c:axId val="107350656"/>
        <c:axId val="1073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150.75</c:v>
                </c:pt>
                <c:pt idx="1">
                  <c:v>147.29</c:v>
                </c:pt>
                <c:pt idx="2">
                  <c:v>143.15</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664D-4C8B-BA2F-EDCB90AEDBA8}"/>
            </c:ext>
          </c:extLst>
        </c:ser>
        <c:dLbls>
          <c:showLegendKey val="0"/>
          <c:showVal val="0"/>
          <c:showCatName val="0"/>
          <c:showSerName val="0"/>
          <c:showPercent val="0"/>
          <c:showBubbleSize val="0"/>
        </c:dLbls>
        <c:marker val="1"/>
        <c:smooth val="0"/>
        <c:axId val="107350656"/>
        <c:axId val="107373312"/>
      </c:lineChart>
      <c:dateAx>
        <c:axId val="107350656"/>
        <c:scaling>
          <c:orientation val="minMax"/>
        </c:scaling>
        <c:delete val="1"/>
        <c:axPos val="b"/>
        <c:numFmt formatCode="ge" sourceLinked="1"/>
        <c:majorTickMark val="none"/>
        <c:minorTickMark val="none"/>
        <c:tickLblPos val="none"/>
        <c:crossAx val="107373312"/>
        <c:crosses val="autoZero"/>
        <c:auto val="1"/>
        <c:lblOffset val="100"/>
        <c:baseTimeUnit val="years"/>
      </c:dateAx>
      <c:valAx>
        <c:axId val="1073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5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三重県　四日市市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Ac1</v>
      </c>
      <c r="X8" s="78"/>
      <c r="Y8" s="78"/>
      <c r="Z8" s="78"/>
      <c r="AA8" s="78"/>
      <c r="AB8" s="78"/>
      <c r="AC8" s="78"/>
      <c r="AD8" s="79" t="str">
        <f>データ!$M$6</f>
        <v>自治体職員</v>
      </c>
      <c r="AE8" s="79"/>
      <c r="AF8" s="79"/>
      <c r="AG8" s="79"/>
      <c r="AH8" s="79"/>
      <c r="AI8" s="79"/>
      <c r="AJ8" s="79"/>
      <c r="AK8" s="3"/>
      <c r="AL8" s="73">
        <f>データ!S6</f>
        <v>312134</v>
      </c>
      <c r="AM8" s="73"/>
      <c r="AN8" s="73"/>
      <c r="AO8" s="73"/>
      <c r="AP8" s="73"/>
      <c r="AQ8" s="73"/>
      <c r="AR8" s="73"/>
      <c r="AS8" s="73"/>
      <c r="AT8" s="72">
        <f>データ!T6</f>
        <v>206.44</v>
      </c>
      <c r="AU8" s="72"/>
      <c r="AV8" s="72"/>
      <c r="AW8" s="72"/>
      <c r="AX8" s="72"/>
      <c r="AY8" s="72"/>
      <c r="AZ8" s="72"/>
      <c r="BA8" s="72"/>
      <c r="BB8" s="72">
        <f>データ!U6</f>
        <v>1511.98</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c r="A10" s="2"/>
      <c r="B10" s="72" t="str">
        <f>データ!N6</f>
        <v>-</v>
      </c>
      <c r="C10" s="72"/>
      <c r="D10" s="72"/>
      <c r="E10" s="72"/>
      <c r="F10" s="72"/>
      <c r="G10" s="72"/>
      <c r="H10" s="72"/>
      <c r="I10" s="72">
        <f>データ!O6</f>
        <v>63.12</v>
      </c>
      <c r="J10" s="72"/>
      <c r="K10" s="72"/>
      <c r="L10" s="72"/>
      <c r="M10" s="72"/>
      <c r="N10" s="72"/>
      <c r="O10" s="72"/>
      <c r="P10" s="72">
        <f>データ!P6</f>
        <v>77.099999999999994</v>
      </c>
      <c r="Q10" s="72"/>
      <c r="R10" s="72"/>
      <c r="S10" s="72"/>
      <c r="T10" s="72"/>
      <c r="U10" s="72"/>
      <c r="V10" s="72"/>
      <c r="W10" s="72">
        <f>データ!Q6</f>
        <v>83.59</v>
      </c>
      <c r="X10" s="72"/>
      <c r="Y10" s="72"/>
      <c r="Z10" s="72"/>
      <c r="AA10" s="72"/>
      <c r="AB10" s="72"/>
      <c r="AC10" s="72"/>
      <c r="AD10" s="73">
        <f>データ!R6</f>
        <v>2592</v>
      </c>
      <c r="AE10" s="73"/>
      <c r="AF10" s="73"/>
      <c r="AG10" s="73"/>
      <c r="AH10" s="73"/>
      <c r="AI10" s="73"/>
      <c r="AJ10" s="73"/>
      <c r="AK10" s="2"/>
      <c r="AL10" s="73">
        <f>データ!V6</f>
        <v>240366</v>
      </c>
      <c r="AM10" s="73"/>
      <c r="AN10" s="73"/>
      <c r="AO10" s="73"/>
      <c r="AP10" s="73"/>
      <c r="AQ10" s="73"/>
      <c r="AR10" s="73"/>
      <c r="AS10" s="73"/>
      <c r="AT10" s="72">
        <f>データ!W6</f>
        <v>45.64</v>
      </c>
      <c r="AU10" s="72"/>
      <c r="AV10" s="72"/>
      <c r="AW10" s="72"/>
      <c r="AX10" s="72"/>
      <c r="AY10" s="72"/>
      <c r="AZ10" s="72"/>
      <c r="BA10" s="72"/>
      <c r="BB10" s="72">
        <f>データ!X6</f>
        <v>5266.56</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5" t="s">
        <v>121</v>
      </c>
      <c r="BM16" s="56"/>
      <c r="BN16" s="56"/>
      <c r="BO16" s="56"/>
      <c r="BP16" s="56"/>
      <c r="BQ16" s="56"/>
      <c r="BR16" s="56"/>
      <c r="BS16" s="56"/>
      <c r="BT16" s="56"/>
      <c r="BU16" s="56"/>
      <c r="BV16" s="56"/>
      <c r="BW16" s="56"/>
      <c r="BX16" s="56"/>
      <c r="BY16" s="56"/>
      <c r="BZ16" s="5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5"/>
      <c r="BM17" s="56"/>
      <c r="BN17" s="56"/>
      <c r="BO17" s="56"/>
      <c r="BP17" s="56"/>
      <c r="BQ17" s="56"/>
      <c r="BR17" s="56"/>
      <c r="BS17" s="56"/>
      <c r="BT17" s="56"/>
      <c r="BU17" s="56"/>
      <c r="BV17" s="56"/>
      <c r="BW17" s="56"/>
      <c r="BX17" s="56"/>
      <c r="BY17" s="56"/>
      <c r="BZ17" s="5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5"/>
      <c r="BM18" s="56"/>
      <c r="BN18" s="56"/>
      <c r="BO18" s="56"/>
      <c r="BP18" s="56"/>
      <c r="BQ18" s="56"/>
      <c r="BR18" s="56"/>
      <c r="BS18" s="56"/>
      <c r="BT18" s="56"/>
      <c r="BU18" s="56"/>
      <c r="BV18" s="56"/>
      <c r="BW18" s="56"/>
      <c r="BX18" s="56"/>
      <c r="BY18" s="56"/>
      <c r="BZ18" s="5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5"/>
      <c r="BM19" s="56"/>
      <c r="BN19" s="56"/>
      <c r="BO19" s="56"/>
      <c r="BP19" s="56"/>
      <c r="BQ19" s="56"/>
      <c r="BR19" s="56"/>
      <c r="BS19" s="56"/>
      <c r="BT19" s="56"/>
      <c r="BU19" s="56"/>
      <c r="BV19" s="56"/>
      <c r="BW19" s="56"/>
      <c r="BX19" s="56"/>
      <c r="BY19" s="56"/>
      <c r="BZ19" s="5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5"/>
      <c r="BM20" s="56"/>
      <c r="BN20" s="56"/>
      <c r="BO20" s="56"/>
      <c r="BP20" s="56"/>
      <c r="BQ20" s="56"/>
      <c r="BR20" s="56"/>
      <c r="BS20" s="56"/>
      <c r="BT20" s="56"/>
      <c r="BU20" s="56"/>
      <c r="BV20" s="56"/>
      <c r="BW20" s="56"/>
      <c r="BX20" s="56"/>
      <c r="BY20" s="56"/>
      <c r="BZ20" s="5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5"/>
      <c r="BM21" s="56"/>
      <c r="BN21" s="56"/>
      <c r="BO21" s="56"/>
      <c r="BP21" s="56"/>
      <c r="BQ21" s="56"/>
      <c r="BR21" s="56"/>
      <c r="BS21" s="56"/>
      <c r="BT21" s="56"/>
      <c r="BU21" s="56"/>
      <c r="BV21" s="56"/>
      <c r="BW21" s="56"/>
      <c r="BX21" s="56"/>
      <c r="BY21" s="56"/>
      <c r="BZ21" s="5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5"/>
      <c r="BM22" s="56"/>
      <c r="BN22" s="56"/>
      <c r="BO22" s="56"/>
      <c r="BP22" s="56"/>
      <c r="BQ22" s="56"/>
      <c r="BR22" s="56"/>
      <c r="BS22" s="56"/>
      <c r="BT22" s="56"/>
      <c r="BU22" s="56"/>
      <c r="BV22" s="56"/>
      <c r="BW22" s="56"/>
      <c r="BX22" s="56"/>
      <c r="BY22" s="56"/>
      <c r="BZ22" s="5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5"/>
      <c r="BM23" s="56"/>
      <c r="BN23" s="56"/>
      <c r="BO23" s="56"/>
      <c r="BP23" s="56"/>
      <c r="BQ23" s="56"/>
      <c r="BR23" s="56"/>
      <c r="BS23" s="56"/>
      <c r="BT23" s="56"/>
      <c r="BU23" s="56"/>
      <c r="BV23" s="56"/>
      <c r="BW23" s="56"/>
      <c r="BX23" s="56"/>
      <c r="BY23" s="56"/>
      <c r="BZ23" s="5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5"/>
      <c r="BM24" s="56"/>
      <c r="BN24" s="56"/>
      <c r="BO24" s="56"/>
      <c r="BP24" s="56"/>
      <c r="BQ24" s="56"/>
      <c r="BR24" s="56"/>
      <c r="BS24" s="56"/>
      <c r="BT24" s="56"/>
      <c r="BU24" s="56"/>
      <c r="BV24" s="56"/>
      <c r="BW24" s="56"/>
      <c r="BX24" s="56"/>
      <c r="BY24" s="56"/>
      <c r="BZ24" s="5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5"/>
      <c r="BM25" s="56"/>
      <c r="BN25" s="56"/>
      <c r="BO25" s="56"/>
      <c r="BP25" s="56"/>
      <c r="BQ25" s="56"/>
      <c r="BR25" s="56"/>
      <c r="BS25" s="56"/>
      <c r="BT25" s="56"/>
      <c r="BU25" s="56"/>
      <c r="BV25" s="56"/>
      <c r="BW25" s="56"/>
      <c r="BX25" s="56"/>
      <c r="BY25" s="56"/>
      <c r="BZ25" s="5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5"/>
      <c r="BM26" s="56"/>
      <c r="BN26" s="56"/>
      <c r="BO26" s="56"/>
      <c r="BP26" s="56"/>
      <c r="BQ26" s="56"/>
      <c r="BR26" s="56"/>
      <c r="BS26" s="56"/>
      <c r="BT26" s="56"/>
      <c r="BU26" s="56"/>
      <c r="BV26" s="56"/>
      <c r="BW26" s="56"/>
      <c r="BX26" s="56"/>
      <c r="BY26" s="56"/>
      <c r="BZ26" s="5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5"/>
      <c r="BM27" s="56"/>
      <c r="BN27" s="56"/>
      <c r="BO27" s="56"/>
      <c r="BP27" s="56"/>
      <c r="BQ27" s="56"/>
      <c r="BR27" s="56"/>
      <c r="BS27" s="56"/>
      <c r="BT27" s="56"/>
      <c r="BU27" s="56"/>
      <c r="BV27" s="56"/>
      <c r="BW27" s="56"/>
      <c r="BX27" s="56"/>
      <c r="BY27" s="56"/>
      <c r="BZ27" s="5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5"/>
      <c r="BM28" s="56"/>
      <c r="BN28" s="56"/>
      <c r="BO28" s="56"/>
      <c r="BP28" s="56"/>
      <c r="BQ28" s="56"/>
      <c r="BR28" s="56"/>
      <c r="BS28" s="56"/>
      <c r="BT28" s="56"/>
      <c r="BU28" s="56"/>
      <c r="BV28" s="56"/>
      <c r="BW28" s="56"/>
      <c r="BX28" s="56"/>
      <c r="BY28" s="56"/>
      <c r="BZ28" s="5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5"/>
      <c r="BM29" s="56"/>
      <c r="BN29" s="56"/>
      <c r="BO29" s="56"/>
      <c r="BP29" s="56"/>
      <c r="BQ29" s="56"/>
      <c r="BR29" s="56"/>
      <c r="BS29" s="56"/>
      <c r="BT29" s="56"/>
      <c r="BU29" s="56"/>
      <c r="BV29" s="56"/>
      <c r="BW29" s="56"/>
      <c r="BX29" s="56"/>
      <c r="BY29" s="56"/>
      <c r="BZ29" s="5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5"/>
      <c r="BM30" s="56"/>
      <c r="BN30" s="56"/>
      <c r="BO30" s="56"/>
      <c r="BP30" s="56"/>
      <c r="BQ30" s="56"/>
      <c r="BR30" s="56"/>
      <c r="BS30" s="56"/>
      <c r="BT30" s="56"/>
      <c r="BU30" s="56"/>
      <c r="BV30" s="56"/>
      <c r="BW30" s="56"/>
      <c r="BX30" s="56"/>
      <c r="BY30" s="56"/>
      <c r="BZ30" s="5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5"/>
      <c r="BM31" s="56"/>
      <c r="BN31" s="56"/>
      <c r="BO31" s="56"/>
      <c r="BP31" s="56"/>
      <c r="BQ31" s="56"/>
      <c r="BR31" s="56"/>
      <c r="BS31" s="56"/>
      <c r="BT31" s="56"/>
      <c r="BU31" s="56"/>
      <c r="BV31" s="56"/>
      <c r="BW31" s="56"/>
      <c r="BX31" s="56"/>
      <c r="BY31" s="56"/>
      <c r="BZ31" s="5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5"/>
      <c r="BM32" s="56"/>
      <c r="BN32" s="56"/>
      <c r="BO32" s="56"/>
      <c r="BP32" s="56"/>
      <c r="BQ32" s="56"/>
      <c r="BR32" s="56"/>
      <c r="BS32" s="56"/>
      <c r="BT32" s="56"/>
      <c r="BU32" s="56"/>
      <c r="BV32" s="56"/>
      <c r="BW32" s="56"/>
      <c r="BX32" s="56"/>
      <c r="BY32" s="56"/>
      <c r="BZ32" s="5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5"/>
      <c r="BM33" s="56"/>
      <c r="BN33" s="56"/>
      <c r="BO33" s="56"/>
      <c r="BP33" s="56"/>
      <c r="BQ33" s="56"/>
      <c r="BR33" s="56"/>
      <c r="BS33" s="56"/>
      <c r="BT33" s="56"/>
      <c r="BU33" s="56"/>
      <c r="BV33" s="56"/>
      <c r="BW33" s="56"/>
      <c r="BX33" s="56"/>
      <c r="BY33" s="56"/>
      <c r="BZ33" s="57"/>
    </row>
    <row r="34" spans="1:78" ht="13.5" customHeight="1">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55"/>
      <c r="BM34" s="56"/>
      <c r="BN34" s="56"/>
      <c r="BO34" s="56"/>
      <c r="BP34" s="56"/>
      <c r="BQ34" s="56"/>
      <c r="BR34" s="56"/>
      <c r="BS34" s="56"/>
      <c r="BT34" s="56"/>
      <c r="BU34" s="56"/>
      <c r="BV34" s="56"/>
      <c r="BW34" s="56"/>
      <c r="BX34" s="56"/>
      <c r="BY34" s="56"/>
      <c r="BZ34" s="57"/>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55"/>
      <c r="BM35" s="56"/>
      <c r="BN35" s="56"/>
      <c r="BO35" s="56"/>
      <c r="BP35" s="56"/>
      <c r="BQ35" s="56"/>
      <c r="BR35" s="56"/>
      <c r="BS35" s="56"/>
      <c r="BT35" s="56"/>
      <c r="BU35" s="56"/>
      <c r="BV35" s="56"/>
      <c r="BW35" s="56"/>
      <c r="BX35" s="56"/>
      <c r="BY35" s="56"/>
      <c r="BZ35" s="5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5"/>
      <c r="BM36" s="56"/>
      <c r="BN36" s="56"/>
      <c r="BO36" s="56"/>
      <c r="BP36" s="56"/>
      <c r="BQ36" s="56"/>
      <c r="BR36" s="56"/>
      <c r="BS36" s="56"/>
      <c r="BT36" s="56"/>
      <c r="BU36" s="56"/>
      <c r="BV36" s="56"/>
      <c r="BW36" s="56"/>
      <c r="BX36" s="56"/>
      <c r="BY36" s="56"/>
      <c r="BZ36" s="5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5"/>
      <c r="BM37" s="56"/>
      <c r="BN37" s="56"/>
      <c r="BO37" s="56"/>
      <c r="BP37" s="56"/>
      <c r="BQ37" s="56"/>
      <c r="BR37" s="56"/>
      <c r="BS37" s="56"/>
      <c r="BT37" s="56"/>
      <c r="BU37" s="56"/>
      <c r="BV37" s="56"/>
      <c r="BW37" s="56"/>
      <c r="BX37" s="56"/>
      <c r="BY37" s="56"/>
      <c r="BZ37" s="5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5"/>
      <c r="BM38" s="56"/>
      <c r="BN38" s="56"/>
      <c r="BO38" s="56"/>
      <c r="BP38" s="56"/>
      <c r="BQ38" s="56"/>
      <c r="BR38" s="56"/>
      <c r="BS38" s="56"/>
      <c r="BT38" s="56"/>
      <c r="BU38" s="56"/>
      <c r="BV38" s="56"/>
      <c r="BW38" s="56"/>
      <c r="BX38" s="56"/>
      <c r="BY38" s="56"/>
      <c r="BZ38" s="5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5"/>
      <c r="BM39" s="56"/>
      <c r="BN39" s="56"/>
      <c r="BO39" s="56"/>
      <c r="BP39" s="56"/>
      <c r="BQ39" s="56"/>
      <c r="BR39" s="56"/>
      <c r="BS39" s="56"/>
      <c r="BT39" s="56"/>
      <c r="BU39" s="56"/>
      <c r="BV39" s="56"/>
      <c r="BW39" s="56"/>
      <c r="BX39" s="56"/>
      <c r="BY39" s="56"/>
      <c r="BZ39" s="5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5"/>
      <c r="BM40" s="56"/>
      <c r="BN40" s="56"/>
      <c r="BO40" s="56"/>
      <c r="BP40" s="56"/>
      <c r="BQ40" s="56"/>
      <c r="BR40" s="56"/>
      <c r="BS40" s="56"/>
      <c r="BT40" s="56"/>
      <c r="BU40" s="56"/>
      <c r="BV40" s="56"/>
      <c r="BW40" s="56"/>
      <c r="BX40" s="56"/>
      <c r="BY40" s="56"/>
      <c r="BZ40" s="5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5"/>
      <c r="BM41" s="56"/>
      <c r="BN41" s="56"/>
      <c r="BO41" s="56"/>
      <c r="BP41" s="56"/>
      <c r="BQ41" s="56"/>
      <c r="BR41" s="56"/>
      <c r="BS41" s="56"/>
      <c r="BT41" s="56"/>
      <c r="BU41" s="56"/>
      <c r="BV41" s="56"/>
      <c r="BW41" s="56"/>
      <c r="BX41" s="56"/>
      <c r="BY41" s="56"/>
      <c r="BZ41" s="5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5"/>
      <c r="BM42" s="56"/>
      <c r="BN42" s="56"/>
      <c r="BO42" s="56"/>
      <c r="BP42" s="56"/>
      <c r="BQ42" s="56"/>
      <c r="BR42" s="56"/>
      <c r="BS42" s="56"/>
      <c r="BT42" s="56"/>
      <c r="BU42" s="56"/>
      <c r="BV42" s="56"/>
      <c r="BW42" s="56"/>
      <c r="BX42" s="56"/>
      <c r="BY42" s="56"/>
      <c r="BZ42" s="5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5"/>
      <c r="BM43" s="56"/>
      <c r="BN43" s="56"/>
      <c r="BO43" s="56"/>
      <c r="BP43" s="56"/>
      <c r="BQ43" s="56"/>
      <c r="BR43" s="56"/>
      <c r="BS43" s="56"/>
      <c r="BT43" s="56"/>
      <c r="BU43" s="56"/>
      <c r="BV43" s="56"/>
      <c r="BW43" s="56"/>
      <c r="BX43" s="56"/>
      <c r="BY43" s="56"/>
      <c r="BZ43" s="5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5" t="s">
        <v>120</v>
      </c>
      <c r="BM47" s="56"/>
      <c r="BN47" s="56"/>
      <c r="BO47" s="56"/>
      <c r="BP47" s="56"/>
      <c r="BQ47" s="56"/>
      <c r="BR47" s="56"/>
      <c r="BS47" s="56"/>
      <c r="BT47" s="56"/>
      <c r="BU47" s="56"/>
      <c r="BV47" s="56"/>
      <c r="BW47" s="56"/>
      <c r="BX47" s="56"/>
      <c r="BY47" s="56"/>
      <c r="BZ47" s="5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5"/>
      <c r="BM48" s="56"/>
      <c r="BN48" s="56"/>
      <c r="BO48" s="56"/>
      <c r="BP48" s="56"/>
      <c r="BQ48" s="56"/>
      <c r="BR48" s="56"/>
      <c r="BS48" s="56"/>
      <c r="BT48" s="56"/>
      <c r="BU48" s="56"/>
      <c r="BV48" s="56"/>
      <c r="BW48" s="56"/>
      <c r="BX48" s="56"/>
      <c r="BY48" s="56"/>
      <c r="BZ48" s="5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5"/>
      <c r="BM49" s="56"/>
      <c r="BN49" s="56"/>
      <c r="BO49" s="56"/>
      <c r="BP49" s="56"/>
      <c r="BQ49" s="56"/>
      <c r="BR49" s="56"/>
      <c r="BS49" s="56"/>
      <c r="BT49" s="56"/>
      <c r="BU49" s="56"/>
      <c r="BV49" s="56"/>
      <c r="BW49" s="56"/>
      <c r="BX49" s="56"/>
      <c r="BY49" s="56"/>
      <c r="BZ49" s="5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5"/>
      <c r="BM50" s="56"/>
      <c r="BN50" s="56"/>
      <c r="BO50" s="56"/>
      <c r="BP50" s="56"/>
      <c r="BQ50" s="56"/>
      <c r="BR50" s="56"/>
      <c r="BS50" s="56"/>
      <c r="BT50" s="56"/>
      <c r="BU50" s="56"/>
      <c r="BV50" s="56"/>
      <c r="BW50" s="56"/>
      <c r="BX50" s="56"/>
      <c r="BY50" s="56"/>
      <c r="BZ50" s="5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5"/>
      <c r="BM51" s="56"/>
      <c r="BN51" s="56"/>
      <c r="BO51" s="56"/>
      <c r="BP51" s="56"/>
      <c r="BQ51" s="56"/>
      <c r="BR51" s="56"/>
      <c r="BS51" s="56"/>
      <c r="BT51" s="56"/>
      <c r="BU51" s="56"/>
      <c r="BV51" s="56"/>
      <c r="BW51" s="56"/>
      <c r="BX51" s="56"/>
      <c r="BY51" s="56"/>
      <c r="BZ51" s="5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5"/>
      <c r="BM52" s="56"/>
      <c r="BN52" s="56"/>
      <c r="BO52" s="56"/>
      <c r="BP52" s="56"/>
      <c r="BQ52" s="56"/>
      <c r="BR52" s="56"/>
      <c r="BS52" s="56"/>
      <c r="BT52" s="56"/>
      <c r="BU52" s="56"/>
      <c r="BV52" s="56"/>
      <c r="BW52" s="56"/>
      <c r="BX52" s="56"/>
      <c r="BY52" s="56"/>
      <c r="BZ52" s="5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5"/>
      <c r="BM53" s="56"/>
      <c r="BN53" s="56"/>
      <c r="BO53" s="56"/>
      <c r="BP53" s="56"/>
      <c r="BQ53" s="56"/>
      <c r="BR53" s="56"/>
      <c r="BS53" s="56"/>
      <c r="BT53" s="56"/>
      <c r="BU53" s="56"/>
      <c r="BV53" s="56"/>
      <c r="BW53" s="56"/>
      <c r="BX53" s="56"/>
      <c r="BY53" s="56"/>
      <c r="BZ53" s="5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5"/>
      <c r="BM54" s="56"/>
      <c r="BN54" s="56"/>
      <c r="BO54" s="56"/>
      <c r="BP54" s="56"/>
      <c r="BQ54" s="56"/>
      <c r="BR54" s="56"/>
      <c r="BS54" s="56"/>
      <c r="BT54" s="56"/>
      <c r="BU54" s="56"/>
      <c r="BV54" s="56"/>
      <c r="BW54" s="56"/>
      <c r="BX54" s="56"/>
      <c r="BY54" s="56"/>
      <c r="BZ54" s="5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5"/>
      <c r="BM55" s="56"/>
      <c r="BN55" s="56"/>
      <c r="BO55" s="56"/>
      <c r="BP55" s="56"/>
      <c r="BQ55" s="56"/>
      <c r="BR55" s="56"/>
      <c r="BS55" s="56"/>
      <c r="BT55" s="56"/>
      <c r="BU55" s="56"/>
      <c r="BV55" s="56"/>
      <c r="BW55" s="56"/>
      <c r="BX55" s="56"/>
      <c r="BY55" s="56"/>
      <c r="BZ55" s="57"/>
    </row>
    <row r="56" spans="1:78" ht="13.5" customHeight="1">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55"/>
      <c r="BM56" s="56"/>
      <c r="BN56" s="56"/>
      <c r="BO56" s="56"/>
      <c r="BP56" s="56"/>
      <c r="BQ56" s="56"/>
      <c r="BR56" s="56"/>
      <c r="BS56" s="56"/>
      <c r="BT56" s="56"/>
      <c r="BU56" s="56"/>
      <c r="BV56" s="56"/>
      <c r="BW56" s="56"/>
      <c r="BX56" s="56"/>
      <c r="BY56" s="56"/>
      <c r="BZ56" s="57"/>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55"/>
      <c r="BM57" s="56"/>
      <c r="BN57" s="56"/>
      <c r="BO57" s="56"/>
      <c r="BP57" s="56"/>
      <c r="BQ57" s="56"/>
      <c r="BR57" s="56"/>
      <c r="BS57" s="56"/>
      <c r="BT57" s="56"/>
      <c r="BU57" s="56"/>
      <c r="BV57" s="56"/>
      <c r="BW57" s="56"/>
      <c r="BX57" s="56"/>
      <c r="BY57" s="56"/>
      <c r="BZ57" s="5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5"/>
      <c r="BM58" s="56"/>
      <c r="BN58" s="56"/>
      <c r="BO58" s="56"/>
      <c r="BP58" s="56"/>
      <c r="BQ58" s="56"/>
      <c r="BR58" s="56"/>
      <c r="BS58" s="56"/>
      <c r="BT58" s="56"/>
      <c r="BU58" s="56"/>
      <c r="BV58" s="56"/>
      <c r="BW58" s="56"/>
      <c r="BX58" s="56"/>
      <c r="BY58" s="56"/>
      <c r="BZ58" s="5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5"/>
      <c r="BM59" s="56"/>
      <c r="BN59" s="56"/>
      <c r="BO59" s="56"/>
      <c r="BP59" s="56"/>
      <c r="BQ59" s="56"/>
      <c r="BR59" s="56"/>
      <c r="BS59" s="56"/>
      <c r="BT59" s="56"/>
      <c r="BU59" s="56"/>
      <c r="BV59" s="56"/>
      <c r="BW59" s="56"/>
      <c r="BX59" s="56"/>
      <c r="BY59" s="56"/>
      <c r="BZ59" s="57"/>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5"/>
      <c r="BM62" s="56"/>
      <c r="BN62" s="56"/>
      <c r="BO62" s="56"/>
      <c r="BP62" s="56"/>
      <c r="BQ62" s="56"/>
      <c r="BR62" s="56"/>
      <c r="BS62" s="56"/>
      <c r="BT62" s="56"/>
      <c r="BU62" s="56"/>
      <c r="BV62" s="56"/>
      <c r="BW62" s="56"/>
      <c r="BX62" s="56"/>
      <c r="BY62" s="56"/>
      <c r="BZ62" s="5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JZ1xxsaTxGUEP1SBJ47aju2Ui8xVW/+8u/WNxCfuYJH2jr9Ofh/dBsJqZms2y7lA7Ikp5o4dCaKnZmdU7VUO+g==" saltValue="F7O0c7lUmxxhwzu+yxi1n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242021</v>
      </c>
      <c r="D6" s="33">
        <f t="shared" si="3"/>
        <v>46</v>
      </c>
      <c r="E6" s="33">
        <f t="shared" si="3"/>
        <v>17</v>
      </c>
      <c r="F6" s="33">
        <f t="shared" si="3"/>
        <v>1</v>
      </c>
      <c r="G6" s="33">
        <f t="shared" si="3"/>
        <v>0</v>
      </c>
      <c r="H6" s="33" t="str">
        <f t="shared" si="3"/>
        <v>三重県　四日市市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63.12</v>
      </c>
      <c r="P6" s="34">
        <f t="shared" si="3"/>
        <v>77.099999999999994</v>
      </c>
      <c r="Q6" s="34">
        <f t="shared" si="3"/>
        <v>83.59</v>
      </c>
      <c r="R6" s="34">
        <f t="shared" si="3"/>
        <v>2592</v>
      </c>
      <c r="S6" s="34">
        <f t="shared" si="3"/>
        <v>312134</v>
      </c>
      <c r="T6" s="34">
        <f t="shared" si="3"/>
        <v>206.44</v>
      </c>
      <c r="U6" s="34">
        <f t="shared" si="3"/>
        <v>1511.98</v>
      </c>
      <c r="V6" s="34">
        <f t="shared" si="3"/>
        <v>240366</v>
      </c>
      <c r="W6" s="34">
        <f t="shared" si="3"/>
        <v>45.64</v>
      </c>
      <c r="X6" s="34">
        <f t="shared" si="3"/>
        <v>5266.56</v>
      </c>
      <c r="Y6" s="35">
        <f>IF(Y7="",NA(),Y7)</f>
        <v>104.65</v>
      </c>
      <c r="Z6" s="35">
        <f t="shared" ref="Z6:AH6" si="4">IF(Z7="",NA(),Z7)</f>
        <v>111.83</v>
      </c>
      <c r="AA6" s="35">
        <f t="shared" si="4"/>
        <v>110.4</v>
      </c>
      <c r="AB6" s="35">
        <f t="shared" si="4"/>
        <v>112.21</v>
      </c>
      <c r="AC6" s="35">
        <f t="shared" si="4"/>
        <v>113.96</v>
      </c>
      <c r="AD6" s="35">
        <f t="shared" si="4"/>
        <v>103.51</v>
      </c>
      <c r="AE6" s="35">
        <f t="shared" si="4"/>
        <v>105.47</v>
      </c>
      <c r="AF6" s="35">
        <f t="shared" si="4"/>
        <v>106.67</v>
      </c>
      <c r="AG6" s="35">
        <f t="shared" si="4"/>
        <v>107.45</v>
      </c>
      <c r="AH6" s="35">
        <f t="shared" si="4"/>
        <v>107.43</v>
      </c>
      <c r="AI6" s="34" t="str">
        <f>IF(AI7="","",IF(AI7="-","【-】","【"&amp;SUBSTITUTE(TEXT(AI7,"#,##0.00"),"-","△")&amp;"】"))</f>
        <v>【108.80】</v>
      </c>
      <c r="AJ6" s="34">
        <f>IF(AJ7="",NA(),AJ7)</f>
        <v>0</v>
      </c>
      <c r="AK6" s="34">
        <f t="shared" ref="AK6:AS6" si="5">IF(AK7="",NA(),AK7)</f>
        <v>0</v>
      </c>
      <c r="AL6" s="34">
        <f t="shared" si="5"/>
        <v>0</v>
      </c>
      <c r="AM6" s="34">
        <f t="shared" si="5"/>
        <v>0</v>
      </c>
      <c r="AN6" s="34">
        <f t="shared" si="5"/>
        <v>0</v>
      </c>
      <c r="AO6" s="35">
        <f t="shared" si="5"/>
        <v>11.76</v>
      </c>
      <c r="AP6" s="35">
        <f t="shared" si="5"/>
        <v>13.3</v>
      </c>
      <c r="AQ6" s="35">
        <f t="shared" si="5"/>
        <v>12.51</v>
      </c>
      <c r="AR6" s="35">
        <f t="shared" si="5"/>
        <v>11.01</v>
      </c>
      <c r="AS6" s="35">
        <f t="shared" si="5"/>
        <v>10.199999999999999</v>
      </c>
      <c r="AT6" s="34" t="str">
        <f>IF(AT7="","",IF(AT7="-","【-】","【"&amp;SUBSTITUTE(TEXT(AT7,"#,##0.00"),"-","△")&amp;"】"))</f>
        <v>【4.27】</v>
      </c>
      <c r="AU6" s="35">
        <f>IF(AU7="",NA(),AU7)</f>
        <v>127.26</v>
      </c>
      <c r="AV6" s="35">
        <f t="shared" ref="AV6:BD6" si="6">IF(AV7="",NA(),AV7)</f>
        <v>82.6</v>
      </c>
      <c r="AW6" s="35">
        <f t="shared" si="6"/>
        <v>74.53</v>
      </c>
      <c r="AX6" s="35">
        <f t="shared" si="6"/>
        <v>69.78</v>
      </c>
      <c r="AY6" s="35">
        <f t="shared" si="6"/>
        <v>77.64</v>
      </c>
      <c r="AZ6" s="35">
        <f t="shared" si="6"/>
        <v>205.35</v>
      </c>
      <c r="BA6" s="35">
        <f t="shared" si="6"/>
        <v>52.63</v>
      </c>
      <c r="BB6" s="35">
        <f t="shared" si="6"/>
        <v>54.09</v>
      </c>
      <c r="BC6" s="35">
        <f t="shared" si="6"/>
        <v>54.03</v>
      </c>
      <c r="BD6" s="35">
        <f t="shared" si="6"/>
        <v>65.83</v>
      </c>
      <c r="BE6" s="34" t="str">
        <f>IF(BE7="","",IF(BE7="-","【-】","【"&amp;SUBSTITUTE(TEXT(BE7,"#,##0.00"),"-","△")&amp;"】"))</f>
        <v>【66.41】</v>
      </c>
      <c r="BF6" s="35">
        <f>IF(BF7="",NA(),BF7)</f>
        <v>2174.86</v>
      </c>
      <c r="BG6" s="35">
        <f t="shared" ref="BG6:BO6" si="7">IF(BG7="",NA(),BG7)</f>
        <v>2193.0300000000002</v>
      </c>
      <c r="BH6" s="35">
        <f t="shared" si="7"/>
        <v>2146.8200000000002</v>
      </c>
      <c r="BI6" s="35">
        <f t="shared" si="7"/>
        <v>2065.62</v>
      </c>
      <c r="BJ6" s="35">
        <f t="shared" si="7"/>
        <v>2014.36</v>
      </c>
      <c r="BK6" s="35">
        <f t="shared" si="7"/>
        <v>893.45</v>
      </c>
      <c r="BL6" s="35">
        <f t="shared" si="7"/>
        <v>843.57</v>
      </c>
      <c r="BM6" s="35">
        <f t="shared" si="7"/>
        <v>845.86</v>
      </c>
      <c r="BN6" s="35">
        <f t="shared" si="7"/>
        <v>802.49</v>
      </c>
      <c r="BO6" s="35">
        <f t="shared" si="7"/>
        <v>805.14</v>
      </c>
      <c r="BP6" s="34" t="str">
        <f>IF(BP7="","",IF(BP7="-","【-】","【"&amp;SUBSTITUTE(TEXT(BP7,"#,##0.00"),"-","△")&amp;"】"))</f>
        <v>【707.33】</v>
      </c>
      <c r="BQ6" s="35">
        <f>IF(BQ7="",NA(),BQ7)</f>
        <v>102.48</v>
      </c>
      <c r="BR6" s="35">
        <f t="shared" ref="BR6:BZ6" si="8">IF(BR7="",NA(),BR7)</f>
        <v>116.03</v>
      </c>
      <c r="BS6" s="35">
        <f t="shared" si="8"/>
        <v>108.1</v>
      </c>
      <c r="BT6" s="35">
        <f t="shared" si="8"/>
        <v>104.88</v>
      </c>
      <c r="BU6" s="35">
        <f t="shared" si="8"/>
        <v>118.63</v>
      </c>
      <c r="BV6" s="35">
        <f t="shared" si="8"/>
        <v>95.24</v>
      </c>
      <c r="BW6" s="35">
        <f t="shared" si="8"/>
        <v>99.86</v>
      </c>
      <c r="BX6" s="35">
        <f t="shared" si="8"/>
        <v>101.88</v>
      </c>
      <c r="BY6" s="35">
        <f t="shared" si="8"/>
        <v>103.18</v>
      </c>
      <c r="BZ6" s="35">
        <f t="shared" si="8"/>
        <v>100.22</v>
      </c>
      <c r="CA6" s="34" t="str">
        <f>IF(CA7="","",IF(CA7="-","【-】","【"&amp;SUBSTITUTE(TEXT(CA7,"#,##0.00"),"-","△")&amp;"】"))</f>
        <v>【101.26】</v>
      </c>
      <c r="CB6" s="35">
        <f>IF(CB7="",NA(),CB7)</f>
        <v>150.33000000000001</v>
      </c>
      <c r="CC6" s="35">
        <f t="shared" ref="CC6:CK6" si="9">IF(CC7="",NA(),CC7)</f>
        <v>131.76</v>
      </c>
      <c r="CD6" s="35">
        <f t="shared" si="9"/>
        <v>140.87</v>
      </c>
      <c r="CE6" s="35">
        <f t="shared" si="9"/>
        <v>144.82</v>
      </c>
      <c r="CF6" s="35">
        <f t="shared" si="9"/>
        <v>127.55</v>
      </c>
      <c r="CG6" s="35">
        <f t="shared" si="9"/>
        <v>150.75</v>
      </c>
      <c r="CH6" s="35">
        <f t="shared" si="9"/>
        <v>147.29</v>
      </c>
      <c r="CI6" s="35">
        <f t="shared" si="9"/>
        <v>143.15</v>
      </c>
      <c r="CJ6" s="35">
        <f t="shared" si="9"/>
        <v>141.11000000000001</v>
      </c>
      <c r="CK6" s="35">
        <f t="shared" si="9"/>
        <v>144.79</v>
      </c>
      <c r="CL6" s="34" t="str">
        <f>IF(CL7="","",IF(CL7="-","【-】","【"&amp;SUBSTITUTE(TEXT(CL7,"#,##0.00"),"-","△")&amp;"】"))</f>
        <v>【136.39】</v>
      </c>
      <c r="CM6" s="35">
        <f>IF(CM7="",NA(),CM7)</f>
        <v>77.42</v>
      </c>
      <c r="CN6" s="35">
        <f t="shared" ref="CN6:CV6" si="10">IF(CN7="",NA(),CN7)</f>
        <v>77.42</v>
      </c>
      <c r="CO6" s="35">
        <f t="shared" si="10"/>
        <v>79.56</v>
      </c>
      <c r="CP6" s="35">
        <f t="shared" si="10"/>
        <v>70.47</v>
      </c>
      <c r="CQ6" s="35">
        <f t="shared" si="10"/>
        <v>68.59</v>
      </c>
      <c r="CR6" s="35">
        <f t="shared" si="10"/>
        <v>61.1</v>
      </c>
      <c r="CS6" s="35">
        <f t="shared" si="10"/>
        <v>61.03</v>
      </c>
      <c r="CT6" s="35">
        <f t="shared" si="10"/>
        <v>62.5</v>
      </c>
      <c r="CU6" s="35">
        <f t="shared" si="10"/>
        <v>63.26</v>
      </c>
      <c r="CV6" s="35">
        <f t="shared" si="10"/>
        <v>61.54</v>
      </c>
      <c r="CW6" s="34" t="str">
        <f>IF(CW7="","",IF(CW7="-","【-】","【"&amp;SUBSTITUTE(TEXT(CW7,"#,##0.00"),"-","△")&amp;"】"))</f>
        <v>【60.13】</v>
      </c>
      <c r="CX6" s="35">
        <f>IF(CX7="",NA(),CX7)</f>
        <v>92.45</v>
      </c>
      <c r="CY6" s="35">
        <f t="shared" ref="CY6:DG6" si="11">IF(CY7="",NA(),CY7)</f>
        <v>92.45</v>
      </c>
      <c r="CZ6" s="35">
        <f t="shared" si="11"/>
        <v>92.16</v>
      </c>
      <c r="DA6" s="35">
        <f t="shared" si="11"/>
        <v>92.38</v>
      </c>
      <c r="DB6" s="35">
        <f t="shared" si="11"/>
        <v>92.47</v>
      </c>
      <c r="DC6" s="35">
        <f t="shared" si="11"/>
        <v>93.47</v>
      </c>
      <c r="DD6" s="35">
        <f t="shared" si="11"/>
        <v>93.83</v>
      </c>
      <c r="DE6" s="35">
        <f t="shared" si="11"/>
        <v>93.88</v>
      </c>
      <c r="DF6" s="35">
        <f t="shared" si="11"/>
        <v>94.07</v>
      </c>
      <c r="DG6" s="35">
        <f t="shared" si="11"/>
        <v>94.13</v>
      </c>
      <c r="DH6" s="34" t="str">
        <f>IF(DH7="","",IF(DH7="-","【-】","【"&amp;SUBSTITUTE(TEXT(DH7,"#,##0.00"),"-","△")&amp;"】"))</f>
        <v>【95.06】</v>
      </c>
      <c r="DI6" s="35">
        <f>IF(DI7="",NA(),DI7)</f>
        <v>17.18</v>
      </c>
      <c r="DJ6" s="35">
        <f t="shared" ref="DJ6:DR6" si="12">IF(DJ7="",NA(),DJ7)</f>
        <v>31.94</v>
      </c>
      <c r="DK6" s="35">
        <f t="shared" si="12"/>
        <v>32.770000000000003</v>
      </c>
      <c r="DL6" s="35">
        <f t="shared" si="12"/>
        <v>34.630000000000003</v>
      </c>
      <c r="DM6" s="35">
        <f t="shared" si="12"/>
        <v>36.49</v>
      </c>
      <c r="DN6" s="35">
        <f t="shared" si="12"/>
        <v>16.57</v>
      </c>
      <c r="DO6" s="35">
        <f t="shared" si="12"/>
        <v>28.06</v>
      </c>
      <c r="DP6" s="35">
        <f t="shared" si="12"/>
        <v>29.48</v>
      </c>
      <c r="DQ6" s="35">
        <f t="shared" si="12"/>
        <v>28.95</v>
      </c>
      <c r="DR6" s="35">
        <f t="shared" si="12"/>
        <v>30.11</v>
      </c>
      <c r="DS6" s="34" t="str">
        <f>IF(DS7="","",IF(DS7="-","【-】","【"&amp;SUBSTITUTE(TEXT(DS7,"#,##0.00"),"-","△")&amp;"】"))</f>
        <v>【38.13】</v>
      </c>
      <c r="DT6" s="35">
        <f>IF(DT7="",NA(),DT7)</f>
        <v>2.08</v>
      </c>
      <c r="DU6" s="35">
        <f t="shared" ref="DU6:EC6" si="13">IF(DU7="",NA(),DU7)</f>
        <v>2.63</v>
      </c>
      <c r="DV6" s="35">
        <f t="shared" si="13"/>
        <v>4.08</v>
      </c>
      <c r="DW6" s="35">
        <f t="shared" si="13"/>
        <v>5.0999999999999996</v>
      </c>
      <c r="DX6" s="35">
        <f t="shared" si="13"/>
        <v>6.95</v>
      </c>
      <c r="DY6" s="35">
        <f t="shared" si="13"/>
        <v>3.11</v>
      </c>
      <c r="DZ6" s="35">
        <f t="shared" si="13"/>
        <v>3.32</v>
      </c>
      <c r="EA6" s="35">
        <f t="shared" si="13"/>
        <v>3.89</v>
      </c>
      <c r="EB6" s="35">
        <f t="shared" si="13"/>
        <v>4.07</v>
      </c>
      <c r="EC6" s="35">
        <f t="shared" si="13"/>
        <v>4.54</v>
      </c>
      <c r="ED6" s="34" t="str">
        <f>IF(ED7="","",IF(ED7="-","【-】","【"&amp;SUBSTITUTE(TEXT(ED7,"#,##0.00"),"-","△")&amp;"】"))</f>
        <v>【5.37】</v>
      </c>
      <c r="EE6" s="35">
        <f>IF(EE7="",NA(),EE7)</f>
        <v>0.48</v>
      </c>
      <c r="EF6" s="35">
        <f t="shared" ref="EF6:EN6" si="14">IF(EF7="",NA(),EF7)</f>
        <v>0.32</v>
      </c>
      <c r="EG6" s="35">
        <f t="shared" si="14"/>
        <v>0.39</v>
      </c>
      <c r="EH6" s="35">
        <f t="shared" si="14"/>
        <v>0.74</v>
      </c>
      <c r="EI6" s="35">
        <f t="shared" si="14"/>
        <v>1.1100000000000001</v>
      </c>
      <c r="EJ6" s="35">
        <f t="shared" si="14"/>
        <v>0.1</v>
      </c>
      <c r="EK6" s="35">
        <f t="shared" si="14"/>
        <v>0.11</v>
      </c>
      <c r="EL6" s="35">
        <f t="shared" si="14"/>
        <v>0.12</v>
      </c>
      <c r="EM6" s="35">
        <f t="shared" si="14"/>
        <v>0.13</v>
      </c>
      <c r="EN6" s="35">
        <f t="shared" si="14"/>
        <v>0.17</v>
      </c>
      <c r="EO6" s="34" t="str">
        <f>IF(EO7="","",IF(EO7="-","【-】","【"&amp;SUBSTITUTE(TEXT(EO7,"#,##0.00"),"-","△")&amp;"】"))</f>
        <v>【0.23】</v>
      </c>
    </row>
    <row r="7" spans="1:148" s="36" customFormat="1">
      <c r="A7" s="28"/>
      <c r="B7" s="37">
        <v>2017</v>
      </c>
      <c r="C7" s="37">
        <v>242021</v>
      </c>
      <c r="D7" s="37">
        <v>46</v>
      </c>
      <c r="E7" s="37">
        <v>17</v>
      </c>
      <c r="F7" s="37">
        <v>1</v>
      </c>
      <c r="G7" s="37">
        <v>0</v>
      </c>
      <c r="H7" s="37" t="s">
        <v>108</v>
      </c>
      <c r="I7" s="37" t="s">
        <v>109</v>
      </c>
      <c r="J7" s="37" t="s">
        <v>110</v>
      </c>
      <c r="K7" s="37" t="s">
        <v>111</v>
      </c>
      <c r="L7" s="37" t="s">
        <v>112</v>
      </c>
      <c r="M7" s="37" t="s">
        <v>113</v>
      </c>
      <c r="N7" s="38" t="s">
        <v>114</v>
      </c>
      <c r="O7" s="38">
        <v>63.12</v>
      </c>
      <c r="P7" s="38">
        <v>77.099999999999994</v>
      </c>
      <c r="Q7" s="38">
        <v>83.59</v>
      </c>
      <c r="R7" s="38">
        <v>2592</v>
      </c>
      <c r="S7" s="38">
        <v>312134</v>
      </c>
      <c r="T7" s="38">
        <v>206.44</v>
      </c>
      <c r="U7" s="38">
        <v>1511.98</v>
      </c>
      <c r="V7" s="38">
        <v>240366</v>
      </c>
      <c r="W7" s="38">
        <v>45.64</v>
      </c>
      <c r="X7" s="38">
        <v>5266.56</v>
      </c>
      <c r="Y7" s="38">
        <v>104.65</v>
      </c>
      <c r="Z7" s="38">
        <v>111.83</v>
      </c>
      <c r="AA7" s="38">
        <v>110.4</v>
      </c>
      <c r="AB7" s="38">
        <v>112.21</v>
      </c>
      <c r="AC7" s="38">
        <v>113.96</v>
      </c>
      <c r="AD7" s="38">
        <v>103.51</v>
      </c>
      <c r="AE7" s="38">
        <v>105.47</v>
      </c>
      <c r="AF7" s="38">
        <v>106.67</v>
      </c>
      <c r="AG7" s="38">
        <v>107.45</v>
      </c>
      <c r="AH7" s="38">
        <v>107.43</v>
      </c>
      <c r="AI7" s="38">
        <v>108.8</v>
      </c>
      <c r="AJ7" s="38">
        <v>0</v>
      </c>
      <c r="AK7" s="38">
        <v>0</v>
      </c>
      <c r="AL7" s="38">
        <v>0</v>
      </c>
      <c r="AM7" s="38">
        <v>0</v>
      </c>
      <c r="AN7" s="38">
        <v>0</v>
      </c>
      <c r="AO7" s="38">
        <v>11.76</v>
      </c>
      <c r="AP7" s="38">
        <v>13.3</v>
      </c>
      <c r="AQ7" s="38">
        <v>12.51</v>
      </c>
      <c r="AR7" s="38">
        <v>11.01</v>
      </c>
      <c r="AS7" s="38">
        <v>10.199999999999999</v>
      </c>
      <c r="AT7" s="38">
        <v>4.2699999999999996</v>
      </c>
      <c r="AU7" s="38">
        <v>127.26</v>
      </c>
      <c r="AV7" s="38">
        <v>82.6</v>
      </c>
      <c r="AW7" s="38">
        <v>74.53</v>
      </c>
      <c r="AX7" s="38">
        <v>69.78</v>
      </c>
      <c r="AY7" s="38">
        <v>77.64</v>
      </c>
      <c r="AZ7" s="38">
        <v>205.35</v>
      </c>
      <c r="BA7" s="38">
        <v>52.63</v>
      </c>
      <c r="BB7" s="38">
        <v>54.09</v>
      </c>
      <c r="BC7" s="38">
        <v>54.03</v>
      </c>
      <c r="BD7" s="38">
        <v>65.83</v>
      </c>
      <c r="BE7" s="38">
        <v>66.41</v>
      </c>
      <c r="BF7" s="38">
        <v>2174.86</v>
      </c>
      <c r="BG7" s="38">
        <v>2193.0300000000002</v>
      </c>
      <c r="BH7" s="38">
        <v>2146.8200000000002</v>
      </c>
      <c r="BI7" s="38">
        <v>2065.62</v>
      </c>
      <c r="BJ7" s="38">
        <v>2014.36</v>
      </c>
      <c r="BK7" s="38">
        <v>893.45</v>
      </c>
      <c r="BL7" s="38">
        <v>843.57</v>
      </c>
      <c r="BM7" s="38">
        <v>845.86</v>
      </c>
      <c r="BN7" s="38">
        <v>802.49</v>
      </c>
      <c r="BO7" s="38">
        <v>805.14</v>
      </c>
      <c r="BP7" s="38">
        <v>707.33</v>
      </c>
      <c r="BQ7" s="38">
        <v>102.48</v>
      </c>
      <c r="BR7" s="38">
        <v>116.03</v>
      </c>
      <c r="BS7" s="38">
        <v>108.1</v>
      </c>
      <c r="BT7" s="38">
        <v>104.88</v>
      </c>
      <c r="BU7" s="38">
        <v>118.63</v>
      </c>
      <c r="BV7" s="38">
        <v>95.24</v>
      </c>
      <c r="BW7" s="38">
        <v>99.86</v>
      </c>
      <c r="BX7" s="38">
        <v>101.88</v>
      </c>
      <c r="BY7" s="38">
        <v>103.18</v>
      </c>
      <c r="BZ7" s="38">
        <v>100.22</v>
      </c>
      <c r="CA7" s="38">
        <v>101.26</v>
      </c>
      <c r="CB7" s="38">
        <v>150.33000000000001</v>
      </c>
      <c r="CC7" s="38">
        <v>131.76</v>
      </c>
      <c r="CD7" s="38">
        <v>140.87</v>
      </c>
      <c r="CE7" s="38">
        <v>144.82</v>
      </c>
      <c r="CF7" s="38">
        <v>127.55</v>
      </c>
      <c r="CG7" s="38">
        <v>150.75</v>
      </c>
      <c r="CH7" s="38">
        <v>147.29</v>
      </c>
      <c r="CI7" s="38">
        <v>143.15</v>
      </c>
      <c r="CJ7" s="38">
        <v>141.11000000000001</v>
      </c>
      <c r="CK7" s="38">
        <v>144.79</v>
      </c>
      <c r="CL7" s="38">
        <v>136.38999999999999</v>
      </c>
      <c r="CM7" s="38">
        <v>77.42</v>
      </c>
      <c r="CN7" s="38">
        <v>77.42</v>
      </c>
      <c r="CO7" s="38">
        <v>79.56</v>
      </c>
      <c r="CP7" s="38">
        <v>70.47</v>
      </c>
      <c r="CQ7" s="38">
        <v>68.59</v>
      </c>
      <c r="CR7" s="38">
        <v>61.1</v>
      </c>
      <c r="CS7" s="38">
        <v>61.03</v>
      </c>
      <c r="CT7" s="38">
        <v>62.5</v>
      </c>
      <c r="CU7" s="38">
        <v>63.26</v>
      </c>
      <c r="CV7" s="38">
        <v>61.54</v>
      </c>
      <c r="CW7" s="38">
        <v>60.13</v>
      </c>
      <c r="CX7" s="38">
        <v>92.45</v>
      </c>
      <c r="CY7" s="38">
        <v>92.45</v>
      </c>
      <c r="CZ7" s="38">
        <v>92.16</v>
      </c>
      <c r="DA7" s="38">
        <v>92.38</v>
      </c>
      <c r="DB7" s="38">
        <v>92.47</v>
      </c>
      <c r="DC7" s="38">
        <v>93.47</v>
      </c>
      <c r="DD7" s="38">
        <v>93.83</v>
      </c>
      <c r="DE7" s="38">
        <v>93.88</v>
      </c>
      <c r="DF7" s="38">
        <v>94.07</v>
      </c>
      <c r="DG7" s="38">
        <v>94.13</v>
      </c>
      <c r="DH7" s="38">
        <v>95.06</v>
      </c>
      <c r="DI7" s="38">
        <v>17.18</v>
      </c>
      <c r="DJ7" s="38">
        <v>31.94</v>
      </c>
      <c r="DK7" s="38">
        <v>32.770000000000003</v>
      </c>
      <c r="DL7" s="38">
        <v>34.630000000000003</v>
      </c>
      <c r="DM7" s="38">
        <v>36.49</v>
      </c>
      <c r="DN7" s="38">
        <v>16.57</v>
      </c>
      <c r="DO7" s="38">
        <v>28.06</v>
      </c>
      <c r="DP7" s="38">
        <v>29.48</v>
      </c>
      <c r="DQ7" s="38">
        <v>28.95</v>
      </c>
      <c r="DR7" s="38">
        <v>30.11</v>
      </c>
      <c r="DS7" s="38">
        <v>38.130000000000003</v>
      </c>
      <c r="DT7" s="38">
        <v>2.08</v>
      </c>
      <c r="DU7" s="38">
        <v>2.63</v>
      </c>
      <c r="DV7" s="38">
        <v>4.08</v>
      </c>
      <c r="DW7" s="38">
        <v>5.0999999999999996</v>
      </c>
      <c r="DX7" s="38">
        <v>6.95</v>
      </c>
      <c r="DY7" s="38">
        <v>3.11</v>
      </c>
      <c r="DZ7" s="38">
        <v>3.32</v>
      </c>
      <c r="EA7" s="38">
        <v>3.89</v>
      </c>
      <c r="EB7" s="38">
        <v>4.07</v>
      </c>
      <c r="EC7" s="38">
        <v>4.54</v>
      </c>
      <c r="ED7" s="38">
        <v>5.37</v>
      </c>
      <c r="EE7" s="38">
        <v>0.48</v>
      </c>
      <c r="EF7" s="38">
        <v>0.32</v>
      </c>
      <c r="EG7" s="38">
        <v>0.39</v>
      </c>
      <c r="EH7" s="38">
        <v>0.74</v>
      </c>
      <c r="EI7" s="38">
        <v>1.1100000000000001</v>
      </c>
      <c r="EJ7" s="38">
        <v>0.1</v>
      </c>
      <c r="EK7" s="38">
        <v>0.11</v>
      </c>
      <c r="EL7" s="38">
        <v>0.12</v>
      </c>
      <c r="EM7" s="38">
        <v>0.13</v>
      </c>
      <c r="EN7" s="38">
        <v>0.17</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2019-02-05T09:27:07Z</cp:lastPrinted>
  <dcterms:created xsi:type="dcterms:W3CDTF">2018-12-03T08:49:31Z</dcterms:created>
  <dcterms:modified xsi:type="dcterms:W3CDTF">2019-02-05T09:27:51Z</dcterms:modified>
  <cp:category/>
</cp:coreProperties>
</file>