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水道\217 経営比較分析表\H29年度決算\"/>
    </mc:Choice>
  </mc:AlternateContent>
  <workbookProtection workbookAlgorithmName="SHA-512" workbookHashValue="xTKWM8lgK0YB/CCzyh/LqywQIlGLwvfQ138Z6SL6QlP/V53rqmmvRpMNv4iuhDvtc7WzlZptY4d8+EvE3yoATg==" workbookSaltValue="VtyqXi5jvwpdtGtBaq/DU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<sst xmlns="http://schemas.openxmlformats.org/spreadsheetml/2006/main" count="232" uniqueCount="119">
  <si>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</si>
  <si>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</si>
  <si>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</si>
  <si>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</si>
  <si>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</si>
  <si>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</si>
  <si>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</si>
  <si>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</si>
  <si>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</si>
  <si>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</si>
  <si>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</si>
  <si>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</si>
  <si>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</si>
  <si>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</si>
  <si>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</si>
  <si>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</si>
  <si>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</si>
  <si>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</si>
  <si>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</si>
  <si>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</si>
  <si>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</si>
  <si>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</si>
  <si>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</si>
  <si>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</si>
  <si>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</si>
  <si>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</si>
  <si>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</si>
  <si>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</si>
  <si>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</si>
  <si>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</si>
  <si>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</si>
  <si>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</si>
  <si>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</si>
  <si>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</si>
  <si>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</si>
  <si>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</si>
  <si>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</si>
  <si>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</si>
  <si>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</si>
  <si>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</si>
  <si>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</si>
  <si>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</si>
  <si>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</si>
  <si>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</si>
  <si>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</si>
  <si>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</si>
  <si>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</si>
  <si>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</si>
  <si>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</si>
  <si>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</si>
  <si>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</si>
  <si>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</si>
  <si>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</si>
  <si>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</si>
  <si>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</si>
  <si>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</si>
  <si>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</si>
  <si>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</si>
  <si>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</si>
  <si>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</si>
  <si>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</si>
  <si>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</si>
  <si>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</si>
  <si>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</si>
  <si>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</si>
  <si>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</si>
  <si>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</si>
  <si>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</si>
  <si>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</si>
  <si>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</si>
  <si>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</si>
  <si>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</si>
  <si>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</si>
  <si>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</si>
  <si>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</si>
  <si>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</si>
  <si>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</si>
  <si>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</si>
  <si>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</si>
  <si>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</si>
  <si>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</si>
  <si>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</si>
  <si>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</si>
  <si>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</si>
  <si>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</si>
  <si>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</si>
  <si>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</si>
  <si>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</si>
  <si>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</si>
  <si>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</si>
  <si>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</si>
  <si>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</si>
  <si>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</si>
  <si>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</si>
  <si>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</si>
  <si>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</si>
  <si>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</si>
  <si>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</si>
  <si>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</si>
  <si>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</si>
  <si>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</si>
  <si>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</si>
  <si>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</si>
  <si>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</si>
  <si>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</si>
  <si>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</si>
  <si>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</si>
  <si>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</si>
  <si>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</si>
  <si>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</si>
  <si>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</si>
  <si>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</si>
  <si>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</si>
  <si>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</si>
  <si>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</si>
  <si>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</si>
  <si>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経常収支比率，流動比率ともに100％を超えていることから，収支は黒字であるが，人口減少に伴い，水需要の減少が予測される中，老朽管等の更新に多額の費用が必要となってくる。
　こうした状況の中，安定した事業を続けていくため，平成28年度から29年度にかけて全7回の経営審議会を開催し，水道料金改定を含めた経営健全化への取組みについて審議を行った。
　今後は審議内容に基づいた上下水道事業経営戦略を経営の規範とし，中長期的な視点に立った安定した経営に努めていく。
</t>
    <rPh sb="1" eb="3">
      <t>ケイジョウ</t>
    </rPh>
    <rPh sb="3" eb="5">
      <t>シュウシ</t>
    </rPh>
    <rPh sb="5" eb="7">
      <t>ヒリツ</t>
    </rPh>
    <rPh sb="8" eb="10">
      <t>リュウドウ</t>
    </rPh>
    <rPh sb="10" eb="12">
      <t>ヒリツ</t>
    </rPh>
    <rPh sb="20" eb="21">
      <t>コ</t>
    </rPh>
    <rPh sb="30" eb="32">
      <t>シュウシ</t>
    </rPh>
    <rPh sb="33" eb="35">
      <t>クロジ</t>
    </rPh>
    <rPh sb="40" eb="42">
      <t>ジンコウ</t>
    </rPh>
    <rPh sb="42" eb="44">
      <t>ゲンショウ</t>
    </rPh>
    <rPh sb="45" eb="46">
      <t>トモナ</t>
    </rPh>
    <rPh sb="48" eb="49">
      <t>ミズ</t>
    </rPh>
    <rPh sb="49" eb="51">
      <t>ジュヨウ</t>
    </rPh>
    <rPh sb="52" eb="54">
      <t>ゲンショウ</t>
    </rPh>
    <rPh sb="55" eb="57">
      <t>ヨソク</t>
    </rPh>
    <rPh sb="60" eb="61">
      <t>ナカ</t>
    </rPh>
    <rPh sb="62" eb="64">
      <t>ロウキュウ</t>
    </rPh>
    <rPh sb="64" eb="65">
      <t>カン</t>
    </rPh>
    <rPh sb="65" eb="66">
      <t>トウ</t>
    </rPh>
    <rPh sb="67" eb="69">
      <t>コウシン</t>
    </rPh>
    <rPh sb="70" eb="72">
      <t>タガク</t>
    </rPh>
    <rPh sb="73" eb="75">
      <t>ヒヨウ</t>
    </rPh>
    <rPh sb="76" eb="78">
      <t>ヒツヨウ</t>
    </rPh>
    <rPh sb="91" eb="93">
      <t>ジョウキョウ</t>
    </rPh>
    <rPh sb="94" eb="95">
      <t>ナカ</t>
    </rPh>
    <rPh sb="96" eb="98">
      <t>アンテイ</t>
    </rPh>
    <rPh sb="100" eb="102">
      <t>ジギョウ</t>
    </rPh>
    <rPh sb="103" eb="104">
      <t>ツヅ</t>
    </rPh>
    <rPh sb="121" eb="123">
      <t>ネンド</t>
    </rPh>
    <rPh sb="127" eb="128">
      <t>ゼン</t>
    </rPh>
    <rPh sb="129" eb="130">
      <t>カイ</t>
    </rPh>
    <rPh sb="137" eb="139">
      <t>カイサイ</t>
    </rPh>
    <rPh sb="141" eb="143">
      <t>スイドウ</t>
    </rPh>
    <rPh sb="143" eb="145">
      <t>リョウキン</t>
    </rPh>
    <rPh sb="145" eb="147">
      <t>カイテイ</t>
    </rPh>
    <rPh sb="148" eb="149">
      <t>フク</t>
    </rPh>
    <rPh sb="151" eb="153">
      <t>ケイエイ</t>
    </rPh>
    <rPh sb="153" eb="156">
      <t>ケンゼンカ</t>
    </rPh>
    <rPh sb="158" eb="159">
      <t>ト</t>
    </rPh>
    <rPh sb="159" eb="160">
      <t>ク</t>
    </rPh>
    <rPh sb="165" eb="167">
      <t>シンギ</t>
    </rPh>
    <rPh sb="168" eb="169">
      <t>オコナ</t>
    </rPh>
    <rPh sb="174" eb="176">
      <t>コンゴ</t>
    </rPh>
    <rPh sb="177" eb="179">
      <t>シンギ</t>
    </rPh>
    <rPh sb="179" eb="181">
      <t>ナイヨウ</t>
    </rPh>
    <rPh sb="182" eb="183">
      <t>モト</t>
    </rPh>
    <rPh sb="186" eb="188">
      <t>ジョウゲ</t>
    </rPh>
    <rPh sb="188" eb="190">
      <t>スイドウ</t>
    </rPh>
    <rPh sb="190" eb="192">
      <t>ジギョウ</t>
    </rPh>
    <rPh sb="192" eb="194">
      <t>ケイエイ</t>
    </rPh>
    <rPh sb="194" eb="196">
      <t>センリャク</t>
    </rPh>
    <rPh sb="197" eb="199">
      <t>ケイエイ</t>
    </rPh>
    <rPh sb="200" eb="202">
      <t>キハン</t>
    </rPh>
    <rPh sb="205" eb="209">
      <t>チュウチョウキテキ</t>
    </rPh>
    <rPh sb="210" eb="212">
      <t>シテン</t>
    </rPh>
    <rPh sb="213" eb="214">
      <t>タ</t>
    </rPh>
    <rPh sb="216" eb="218">
      <t>アンテイ</t>
    </rPh>
    <rPh sb="220" eb="222">
      <t>ケイエイ</t>
    </rPh>
    <rPh sb="223" eb="224">
      <t>ツト</t>
    </rPh>
    <phoneticPr fontId="7"/>
  </si>
  <si>
    <t>　経常収支比率は，類似団体平均値を下回っているが，100％を超えており，累積欠損金も生じていないため，経営の健全は保たれているが，施設更新等に充てる財源を確保する必要があるため，経費削減等，経営基盤の強化が必要である。
　流動比率は，流動資産である現金預金が増加し，流動負債である未払金が減少したため，前年度より上昇したが，管路等耐震化に多額の費用を要することから，更なる現金確保が必要となる。なお平成26年度から急激に率が減少しているのは法改正によるものである。
　企業債残高対給水収益比率は，類似団体平均値を大きく上回っており，企業債への依存度が高く，資金に余裕がない状況であるため，将来世代への負担も考慮した適切な資金計画を策定する必要がある。
　給水原価の減少に伴い，料金回収率も上昇しているが，住民サービスの向上や水の安定供給に向けて，適切な料金収入の確保や投資の合理化等に取り組む必要がある。</t>
    <rPh sb="1" eb="3">
      <t>ケイジョウ</t>
    </rPh>
    <rPh sb="3" eb="5">
      <t>シュウシ</t>
    </rPh>
    <rPh sb="5" eb="7">
      <t>ヒリツ</t>
    </rPh>
    <rPh sb="9" eb="11">
      <t>ルイジ</t>
    </rPh>
    <rPh sb="11" eb="13">
      <t>ダンタイ</t>
    </rPh>
    <rPh sb="13" eb="15">
      <t>ヘイキン</t>
    </rPh>
    <rPh sb="15" eb="16">
      <t>チ</t>
    </rPh>
    <rPh sb="17" eb="19">
      <t>シタマワ</t>
    </rPh>
    <rPh sb="30" eb="31">
      <t>コ</t>
    </rPh>
    <rPh sb="36" eb="38">
      <t>ルイセキ</t>
    </rPh>
    <rPh sb="38" eb="41">
      <t>ケッソンキン</t>
    </rPh>
    <rPh sb="42" eb="43">
      <t>ショウ</t>
    </rPh>
    <rPh sb="51" eb="53">
      <t>ケイエイ</t>
    </rPh>
    <rPh sb="54" eb="56">
      <t>ケンゼン</t>
    </rPh>
    <rPh sb="57" eb="58">
      <t>タモ</t>
    </rPh>
    <rPh sb="65" eb="67">
      <t>シセツ</t>
    </rPh>
    <rPh sb="67" eb="69">
      <t>コウシン</t>
    </rPh>
    <rPh sb="69" eb="70">
      <t>トウ</t>
    </rPh>
    <rPh sb="71" eb="72">
      <t>ア</t>
    </rPh>
    <rPh sb="74" eb="76">
      <t>ザイゲン</t>
    </rPh>
    <rPh sb="77" eb="79">
      <t>カクホ</t>
    </rPh>
    <rPh sb="81" eb="83">
      <t>ヒツヨウ</t>
    </rPh>
    <rPh sb="89" eb="91">
      <t>ケイヒ</t>
    </rPh>
    <rPh sb="91" eb="93">
      <t>サクゲン</t>
    </rPh>
    <rPh sb="93" eb="94">
      <t>トウ</t>
    </rPh>
    <rPh sb="95" eb="97">
      <t>ケイエイ</t>
    </rPh>
    <rPh sb="97" eb="99">
      <t>キバン</t>
    </rPh>
    <rPh sb="100" eb="102">
      <t>キョウカ</t>
    </rPh>
    <rPh sb="103" eb="105">
      <t>ヒツヨウ</t>
    </rPh>
    <rPh sb="113" eb="115">
      <t>リュウドウ</t>
    </rPh>
    <rPh sb="115" eb="117">
      <t>ヒリツ</t>
    </rPh>
    <rPh sb="119" eb="121">
      <t>リュウドウ</t>
    </rPh>
    <rPh sb="121" eb="123">
      <t>シサン</t>
    </rPh>
    <rPh sb="126" eb="128">
      <t>ゲンキン</t>
    </rPh>
    <rPh sb="128" eb="130">
      <t>ヨキン</t>
    </rPh>
    <rPh sb="131" eb="133">
      <t>ゾウカ</t>
    </rPh>
    <rPh sb="135" eb="137">
      <t>リュウドウ</t>
    </rPh>
    <rPh sb="137" eb="139">
      <t>フサイ</t>
    </rPh>
    <rPh sb="142" eb="143">
      <t>ミ</t>
    </rPh>
    <rPh sb="143" eb="144">
      <t>バラ</t>
    </rPh>
    <rPh sb="144" eb="145">
      <t>キン</t>
    </rPh>
    <rPh sb="146" eb="148">
      <t>ゲンショウ</t>
    </rPh>
    <rPh sb="153" eb="156">
      <t>ゼンネンド</t>
    </rPh>
    <rPh sb="158" eb="160">
      <t>ジョウショウ</t>
    </rPh>
    <rPh sb="164" eb="165">
      <t>カン</t>
    </rPh>
    <rPh sb="188" eb="190">
      <t>ゲンキン</t>
    </rPh>
    <rPh sb="190" eb="192">
      <t>カクホ</t>
    </rPh>
    <rPh sb="193" eb="195">
      <t>ヒツヨウ</t>
    </rPh>
    <rPh sb="201" eb="203">
      <t>ヘイセイ</t>
    </rPh>
    <rPh sb="205" eb="207">
      <t>ネンド</t>
    </rPh>
    <rPh sb="209" eb="211">
      <t>キュウゲキ</t>
    </rPh>
    <rPh sb="212" eb="213">
      <t>リツ</t>
    </rPh>
    <rPh sb="214" eb="216">
      <t>ゲンショウ</t>
    </rPh>
    <rPh sb="222" eb="223">
      <t>ホウ</t>
    </rPh>
    <rPh sb="223" eb="225">
      <t>カイセイ</t>
    </rPh>
    <rPh sb="238" eb="240">
      <t>キギョウ</t>
    </rPh>
    <rPh sb="240" eb="241">
      <t>サイ</t>
    </rPh>
    <rPh sb="241" eb="243">
      <t>ザンダカ</t>
    </rPh>
    <rPh sb="243" eb="244">
      <t>タイ</t>
    </rPh>
    <rPh sb="244" eb="246">
      <t>キュウスイ</t>
    </rPh>
    <rPh sb="246" eb="248">
      <t>シュウエキ</t>
    </rPh>
    <rPh sb="248" eb="250">
      <t>ヒリツ</t>
    </rPh>
    <rPh sb="252" eb="254">
      <t>ルイジ</t>
    </rPh>
    <rPh sb="254" eb="256">
      <t>ダンタイ</t>
    </rPh>
    <rPh sb="256" eb="258">
      <t>ヘイキン</t>
    </rPh>
    <rPh sb="258" eb="259">
      <t>チ</t>
    </rPh>
    <rPh sb="260" eb="261">
      <t>オオ</t>
    </rPh>
    <rPh sb="263" eb="265">
      <t>ウワマワ</t>
    </rPh>
    <rPh sb="270" eb="272">
      <t>キギョウ</t>
    </rPh>
    <rPh sb="272" eb="273">
      <t>サイ</t>
    </rPh>
    <rPh sb="275" eb="278">
      <t>イゾンド</t>
    </rPh>
    <rPh sb="279" eb="280">
      <t>タカ</t>
    </rPh>
    <rPh sb="282" eb="284">
      <t>シキン</t>
    </rPh>
    <rPh sb="285" eb="287">
      <t>ヨユウ</t>
    </rPh>
    <rPh sb="290" eb="292">
      <t>ジョウキョウ</t>
    </rPh>
    <rPh sb="298" eb="300">
      <t>ショウライ</t>
    </rPh>
    <rPh sb="300" eb="302">
      <t>セダイ</t>
    </rPh>
    <rPh sb="304" eb="306">
      <t>フタン</t>
    </rPh>
    <rPh sb="307" eb="309">
      <t>コウリョ</t>
    </rPh>
    <rPh sb="311" eb="313">
      <t>テキセツ</t>
    </rPh>
    <rPh sb="314" eb="316">
      <t>シキン</t>
    </rPh>
    <rPh sb="316" eb="318">
      <t>ケイカク</t>
    </rPh>
    <rPh sb="319" eb="321">
      <t>サクテイ</t>
    </rPh>
    <rPh sb="323" eb="325">
      <t>ヒツヨウ</t>
    </rPh>
    <rPh sb="332" eb="334">
      <t>キュウスイ</t>
    </rPh>
    <rPh sb="334" eb="336">
      <t>ゲンカ</t>
    </rPh>
    <rPh sb="337" eb="339">
      <t>ゲンショウ</t>
    </rPh>
    <rPh sb="340" eb="341">
      <t>トモナ</t>
    </rPh>
    <rPh sb="343" eb="345">
      <t>リョウキン</t>
    </rPh>
    <rPh sb="345" eb="347">
      <t>カイシュウ</t>
    </rPh>
    <rPh sb="347" eb="348">
      <t>リツ</t>
    </rPh>
    <rPh sb="349" eb="351">
      <t>ジョウショウ</t>
    </rPh>
    <rPh sb="357" eb="359">
      <t>ジュウミン</t>
    </rPh>
    <rPh sb="364" eb="366">
      <t>コウジョウ</t>
    </rPh>
    <phoneticPr fontId="4"/>
  </si>
  <si>
    <t xml:space="preserve">　「鈴鹿市水道事業老朽管更新基本計画」に基づき管路更新を行っており，類似団体平均値と比較して，管路経年化率は下回り，管路更新率は上回っているが，更新経費が経営に与える影響を考慮し，事業費の平準化や規模の適正化等を踏まえ，経営改善に取り組んでいくことが大切である。
　管路経年化率は一部の数値に誤りがあり，正しくは以下のとおりである。　　　　　　　
H25…10.56，H26…11.61　　　　　　　　　　　　　　　　　　  </t>
    <rPh sb="2" eb="5">
      <t>スズカシ</t>
    </rPh>
    <rPh sb="5" eb="7">
      <t>スイドウ</t>
    </rPh>
    <rPh sb="7" eb="9">
      <t>ジギョウ</t>
    </rPh>
    <rPh sb="9" eb="11">
      <t>ロウキュウ</t>
    </rPh>
    <rPh sb="11" eb="12">
      <t>カン</t>
    </rPh>
    <rPh sb="12" eb="14">
      <t>コウシン</t>
    </rPh>
    <rPh sb="14" eb="16">
      <t>キホン</t>
    </rPh>
    <rPh sb="16" eb="18">
      <t>ケイカク</t>
    </rPh>
    <rPh sb="20" eb="21">
      <t>モト</t>
    </rPh>
    <rPh sb="23" eb="25">
      <t>カンロ</t>
    </rPh>
    <rPh sb="25" eb="27">
      <t>コウシン</t>
    </rPh>
    <rPh sb="28" eb="29">
      <t>オコナ</t>
    </rPh>
    <rPh sb="34" eb="36">
      <t>ルイジ</t>
    </rPh>
    <rPh sb="36" eb="38">
      <t>ダンタイ</t>
    </rPh>
    <rPh sb="38" eb="40">
      <t>ヘイキン</t>
    </rPh>
    <rPh sb="40" eb="41">
      <t>チ</t>
    </rPh>
    <rPh sb="42" eb="44">
      <t>ヒカク</t>
    </rPh>
    <rPh sb="47" eb="49">
      <t>カンロ</t>
    </rPh>
    <rPh sb="49" eb="51">
      <t>ケイネン</t>
    </rPh>
    <rPh sb="54" eb="56">
      <t>シタマワ</t>
    </rPh>
    <rPh sb="58" eb="60">
      <t>カンロ</t>
    </rPh>
    <rPh sb="60" eb="62">
      <t>コウシン</t>
    </rPh>
    <rPh sb="62" eb="63">
      <t>リツ</t>
    </rPh>
    <rPh sb="64" eb="66">
      <t>ウワマワ</t>
    </rPh>
    <rPh sb="72" eb="74">
      <t>コウシン</t>
    </rPh>
    <rPh sb="74" eb="76">
      <t>ケイヒ</t>
    </rPh>
    <rPh sb="77" eb="79">
      <t>ケイエイ</t>
    </rPh>
    <rPh sb="80" eb="81">
      <t>アタ</t>
    </rPh>
    <rPh sb="83" eb="85">
      <t>エイキョウ</t>
    </rPh>
    <rPh sb="86" eb="88">
      <t>コウリョ</t>
    </rPh>
    <rPh sb="90" eb="93">
      <t>ジギョウヒ</t>
    </rPh>
    <rPh sb="94" eb="97">
      <t>ヘイジュンカ</t>
    </rPh>
    <rPh sb="98" eb="100">
      <t>キボ</t>
    </rPh>
    <rPh sb="101" eb="104">
      <t>テキセイカ</t>
    </rPh>
    <rPh sb="104" eb="105">
      <t>トウ</t>
    </rPh>
    <rPh sb="106" eb="107">
      <t>フ</t>
    </rPh>
    <rPh sb="110" eb="112">
      <t>ケイエイ</t>
    </rPh>
    <rPh sb="112" eb="114">
      <t>カイゼン</t>
    </rPh>
    <rPh sb="115" eb="116">
      <t>ト</t>
    </rPh>
    <rPh sb="117" eb="118">
      <t>ク</t>
    </rPh>
    <rPh sb="125" eb="127">
      <t>タイセツ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</si>
</sst>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1.1299999999999999</c:v>
                </c:pt>
                <c:pt idx="1">
                  <c:v>0.88</c:v>
                </c:pt>
                <c:pt idx="2">
                  <c:v>0.96</c:v>
                </c:pt>
                <c:pt idx="3">
                  <c:v>0.69</c:v>
                </c:pt>
                <c:pt idx="4">
                  <c:v>0.81</c:v>
                </c:pt>
              </c:numCache>
            </c:numRef>
          </c:val>
          <c:extLst xmlns:c16r2="http://schemas.microsoft.com/office/drawing/2015/06/chart">
            <c:ext xmlns:c16="http://schemas.microsoft.com/office/drawing/2014/chart" uri="{C3380CC4-5D6E-409C-BE32-E72D297353CC}">
              <c16:uniqueId val="{00000000-967C-40BB-ABA9-6D61B64BE34B}"/>
            </c:ext>
          </c:extLst>
        </c:ser>
        <c:dLbls>
          <c:showLegendKey val="0"/>
          <c:showVal val="0"/>
          <c:showCatName val="0"/>
          <c:showSerName val="0"/>
          <c:showPercent val="0"/>
          <c:showBubbleSize val="0"/>
        </c:dLbls>
        <c:gapWidth val="150"/>
        <c:axId val="247442416"/>
        <c:axId val="24744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967C-40BB-ABA9-6D61B64BE34B}"/>
            </c:ext>
          </c:extLst>
        </c:ser>
        <c:dLbls>
          <c:showLegendKey val="0"/>
          <c:showVal val="0"/>
          <c:showCatName val="0"/>
          <c:showSerName val="0"/>
          <c:showPercent val="0"/>
          <c:showBubbleSize val="0"/>
        </c:dLbls>
        <c:marker val="1"/>
        <c:smooth val="0"/>
        <c:axId val="247442416"/>
        <c:axId val="247442800"/>
      </c:lineChart>
      <c:dateAx>
        <c:axId val="247442416"/>
        <c:scaling>
          <c:orientation val="minMax"/>
        </c:scaling>
        <c:delete val="1"/>
        <c:axPos val="b"/>
        <c:numFmt formatCode="ge" sourceLinked="1"/>
        <c:majorTickMark val="none"/>
        <c:minorTickMark val="none"/>
        <c:tickLblPos val="none"/>
        <c:crossAx val="247442800"/>
        <c:crosses val="autoZero"/>
        <c:auto val="1"/>
        <c:lblOffset val="100"/>
        <c:baseTimeUnit val="years"/>
      </c:dateAx>
      <c:valAx>
        <c:axId val="24744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44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60.41</c:v>
                </c:pt>
                <c:pt idx="1">
                  <c:v>59.1</c:v>
                </c:pt>
                <c:pt idx="2">
                  <c:v>58.57</c:v>
                </c:pt>
                <c:pt idx="3">
                  <c:v>58.8</c:v>
                </c:pt>
                <c:pt idx="4">
                  <c:v>59.25</c:v>
                </c:pt>
              </c:numCache>
            </c:numRef>
          </c:val>
          <c:extLst xmlns:c16r2="http://schemas.microsoft.com/office/drawing/2015/06/chart">
            <c:ext xmlns:c16="http://schemas.microsoft.com/office/drawing/2014/chart" uri="{C3380CC4-5D6E-409C-BE32-E72D297353CC}">
              <c16:uniqueId val="{00000000-00DE-4C30-B7D2-4F3B2C1E5648}"/>
            </c:ext>
          </c:extLst>
        </c:ser>
        <c:dLbls>
          <c:showLegendKey val="0"/>
          <c:showVal val="0"/>
          <c:showCatName val="0"/>
          <c:showSerName val="0"/>
          <c:showPercent val="0"/>
          <c:showBubbleSize val="0"/>
        </c:dLbls>
        <c:gapWidth val="150"/>
        <c:axId val="248030008"/>
        <c:axId val="24803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00DE-4C30-B7D2-4F3B2C1E5648}"/>
            </c:ext>
          </c:extLst>
        </c:ser>
        <c:dLbls>
          <c:showLegendKey val="0"/>
          <c:showVal val="0"/>
          <c:showCatName val="0"/>
          <c:showSerName val="0"/>
          <c:showPercent val="0"/>
          <c:showBubbleSize val="0"/>
        </c:dLbls>
        <c:marker val="1"/>
        <c:smooth val="0"/>
        <c:axId val="248030008"/>
        <c:axId val="248030400"/>
      </c:lineChart>
      <c:dateAx>
        <c:axId val="248030008"/>
        <c:scaling>
          <c:orientation val="minMax"/>
        </c:scaling>
        <c:delete val="1"/>
        <c:axPos val="b"/>
        <c:numFmt formatCode="ge" sourceLinked="1"/>
        <c:majorTickMark val="none"/>
        <c:minorTickMark val="none"/>
        <c:tickLblPos val="none"/>
        <c:crossAx val="248030400"/>
        <c:crosses val="autoZero"/>
        <c:auto val="1"/>
        <c:lblOffset val="100"/>
        <c:baseTimeUnit val="years"/>
      </c:dateAx>
      <c:valAx>
        <c:axId val="2480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3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92.5</c:v>
                </c:pt>
                <c:pt idx="1">
                  <c:v>91.53</c:v>
                </c:pt>
                <c:pt idx="2">
                  <c:v>91.45</c:v>
                </c:pt>
                <c:pt idx="3">
                  <c:v>91.46</c:v>
                </c:pt>
                <c:pt idx="4">
                  <c:v>91.48</c:v>
                </c:pt>
              </c:numCache>
            </c:numRef>
          </c:val>
          <c:extLst xmlns:c16r2="http://schemas.microsoft.com/office/drawing/2015/06/chart">
            <c:ext xmlns:c16="http://schemas.microsoft.com/office/drawing/2014/chart" uri="{C3380CC4-5D6E-409C-BE32-E72D297353CC}">
              <c16:uniqueId val="{00000000-4A43-4B90-AAC5-FED2B4054DB4}"/>
            </c:ext>
          </c:extLst>
        </c:ser>
        <c:dLbls>
          <c:showLegendKey val="0"/>
          <c:showVal val="0"/>
          <c:showCatName val="0"/>
          <c:showSerName val="0"/>
          <c:showPercent val="0"/>
          <c:showBubbleSize val="0"/>
        </c:dLbls>
        <c:gapWidth val="150"/>
        <c:axId val="248031576"/>
        <c:axId val="24803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4A43-4B90-AAC5-FED2B4054DB4}"/>
            </c:ext>
          </c:extLst>
        </c:ser>
        <c:dLbls>
          <c:showLegendKey val="0"/>
          <c:showVal val="0"/>
          <c:showCatName val="0"/>
          <c:showSerName val="0"/>
          <c:showPercent val="0"/>
          <c:showBubbleSize val="0"/>
        </c:dLbls>
        <c:marker val="1"/>
        <c:smooth val="0"/>
        <c:axId val="248031576"/>
        <c:axId val="248031968"/>
      </c:lineChart>
      <c:dateAx>
        <c:axId val="248031576"/>
        <c:scaling>
          <c:orientation val="minMax"/>
        </c:scaling>
        <c:delete val="1"/>
        <c:axPos val="b"/>
        <c:numFmt formatCode="ge" sourceLinked="1"/>
        <c:majorTickMark val="none"/>
        <c:minorTickMark val="none"/>
        <c:tickLblPos val="none"/>
        <c:crossAx val="248031968"/>
        <c:crosses val="autoZero"/>
        <c:auto val="1"/>
        <c:lblOffset val="100"/>
        <c:baseTimeUnit val="years"/>
      </c:dateAx>
      <c:valAx>
        <c:axId val="2480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3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c:v>
                </c:pt>
                <c:pt idx="1">
                  <c:v>111.21</c:v>
                </c:pt>
                <c:pt idx="2">
                  <c:v>113.14</c:v>
                </c:pt>
                <c:pt idx="3">
                  <c:v>106.87</c:v>
                </c:pt>
                <c:pt idx="4">
                  <c:v>109.63</c:v>
                </c:pt>
              </c:numCache>
            </c:numRef>
          </c:val>
          <c:extLst xmlns:c16r2="http://schemas.microsoft.com/office/drawing/2015/06/chart">
            <c:ext xmlns:c16="http://schemas.microsoft.com/office/drawing/2014/chart" uri="{C3380CC4-5D6E-409C-BE32-E72D297353CC}">
              <c16:uniqueId val="{00000000-ED98-4069-A537-53A6557CE9BD}"/>
            </c:ext>
          </c:extLst>
        </c:ser>
        <c:dLbls>
          <c:showLegendKey val="0"/>
          <c:showVal val="0"/>
          <c:showCatName val="0"/>
          <c:showSerName val="0"/>
          <c:showPercent val="0"/>
          <c:showBubbleSize val="0"/>
        </c:dLbls>
        <c:gapWidth val="150"/>
        <c:axId val="247505824"/>
        <c:axId val="2475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ED98-4069-A537-53A6557CE9BD}"/>
            </c:ext>
          </c:extLst>
        </c:ser>
        <c:dLbls>
          <c:showLegendKey val="0"/>
          <c:showVal val="0"/>
          <c:showCatName val="0"/>
          <c:showSerName val="0"/>
          <c:showPercent val="0"/>
          <c:showBubbleSize val="0"/>
        </c:dLbls>
        <c:marker val="1"/>
        <c:smooth val="0"/>
        <c:axId val="247505824"/>
        <c:axId val="247510304"/>
      </c:lineChart>
      <c:dateAx>
        <c:axId val="247505824"/>
        <c:scaling>
          <c:orientation val="minMax"/>
        </c:scaling>
        <c:delete val="1"/>
        <c:axPos val="b"/>
        <c:numFmt formatCode="ge" sourceLinked="1"/>
        <c:majorTickMark val="none"/>
        <c:minorTickMark val="none"/>
        <c:tickLblPos val="none"/>
        <c:crossAx val="247510304"/>
        <c:crosses val="autoZero"/>
        <c:auto val="1"/>
        <c:lblOffset val="100"/>
        <c:baseTimeUnit val="years"/>
      </c:dateAx>
      <c:valAx>
        <c:axId val="247510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75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37.450000000000003</c:v>
                </c:pt>
                <c:pt idx="1">
                  <c:v>41.7</c:v>
                </c:pt>
                <c:pt idx="2">
                  <c:v>43.11</c:v>
                </c:pt>
                <c:pt idx="3">
                  <c:v>42.22</c:v>
                </c:pt>
                <c:pt idx="4">
                  <c:v>42.71</c:v>
                </c:pt>
              </c:numCache>
            </c:numRef>
          </c:val>
          <c:extLst xmlns:c16r2="http://schemas.microsoft.com/office/drawing/2015/06/chart">
            <c:ext xmlns:c16="http://schemas.microsoft.com/office/drawing/2014/chart" uri="{C3380CC4-5D6E-409C-BE32-E72D297353CC}">
              <c16:uniqueId val="{00000000-235A-4404-9806-C52A350870B9}"/>
            </c:ext>
          </c:extLst>
        </c:ser>
        <c:dLbls>
          <c:showLegendKey val="0"/>
          <c:showVal val="0"/>
          <c:showCatName val="0"/>
          <c:showSerName val="0"/>
          <c:showPercent val="0"/>
          <c:showBubbleSize val="0"/>
        </c:dLbls>
        <c:gapWidth val="150"/>
        <c:axId val="247563736"/>
        <c:axId val="24756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235A-4404-9806-C52A350870B9}"/>
            </c:ext>
          </c:extLst>
        </c:ser>
        <c:dLbls>
          <c:showLegendKey val="0"/>
          <c:showVal val="0"/>
          <c:showCatName val="0"/>
          <c:showSerName val="0"/>
          <c:showPercent val="0"/>
          <c:showBubbleSize val="0"/>
        </c:dLbls>
        <c:marker val="1"/>
        <c:smooth val="0"/>
        <c:axId val="247563736"/>
        <c:axId val="247568216"/>
      </c:lineChart>
      <c:dateAx>
        <c:axId val="247563736"/>
        <c:scaling>
          <c:orientation val="minMax"/>
        </c:scaling>
        <c:delete val="1"/>
        <c:axPos val="b"/>
        <c:numFmt formatCode="ge" sourceLinked="1"/>
        <c:majorTickMark val="none"/>
        <c:minorTickMark val="none"/>
        <c:tickLblPos val="none"/>
        <c:crossAx val="247568216"/>
        <c:crosses val="autoZero"/>
        <c:auto val="1"/>
        <c:lblOffset val="100"/>
        <c:baseTimeUnit val="years"/>
      </c:dateAx>
      <c:valAx>
        <c:axId val="24756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56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2.63</c:v>
                </c:pt>
                <c:pt idx="1">
                  <c:v>11.57</c:v>
                </c:pt>
                <c:pt idx="2">
                  <c:v>12.35</c:v>
                </c:pt>
                <c:pt idx="3">
                  <c:v>11.79</c:v>
                </c:pt>
                <c:pt idx="4">
                  <c:v>12.91</c:v>
                </c:pt>
              </c:numCache>
            </c:numRef>
          </c:val>
          <c:extLst xmlns:c16r2="http://schemas.microsoft.com/office/drawing/2015/06/chart">
            <c:ext xmlns:c16="http://schemas.microsoft.com/office/drawing/2014/chart" uri="{C3380CC4-5D6E-409C-BE32-E72D297353CC}">
              <c16:uniqueId val="{00000000-58AD-4A5A-8DA9-1A9E3C5B3B63}"/>
            </c:ext>
          </c:extLst>
        </c:ser>
        <c:dLbls>
          <c:showLegendKey val="0"/>
          <c:showVal val="0"/>
          <c:showCatName val="0"/>
          <c:showSerName val="0"/>
          <c:showPercent val="0"/>
          <c:showBubbleSize val="0"/>
        </c:dLbls>
        <c:gapWidth val="150"/>
        <c:axId val="247602568"/>
        <c:axId val="24760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58AD-4A5A-8DA9-1A9E3C5B3B63}"/>
            </c:ext>
          </c:extLst>
        </c:ser>
        <c:dLbls>
          <c:showLegendKey val="0"/>
          <c:showVal val="0"/>
          <c:showCatName val="0"/>
          <c:showSerName val="0"/>
          <c:showPercent val="0"/>
          <c:showBubbleSize val="0"/>
        </c:dLbls>
        <c:marker val="1"/>
        <c:smooth val="0"/>
        <c:axId val="247602568"/>
        <c:axId val="247602976"/>
      </c:lineChart>
      <c:dateAx>
        <c:axId val="247602568"/>
        <c:scaling>
          <c:orientation val="minMax"/>
        </c:scaling>
        <c:delete val="1"/>
        <c:axPos val="b"/>
        <c:numFmt formatCode="ge" sourceLinked="1"/>
        <c:majorTickMark val="none"/>
        <c:minorTickMark val="none"/>
        <c:tickLblPos val="none"/>
        <c:crossAx val="247602976"/>
        <c:crosses val="autoZero"/>
        <c:auto val="1"/>
        <c:lblOffset val="100"/>
        <c:baseTimeUnit val="years"/>
      </c:dateAx>
      <c:valAx>
        <c:axId val="2476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60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13-4960-9A00-359F81541970}"/>
            </c:ext>
          </c:extLst>
        </c:ser>
        <c:dLbls>
          <c:showLegendKey val="0"/>
          <c:showVal val="0"/>
          <c:showCatName val="0"/>
          <c:showSerName val="0"/>
          <c:showPercent val="0"/>
          <c:showBubbleSize val="0"/>
        </c:dLbls>
        <c:gapWidth val="150"/>
        <c:axId val="247604152"/>
        <c:axId val="24760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8713-4960-9A00-359F81541970}"/>
            </c:ext>
          </c:extLst>
        </c:ser>
        <c:dLbls>
          <c:showLegendKey val="0"/>
          <c:showVal val="0"/>
          <c:showCatName val="0"/>
          <c:showSerName val="0"/>
          <c:showPercent val="0"/>
          <c:showBubbleSize val="0"/>
        </c:dLbls>
        <c:marker val="1"/>
        <c:smooth val="0"/>
        <c:axId val="247604152"/>
        <c:axId val="247604544"/>
      </c:lineChart>
      <c:dateAx>
        <c:axId val="247604152"/>
        <c:scaling>
          <c:orientation val="minMax"/>
        </c:scaling>
        <c:delete val="1"/>
        <c:axPos val="b"/>
        <c:numFmt formatCode="ge" sourceLinked="1"/>
        <c:majorTickMark val="none"/>
        <c:minorTickMark val="none"/>
        <c:tickLblPos val="none"/>
        <c:crossAx val="247604544"/>
        <c:crosses val="autoZero"/>
        <c:auto val="1"/>
        <c:lblOffset val="100"/>
        <c:baseTimeUnit val="years"/>
      </c:dateAx>
      <c:valAx>
        <c:axId val="247604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760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748.95</c:v>
                </c:pt>
                <c:pt idx="1">
                  <c:v>221.48</c:v>
                </c:pt>
                <c:pt idx="2">
                  <c:v>199.16</c:v>
                </c:pt>
                <c:pt idx="3">
                  <c:v>169.25</c:v>
                </c:pt>
                <c:pt idx="4">
                  <c:v>197.42</c:v>
                </c:pt>
              </c:numCache>
            </c:numRef>
          </c:val>
          <c:extLst xmlns:c16r2="http://schemas.microsoft.com/office/drawing/2015/06/chart">
            <c:ext xmlns:c16="http://schemas.microsoft.com/office/drawing/2014/chart" uri="{C3380CC4-5D6E-409C-BE32-E72D297353CC}">
              <c16:uniqueId val="{00000000-2D6A-4352-8FA1-E770B1C7BED1}"/>
            </c:ext>
          </c:extLst>
        </c:ser>
        <c:dLbls>
          <c:showLegendKey val="0"/>
          <c:showVal val="0"/>
          <c:showCatName val="0"/>
          <c:showSerName val="0"/>
          <c:showPercent val="0"/>
          <c:showBubbleSize val="0"/>
        </c:dLbls>
        <c:gapWidth val="150"/>
        <c:axId val="247605720"/>
        <c:axId val="24760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2D6A-4352-8FA1-E770B1C7BED1}"/>
            </c:ext>
          </c:extLst>
        </c:ser>
        <c:dLbls>
          <c:showLegendKey val="0"/>
          <c:showVal val="0"/>
          <c:showCatName val="0"/>
          <c:showSerName val="0"/>
          <c:showPercent val="0"/>
          <c:showBubbleSize val="0"/>
        </c:dLbls>
        <c:marker val="1"/>
        <c:smooth val="0"/>
        <c:axId val="247605720"/>
        <c:axId val="247606112"/>
      </c:lineChart>
      <c:dateAx>
        <c:axId val="247605720"/>
        <c:scaling>
          <c:orientation val="minMax"/>
        </c:scaling>
        <c:delete val="1"/>
        <c:axPos val="b"/>
        <c:numFmt formatCode="ge" sourceLinked="1"/>
        <c:majorTickMark val="none"/>
        <c:minorTickMark val="none"/>
        <c:tickLblPos val="none"/>
        <c:crossAx val="247606112"/>
        <c:crosses val="autoZero"/>
        <c:auto val="1"/>
        <c:lblOffset val="100"/>
        <c:baseTimeUnit val="years"/>
      </c:dateAx>
      <c:valAx>
        <c:axId val="247606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760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414.01</c:v>
                </c:pt>
                <c:pt idx="1">
                  <c:v>403.36</c:v>
                </c:pt>
                <c:pt idx="2">
                  <c:v>413.42</c:v>
                </c:pt>
                <c:pt idx="3">
                  <c:v>426.06</c:v>
                </c:pt>
                <c:pt idx="4">
                  <c:v>432.89</c:v>
                </c:pt>
              </c:numCache>
            </c:numRef>
          </c:val>
          <c:extLst xmlns:c16r2="http://schemas.microsoft.com/office/drawing/2015/06/chart">
            <c:ext xmlns:c16="http://schemas.microsoft.com/office/drawing/2014/chart" uri="{C3380CC4-5D6E-409C-BE32-E72D297353CC}">
              <c16:uniqueId val="{00000000-848A-413D-A295-9F23A1526281}"/>
            </c:ext>
          </c:extLst>
        </c:ser>
        <c:dLbls>
          <c:showLegendKey val="0"/>
          <c:showVal val="0"/>
          <c:showCatName val="0"/>
          <c:showSerName val="0"/>
          <c:showPercent val="0"/>
          <c:showBubbleSize val="0"/>
        </c:dLbls>
        <c:gapWidth val="150"/>
        <c:axId val="247959752"/>
        <c:axId val="24796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848A-413D-A295-9F23A1526281}"/>
            </c:ext>
          </c:extLst>
        </c:ser>
        <c:dLbls>
          <c:showLegendKey val="0"/>
          <c:showVal val="0"/>
          <c:showCatName val="0"/>
          <c:showSerName val="0"/>
          <c:showPercent val="0"/>
          <c:showBubbleSize val="0"/>
        </c:dLbls>
        <c:marker val="1"/>
        <c:smooth val="0"/>
        <c:axId val="247959752"/>
        <c:axId val="247960144"/>
      </c:lineChart>
      <c:dateAx>
        <c:axId val="247959752"/>
        <c:scaling>
          <c:orientation val="minMax"/>
        </c:scaling>
        <c:delete val="1"/>
        <c:axPos val="b"/>
        <c:numFmt formatCode="ge" sourceLinked="1"/>
        <c:majorTickMark val="none"/>
        <c:minorTickMark val="none"/>
        <c:tickLblPos val="none"/>
        <c:crossAx val="247960144"/>
        <c:crosses val="autoZero"/>
        <c:auto val="1"/>
        <c:lblOffset val="100"/>
        <c:baseTimeUnit val="years"/>
      </c:dateAx>
      <c:valAx>
        <c:axId val="247960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795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102.26</c:v>
                </c:pt>
                <c:pt idx="1">
                  <c:v>111.41</c:v>
                </c:pt>
                <c:pt idx="2">
                  <c:v>113.91</c:v>
                </c:pt>
                <c:pt idx="3">
                  <c:v>105.4</c:v>
                </c:pt>
                <c:pt idx="4">
                  <c:v>107.66</c:v>
                </c:pt>
              </c:numCache>
            </c:numRef>
          </c:val>
          <c:extLst xmlns:c16r2="http://schemas.microsoft.com/office/drawing/2015/06/chart">
            <c:ext xmlns:c16="http://schemas.microsoft.com/office/drawing/2014/chart" uri="{C3380CC4-5D6E-409C-BE32-E72D297353CC}">
              <c16:uniqueId val="{00000000-190B-4C22-B937-E1BF95A9C5CB}"/>
            </c:ext>
          </c:extLst>
        </c:ser>
        <c:dLbls>
          <c:showLegendKey val="0"/>
          <c:showVal val="0"/>
          <c:showCatName val="0"/>
          <c:showSerName val="0"/>
          <c:showPercent val="0"/>
          <c:showBubbleSize val="0"/>
        </c:dLbls>
        <c:gapWidth val="150"/>
        <c:axId val="247961320"/>
        <c:axId val="24796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190B-4C22-B937-E1BF95A9C5CB}"/>
            </c:ext>
          </c:extLst>
        </c:ser>
        <c:dLbls>
          <c:showLegendKey val="0"/>
          <c:showVal val="0"/>
          <c:showCatName val="0"/>
          <c:showSerName val="0"/>
          <c:showPercent val="0"/>
          <c:showBubbleSize val="0"/>
        </c:dLbls>
        <c:marker val="1"/>
        <c:smooth val="0"/>
        <c:axId val="247961320"/>
        <c:axId val="247961712"/>
      </c:lineChart>
      <c:dateAx>
        <c:axId val="247961320"/>
        <c:scaling>
          <c:orientation val="minMax"/>
        </c:scaling>
        <c:delete val="1"/>
        <c:axPos val="b"/>
        <c:numFmt formatCode="ge" sourceLinked="1"/>
        <c:majorTickMark val="none"/>
        <c:minorTickMark val="none"/>
        <c:tickLblPos val="none"/>
        <c:crossAx val="247961712"/>
        <c:crosses val="autoZero"/>
        <c:auto val="1"/>
        <c:lblOffset val="100"/>
        <c:baseTimeUnit val="years"/>
      </c:dateAx>
      <c:valAx>
        <c:axId val="24796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96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149.09</c:v>
                </c:pt>
                <c:pt idx="1">
                  <c:v>136.46</c:v>
                </c:pt>
                <c:pt idx="2">
                  <c:v>133.30000000000001</c:v>
                </c:pt>
                <c:pt idx="3">
                  <c:v>143.97</c:v>
                </c:pt>
                <c:pt idx="4">
                  <c:v>141.12</c:v>
                </c:pt>
              </c:numCache>
            </c:numRef>
          </c:val>
          <c:extLst xmlns:c16r2="http://schemas.microsoft.com/office/drawing/2015/06/chart">
            <c:ext xmlns:c16="http://schemas.microsoft.com/office/drawing/2014/chart" uri="{C3380CC4-5D6E-409C-BE32-E72D297353CC}">
              <c16:uniqueId val="{00000000-23B0-4A56-B968-8FBB0C4BCFC9}"/>
            </c:ext>
          </c:extLst>
        </c:ser>
        <c:dLbls>
          <c:showLegendKey val="0"/>
          <c:showVal val="0"/>
          <c:showCatName val="0"/>
          <c:showSerName val="0"/>
          <c:showPercent val="0"/>
          <c:showBubbleSize val="0"/>
        </c:dLbls>
        <c:gapWidth val="150"/>
        <c:axId val="247962888"/>
        <c:axId val="24802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23B0-4A56-B968-8FBB0C4BCFC9}"/>
            </c:ext>
          </c:extLst>
        </c:ser>
        <c:dLbls>
          <c:showLegendKey val="0"/>
          <c:showVal val="0"/>
          <c:showCatName val="0"/>
          <c:showSerName val="0"/>
          <c:showPercent val="0"/>
          <c:showBubbleSize val="0"/>
        </c:dLbls>
        <c:marker val="1"/>
        <c:smooth val="0"/>
        <c:axId val="247962888"/>
        <c:axId val="248028832"/>
      </c:lineChart>
      <c:dateAx>
        <c:axId val="247962888"/>
        <c:scaling>
          <c:orientation val="minMax"/>
        </c:scaling>
        <c:delete val="1"/>
        <c:axPos val="b"/>
        <c:numFmt formatCode="ge" sourceLinked="1"/>
        <c:majorTickMark val="none"/>
        <c:minorTickMark val="none"/>
        <c:tickLblPos val="none"/>
        <c:crossAx val="248028832"/>
        <c:crosses val="autoZero"/>
        <c:auto val="1"/>
        <c:lblOffset val="100"/>
        <c:baseTimeUnit val="years"/>
      </c:dateAx>
      <c:valAx>
        <c:axId val="2480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96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鈴鹿市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自治体職員</v>
      </c>
      <c r="AE8" s="82"/>
      <c r="AF8" s="82"/>
      <c r="AG8" s="82"/>
      <c r="AH8" s="82"/>
      <c r="AI8" s="82"/>
      <c r="AJ8" s="82"/>
      <c r="AK8" s="4"/>
      <c r="AL8" s="70">
        <f>データ!$R$6</f>
        <v>201173</v>
      </c>
      <c r="AM8" s="70"/>
      <c r="AN8" s="70"/>
      <c r="AO8" s="70"/>
      <c r="AP8" s="70"/>
      <c r="AQ8" s="70"/>
      <c r="AR8" s="70"/>
      <c r="AS8" s="70"/>
      <c r="AT8" s="66">
        <f>データ!$S$6</f>
        <v>194.46</v>
      </c>
      <c r="AU8" s="67"/>
      <c r="AV8" s="67"/>
      <c r="AW8" s="67"/>
      <c r="AX8" s="67"/>
      <c r="AY8" s="67"/>
      <c r="AZ8" s="67"/>
      <c r="BA8" s="67"/>
      <c r="BB8" s="69">
        <f>データ!$T$6</f>
        <v>1034.52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65.23</v>
      </c>
      <c r="J10" s="67"/>
      <c r="K10" s="67"/>
      <c r="L10" s="67"/>
      <c r="M10" s="67"/>
      <c r="N10" s="67"/>
      <c r="O10" s="68"/>
      <c r="P10" s="69">
        <f>データ!$P$6</f>
        <v>99.89</v>
      </c>
      <c r="Q10" s="69"/>
      <c r="R10" s="69"/>
      <c r="S10" s="69"/>
      <c r="T10" s="69"/>
      <c r="U10" s="69"/>
      <c r="V10" s="69"/>
      <c r="W10" s="70">
        <f>データ!$Q$6</f>
        <v>2430</v>
      </c>
      <c r="X10" s="70"/>
      <c r="Y10" s="70"/>
      <c r="Z10" s="70"/>
      <c r="AA10" s="70"/>
      <c r="AB10" s="70"/>
      <c r="AC10" s="70"/>
      <c r="AD10" s="2"/>
      <c r="AE10" s="2"/>
      <c r="AF10" s="2"/>
      <c r="AG10" s="2"/>
      <c r="AH10" s="4"/>
      <c r="AI10" s="4"/>
      <c r="AJ10" s="4"/>
      <c r="AK10" s="4"/>
      <c r="AL10" s="70">
        <f>データ!$U$6</f>
        <v>200217</v>
      </c>
      <c r="AM10" s="70"/>
      <c r="AN10" s="70"/>
      <c r="AO10" s="70"/>
      <c r="AP10" s="70"/>
      <c r="AQ10" s="70"/>
      <c r="AR10" s="70"/>
      <c r="AS10" s="70"/>
      <c r="AT10" s="66">
        <f>データ!$V$6</f>
        <v>169.08</v>
      </c>
      <c r="AU10" s="67"/>
      <c r="AV10" s="67"/>
      <c r="AW10" s="67"/>
      <c r="AX10" s="67"/>
      <c r="AY10" s="67"/>
      <c r="AZ10" s="67"/>
      <c r="BA10" s="67"/>
      <c r="BB10" s="69">
        <f>データ!$W$6</f>
        <v>1184.1600000000001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116</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wFGkVpZCI/oYW94kN0aeznrHxwC8BK7pqfl1Ih+DaG0yDR9ij5ud0pIeTyVhGyN/9j4BywNs7VL34tvpSKpWfQ==" saltValue="MnYl4KD+d6YC7PWbLfqc6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242071</v>
      </c>
      <c r="D6" s="33">
        <f t="shared" si="3"/>
        <v>46</v>
      </c>
      <c r="E6" s="33">
        <f t="shared" si="3"/>
        <v>1</v>
      </c>
      <c r="F6" s="33">
        <f t="shared" si="3"/>
        <v>0</v>
      </c>
      <c r="G6" s="33">
        <f t="shared" si="3"/>
        <v>1</v>
      </c>
      <c r="H6" s="33" t="str">
        <f t="shared" si="3"/>
        <v>三重県　鈴鹿市</v>
      </c>
      <c r="I6" s="33" t="str">
        <f t="shared" si="3"/>
        <v>法適用</v>
      </c>
      <c r="J6" s="33" t="str">
        <f t="shared" si="3"/>
        <v>水道事業</v>
      </c>
      <c r="K6" s="33" t="str">
        <f t="shared" si="3"/>
        <v>末端給水事業</v>
      </c>
      <c r="L6" s="33" t="str">
        <f t="shared" si="3"/>
        <v>A2</v>
      </c>
      <c r="M6" s="33" t="str">
        <f t="shared" si="3"/>
        <v>自治体職員</v>
      </c>
      <c r="N6" s="34" t="str">
        <f t="shared" si="3"/>
        <v>-</v>
      </c>
      <c r="O6" s="34">
        <f t="shared" si="3"/>
        <v>65.23</v>
      </c>
      <c r="P6" s="34">
        <f t="shared" si="3"/>
        <v>99.89</v>
      </c>
      <c r="Q6" s="34">
        <f t="shared" si="3"/>
        <v>2430</v>
      </c>
      <c r="R6" s="34">
        <f t="shared" si="3"/>
        <v>201173</v>
      </c>
      <c r="S6" s="34">
        <f t="shared" si="3"/>
        <v>194.46</v>
      </c>
      <c r="T6" s="34">
        <f t="shared" si="3"/>
        <v>1034.52</v>
      </c>
      <c r="U6" s="34">
        <f t="shared" si="3"/>
        <v>200217</v>
      </c>
      <c r="V6" s="34">
        <f t="shared" si="3"/>
        <v>169.08</v>
      </c>
      <c r="W6" s="34">
        <f t="shared" si="3"/>
        <v>1184.1600000000001</v>
      </c>
      <c r="X6" s="35">
        <f>IF(X7="",NA(),X7)</f>
        <v>104</v>
      </c>
      <c r="Y6" s="35">
        <f t="shared" ref="Y6:AG6" si="4">IF(Y7="",NA(),Y7)</f>
        <v>111.21</v>
      </c>
      <c r="Z6" s="35">
        <f t="shared" si="4"/>
        <v>113.14</v>
      </c>
      <c r="AA6" s="35">
        <f t="shared" si="4"/>
        <v>106.87</v>
      </c>
      <c r="AB6" s="35">
        <f t="shared" si="4"/>
        <v>109.63</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748.95</v>
      </c>
      <c r="AU6" s="35">
        <f t="shared" ref="AU6:BC6" si="6">IF(AU7="",NA(),AU7)</f>
        <v>221.48</v>
      </c>
      <c r="AV6" s="35">
        <f t="shared" si="6"/>
        <v>199.16</v>
      </c>
      <c r="AW6" s="35">
        <f t="shared" si="6"/>
        <v>169.25</v>
      </c>
      <c r="AX6" s="35">
        <f t="shared" si="6"/>
        <v>197.42</v>
      </c>
      <c r="AY6" s="35">
        <f t="shared" si="6"/>
        <v>628.34</v>
      </c>
      <c r="AZ6" s="35">
        <f t="shared" si="6"/>
        <v>289.8</v>
      </c>
      <c r="BA6" s="35">
        <f t="shared" si="6"/>
        <v>299.44</v>
      </c>
      <c r="BB6" s="35">
        <f t="shared" si="6"/>
        <v>311.99</v>
      </c>
      <c r="BC6" s="35">
        <f t="shared" si="6"/>
        <v>307.83</v>
      </c>
      <c r="BD6" s="34" t="str">
        <f>IF(BD7="","",IF(BD7="-","【-】","【"&amp;SUBSTITUTE(TEXT(BD7,"#,##0.00"),"-","△")&amp;"】"))</f>
        <v>【264.34】</v>
      </c>
      <c r="BE6" s="35">
        <f>IF(BE7="",NA(),BE7)</f>
        <v>414.01</v>
      </c>
      <c r="BF6" s="35">
        <f t="shared" ref="BF6:BN6" si="7">IF(BF7="",NA(),BF7)</f>
        <v>403.36</v>
      </c>
      <c r="BG6" s="35">
        <f t="shared" si="7"/>
        <v>413.42</v>
      </c>
      <c r="BH6" s="35">
        <f t="shared" si="7"/>
        <v>426.06</v>
      </c>
      <c r="BI6" s="35">
        <f t="shared" si="7"/>
        <v>432.89</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102.26</v>
      </c>
      <c r="BQ6" s="35">
        <f t="shared" ref="BQ6:BY6" si="8">IF(BQ7="",NA(),BQ7)</f>
        <v>111.41</v>
      </c>
      <c r="BR6" s="35">
        <f t="shared" si="8"/>
        <v>113.91</v>
      </c>
      <c r="BS6" s="35">
        <f t="shared" si="8"/>
        <v>105.4</v>
      </c>
      <c r="BT6" s="35">
        <f t="shared" si="8"/>
        <v>107.66</v>
      </c>
      <c r="BU6" s="35">
        <f t="shared" si="8"/>
        <v>99.89</v>
      </c>
      <c r="BV6" s="35">
        <f t="shared" si="8"/>
        <v>107.05</v>
      </c>
      <c r="BW6" s="35">
        <f t="shared" si="8"/>
        <v>106.4</v>
      </c>
      <c r="BX6" s="35">
        <f t="shared" si="8"/>
        <v>107.61</v>
      </c>
      <c r="BY6" s="35">
        <f t="shared" si="8"/>
        <v>106.02</v>
      </c>
      <c r="BZ6" s="34" t="str">
        <f>IF(BZ7="","",IF(BZ7="-","【-】","【"&amp;SUBSTITUTE(TEXT(BZ7,"#,##0.00"),"-","△")&amp;"】"))</f>
        <v>【104.36】</v>
      </c>
      <c r="CA6" s="35">
        <f>IF(CA7="",NA(),CA7)</f>
        <v>149.09</v>
      </c>
      <c r="CB6" s="35">
        <f t="shared" ref="CB6:CJ6" si="9">IF(CB7="",NA(),CB7)</f>
        <v>136.46</v>
      </c>
      <c r="CC6" s="35">
        <f t="shared" si="9"/>
        <v>133.30000000000001</v>
      </c>
      <c r="CD6" s="35">
        <f t="shared" si="9"/>
        <v>143.97</v>
      </c>
      <c r="CE6" s="35">
        <f t="shared" si="9"/>
        <v>141.12</v>
      </c>
      <c r="CF6" s="35">
        <f t="shared" si="9"/>
        <v>165.34</v>
      </c>
      <c r="CG6" s="35">
        <f t="shared" si="9"/>
        <v>155.09</v>
      </c>
      <c r="CH6" s="35">
        <f t="shared" si="9"/>
        <v>156.29</v>
      </c>
      <c r="CI6" s="35">
        <f t="shared" si="9"/>
        <v>155.69</v>
      </c>
      <c r="CJ6" s="35">
        <f t="shared" si="9"/>
        <v>158.6</v>
      </c>
      <c r="CK6" s="34" t="str">
        <f>IF(CK7="","",IF(CK7="-","【-】","【"&amp;SUBSTITUTE(TEXT(CK7,"#,##0.00"),"-","△")&amp;"】"))</f>
        <v>【165.71】</v>
      </c>
      <c r="CL6" s="35">
        <f>IF(CL7="",NA(),CL7)</f>
        <v>60.41</v>
      </c>
      <c r="CM6" s="35">
        <f t="shared" ref="CM6:CU6" si="10">IF(CM7="",NA(),CM7)</f>
        <v>59.1</v>
      </c>
      <c r="CN6" s="35">
        <f t="shared" si="10"/>
        <v>58.57</v>
      </c>
      <c r="CO6" s="35">
        <f t="shared" si="10"/>
        <v>58.8</v>
      </c>
      <c r="CP6" s="35">
        <f t="shared" si="10"/>
        <v>59.25</v>
      </c>
      <c r="CQ6" s="35">
        <f t="shared" si="10"/>
        <v>62.15</v>
      </c>
      <c r="CR6" s="35">
        <f t="shared" si="10"/>
        <v>61.61</v>
      </c>
      <c r="CS6" s="35">
        <f t="shared" si="10"/>
        <v>62.34</v>
      </c>
      <c r="CT6" s="35">
        <f t="shared" si="10"/>
        <v>62.46</v>
      </c>
      <c r="CU6" s="35">
        <f t="shared" si="10"/>
        <v>62.88</v>
      </c>
      <c r="CV6" s="34" t="str">
        <f>IF(CV7="","",IF(CV7="-","【-】","【"&amp;SUBSTITUTE(TEXT(CV7,"#,##0.00"),"-","△")&amp;"】"))</f>
        <v>【60.41】</v>
      </c>
      <c r="CW6" s="35">
        <f>IF(CW7="",NA(),CW7)</f>
        <v>92.5</v>
      </c>
      <c r="CX6" s="35">
        <f t="shared" ref="CX6:DF6" si="11">IF(CX7="",NA(),CX7)</f>
        <v>91.53</v>
      </c>
      <c r="CY6" s="35">
        <f t="shared" si="11"/>
        <v>91.45</v>
      </c>
      <c r="CZ6" s="35">
        <f t="shared" si="11"/>
        <v>91.46</v>
      </c>
      <c r="DA6" s="35">
        <f t="shared" si="11"/>
        <v>91.48</v>
      </c>
      <c r="DB6" s="35">
        <f t="shared" si="11"/>
        <v>90.64</v>
      </c>
      <c r="DC6" s="35">
        <f t="shared" si="11"/>
        <v>90.23</v>
      </c>
      <c r="DD6" s="35">
        <f t="shared" si="11"/>
        <v>90.15</v>
      </c>
      <c r="DE6" s="35">
        <f t="shared" si="11"/>
        <v>90.62</v>
      </c>
      <c r="DF6" s="35">
        <f t="shared" si="11"/>
        <v>90.13</v>
      </c>
      <c r="DG6" s="34" t="str">
        <f>IF(DG7="","",IF(DG7="-","【-】","【"&amp;SUBSTITUTE(TEXT(DG7,"#,##0.00"),"-","△")&amp;"】"))</f>
        <v>【89.93】</v>
      </c>
      <c r="DH6" s="35">
        <f>IF(DH7="",NA(),DH7)</f>
        <v>37.450000000000003</v>
      </c>
      <c r="DI6" s="35">
        <f t="shared" ref="DI6:DQ6" si="12">IF(DI7="",NA(),DI7)</f>
        <v>41.7</v>
      </c>
      <c r="DJ6" s="35">
        <f t="shared" si="12"/>
        <v>43.11</v>
      </c>
      <c r="DK6" s="35">
        <f t="shared" si="12"/>
        <v>42.22</v>
      </c>
      <c r="DL6" s="35">
        <f t="shared" si="12"/>
        <v>42.71</v>
      </c>
      <c r="DM6" s="35">
        <f t="shared" si="12"/>
        <v>43.24</v>
      </c>
      <c r="DN6" s="35">
        <f t="shared" si="12"/>
        <v>46.36</v>
      </c>
      <c r="DO6" s="35">
        <f t="shared" si="12"/>
        <v>47.37</v>
      </c>
      <c r="DP6" s="35">
        <f t="shared" si="12"/>
        <v>48.01</v>
      </c>
      <c r="DQ6" s="35">
        <f t="shared" si="12"/>
        <v>48.01</v>
      </c>
      <c r="DR6" s="34" t="str">
        <f>IF(DR7="","",IF(DR7="-","【-】","【"&amp;SUBSTITUTE(TEXT(DR7,"#,##0.00"),"-","△")&amp;"】"))</f>
        <v>【48.12】</v>
      </c>
      <c r="DS6" s="35">
        <f>IF(DS7="",NA(),DS7)</f>
        <v>2.63</v>
      </c>
      <c r="DT6" s="35">
        <f t="shared" ref="DT6:EB6" si="13">IF(DT7="",NA(),DT7)</f>
        <v>11.57</v>
      </c>
      <c r="DU6" s="35">
        <f t="shared" si="13"/>
        <v>12.35</v>
      </c>
      <c r="DV6" s="35">
        <f t="shared" si="13"/>
        <v>11.79</v>
      </c>
      <c r="DW6" s="35">
        <f t="shared" si="13"/>
        <v>12.91</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1.1299999999999999</v>
      </c>
      <c r="EE6" s="35">
        <f t="shared" ref="EE6:EM6" si="14">IF(EE7="",NA(),EE7)</f>
        <v>0.88</v>
      </c>
      <c r="EF6" s="35">
        <f t="shared" si="14"/>
        <v>0.96</v>
      </c>
      <c r="EG6" s="35">
        <f t="shared" si="14"/>
        <v>0.69</v>
      </c>
      <c r="EH6" s="35">
        <f t="shared" si="14"/>
        <v>0.81</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242071</v>
      </c>
      <c r="D7" s="37">
        <v>46</v>
      </c>
      <c r="E7" s="37">
        <v>1</v>
      </c>
      <c r="F7" s="37">
        <v>0</v>
      </c>
      <c r="G7" s="37">
        <v>1</v>
      </c>
      <c r="H7" s="37" t="s">
        <v>104</v>
      </c>
      <c r="I7" s="37" t="s">
        <v>105</v>
      </c>
      <c r="J7" s="37" t="s">
        <v>106</v>
      </c>
      <c r="K7" s="37" t="s">
        <v>107</v>
      </c>
      <c r="L7" s="37" t="s">
        <v>108</v>
      </c>
      <c r="M7" s="37" t="s">
        <v>109</v>
      </c>
      <c r="N7" s="38" t="s">
        <v>110</v>
      </c>
      <c r="O7" s="38">
        <v>65.23</v>
      </c>
      <c r="P7" s="38">
        <v>99.89</v>
      </c>
      <c r="Q7" s="38">
        <v>2430</v>
      </c>
      <c r="R7" s="38">
        <v>201173</v>
      </c>
      <c r="S7" s="38">
        <v>194.46</v>
      </c>
      <c r="T7" s="38">
        <v>1034.52</v>
      </c>
      <c r="U7" s="38">
        <v>200217</v>
      </c>
      <c r="V7" s="38">
        <v>169.08</v>
      </c>
      <c r="W7" s="38">
        <v>1184.1600000000001</v>
      </c>
      <c r="X7" s="38">
        <v>104</v>
      </c>
      <c r="Y7" s="38">
        <v>111.21</v>
      </c>
      <c r="Z7" s="38">
        <v>113.14</v>
      </c>
      <c r="AA7" s="38">
        <v>106.87</v>
      </c>
      <c r="AB7" s="38">
        <v>109.63</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748.95</v>
      </c>
      <c r="AU7" s="38">
        <v>221.48</v>
      </c>
      <c r="AV7" s="38">
        <v>199.16</v>
      </c>
      <c r="AW7" s="38">
        <v>169.25</v>
      </c>
      <c r="AX7" s="38">
        <v>197.42</v>
      </c>
      <c r="AY7" s="38">
        <v>628.34</v>
      </c>
      <c r="AZ7" s="38">
        <v>289.8</v>
      </c>
      <c r="BA7" s="38">
        <v>299.44</v>
      </c>
      <c r="BB7" s="38">
        <v>311.99</v>
      </c>
      <c r="BC7" s="38">
        <v>307.83</v>
      </c>
      <c r="BD7" s="38">
        <v>264.33999999999997</v>
      </c>
      <c r="BE7" s="38">
        <v>414.01</v>
      </c>
      <c r="BF7" s="38">
        <v>403.36</v>
      </c>
      <c r="BG7" s="38">
        <v>413.42</v>
      </c>
      <c r="BH7" s="38">
        <v>426.06</v>
      </c>
      <c r="BI7" s="38">
        <v>432.89</v>
      </c>
      <c r="BJ7" s="38">
        <v>297.13</v>
      </c>
      <c r="BK7" s="38">
        <v>301.99</v>
      </c>
      <c r="BL7" s="38">
        <v>298.08999999999997</v>
      </c>
      <c r="BM7" s="38">
        <v>291.77999999999997</v>
      </c>
      <c r="BN7" s="38">
        <v>295.44</v>
      </c>
      <c r="BO7" s="38">
        <v>274.27</v>
      </c>
      <c r="BP7" s="38">
        <v>102.26</v>
      </c>
      <c r="BQ7" s="38">
        <v>111.41</v>
      </c>
      <c r="BR7" s="38">
        <v>113.91</v>
      </c>
      <c r="BS7" s="38">
        <v>105.4</v>
      </c>
      <c r="BT7" s="38">
        <v>107.66</v>
      </c>
      <c r="BU7" s="38">
        <v>99.89</v>
      </c>
      <c r="BV7" s="38">
        <v>107.05</v>
      </c>
      <c r="BW7" s="38">
        <v>106.4</v>
      </c>
      <c r="BX7" s="38">
        <v>107.61</v>
      </c>
      <c r="BY7" s="38">
        <v>106.02</v>
      </c>
      <c r="BZ7" s="38">
        <v>104.36</v>
      </c>
      <c r="CA7" s="38">
        <v>149.09</v>
      </c>
      <c r="CB7" s="38">
        <v>136.46</v>
      </c>
      <c r="CC7" s="38">
        <v>133.30000000000001</v>
      </c>
      <c r="CD7" s="38">
        <v>143.97</v>
      </c>
      <c r="CE7" s="38">
        <v>141.12</v>
      </c>
      <c r="CF7" s="38">
        <v>165.34</v>
      </c>
      <c r="CG7" s="38">
        <v>155.09</v>
      </c>
      <c r="CH7" s="38">
        <v>156.29</v>
      </c>
      <c r="CI7" s="38">
        <v>155.69</v>
      </c>
      <c r="CJ7" s="38">
        <v>158.6</v>
      </c>
      <c r="CK7" s="38">
        <v>165.71</v>
      </c>
      <c r="CL7" s="38">
        <v>60.41</v>
      </c>
      <c r="CM7" s="38">
        <v>59.1</v>
      </c>
      <c r="CN7" s="38">
        <v>58.57</v>
      </c>
      <c r="CO7" s="38">
        <v>58.8</v>
      </c>
      <c r="CP7" s="38">
        <v>59.25</v>
      </c>
      <c r="CQ7" s="38">
        <v>62.15</v>
      </c>
      <c r="CR7" s="38">
        <v>61.61</v>
      </c>
      <c r="CS7" s="38">
        <v>62.34</v>
      </c>
      <c r="CT7" s="38">
        <v>62.46</v>
      </c>
      <c r="CU7" s="38">
        <v>62.88</v>
      </c>
      <c r="CV7" s="38">
        <v>60.41</v>
      </c>
      <c r="CW7" s="38">
        <v>92.5</v>
      </c>
      <c r="CX7" s="38">
        <v>91.53</v>
      </c>
      <c r="CY7" s="38">
        <v>91.45</v>
      </c>
      <c r="CZ7" s="38">
        <v>91.46</v>
      </c>
      <c r="DA7" s="38">
        <v>91.48</v>
      </c>
      <c r="DB7" s="38">
        <v>90.64</v>
      </c>
      <c r="DC7" s="38">
        <v>90.23</v>
      </c>
      <c r="DD7" s="38">
        <v>90.15</v>
      </c>
      <c r="DE7" s="38">
        <v>90.62</v>
      </c>
      <c r="DF7" s="38">
        <v>90.13</v>
      </c>
      <c r="DG7" s="38">
        <v>89.93</v>
      </c>
      <c r="DH7" s="38">
        <v>37.450000000000003</v>
      </c>
      <c r="DI7" s="38">
        <v>41.7</v>
      </c>
      <c r="DJ7" s="38">
        <v>43.11</v>
      </c>
      <c r="DK7" s="38">
        <v>42.22</v>
      </c>
      <c r="DL7" s="38">
        <v>42.71</v>
      </c>
      <c r="DM7" s="38">
        <v>43.24</v>
      </c>
      <c r="DN7" s="38">
        <v>46.36</v>
      </c>
      <c r="DO7" s="38">
        <v>47.37</v>
      </c>
      <c r="DP7" s="38">
        <v>48.01</v>
      </c>
      <c r="DQ7" s="38">
        <v>48.01</v>
      </c>
      <c r="DR7" s="38">
        <v>48.12</v>
      </c>
      <c r="DS7" s="38">
        <v>2.63</v>
      </c>
      <c r="DT7" s="38">
        <v>11.57</v>
      </c>
      <c r="DU7" s="38">
        <v>12.35</v>
      </c>
      <c r="DV7" s="38">
        <v>11.79</v>
      </c>
      <c r="DW7" s="38">
        <v>12.91</v>
      </c>
      <c r="DX7" s="38">
        <v>12.21</v>
      </c>
      <c r="DY7" s="38">
        <v>13.57</v>
      </c>
      <c r="DZ7" s="38">
        <v>14.27</v>
      </c>
      <c r="EA7" s="38">
        <v>16.170000000000002</v>
      </c>
      <c r="EB7" s="38">
        <v>16.600000000000001</v>
      </c>
      <c r="EC7" s="38">
        <v>15.89</v>
      </c>
      <c r="ED7" s="38">
        <v>1.1299999999999999</v>
      </c>
      <c r="EE7" s="38">
        <v>0.88</v>
      </c>
      <c r="EF7" s="38">
        <v>0.96</v>
      </c>
      <c r="EG7" s="38">
        <v>0.69</v>
      </c>
      <c r="EH7" s="38">
        <v>0.81</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2019-01-31T23:49:22Z</cp:lastPrinted>
  <dcterms:created xsi:type="dcterms:W3CDTF">2018-12-03T08:33:15Z</dcterms:created>
  <dcterms:modified xsi:type="dcterms:W3CDTF">2019-02-05T04:09:17Z</dcterms:modified>
  <cp:category/>
</cp:coreProperties>
</file>