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30\20190116公営企業に係る経営比較分析表（平成29年度決算）の分析等について\02 回答\"/>
    </mc:Choice>
  </mc:AlternateContent>
  <workbookProtection workbookAlgorithmName="SHA-512" workbookHashValue="/7FuMci+OknEF/6rsqS9RbPFUxg+lHH9Dwnv9AJFq25IIesv4OfcPFRZcNx2OlO9Fz2WHXtID5PfKFbSkYAv2g==" workbookSaltValue="cNESW7NN6WtlB5TUPmnQq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<sst xmlns="http://schemas.openxmlformats.org/spreadsheetml/2006/main" count="232" uniqueCount="120">
  <si>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</si>
  <si>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</si>
  <si>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</si>
  <si>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</si>
  <si>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</si>
  <si>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</si>
  <si>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</si>
  <si>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</si>
  <si>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</si>
  <si>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</si>
  <si>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</si>
  <si>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</si>
  <si>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</si>
  <si>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</si>
  <si>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</si>
  <si>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</si>
  <si>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</si>
  <si>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</si>
  <si>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</si>
  <si>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</si>
  <si>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</si>
  <si>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</si>
  <si>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</si>
  <si>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</si>
  <si>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</si>
  <si>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</si>
  <si>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</si>
  <si>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</si>
  <si>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</si>
  <si>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</si>
  <si>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</si>
  <si>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</si>
  <si>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</si>
  <si>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</si>
  <si>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</si>
  <si>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</si>
  <si>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</si>
  <si>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</si>
  <si>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</si>
  <si>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</si>
  <si>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</si>
  <si>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</si>
  <si>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</si>
  <si>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</si>
  <si>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</si>
  <si>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</si>
  <si>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</si>
  <si>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</si>
  <si>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</si>
  <si>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</si>
  <si>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</si>
  <si>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</si>
  <si>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</si>
  <si>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</si>
  <si>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</si>
  <si>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</si>
  <si>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</si>
  <si>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</si>
  <si>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</si>
  <si>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</si>
  <si>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</si>
  <si>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</si>
  <si>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</si>
  <si>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</si>
  <si>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</si>
  <si>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</si>
  <si>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</si>
  <si>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</si>
  <si>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</si>
  <si>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</si>
  <si>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</si>
  <si>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</si>
  <si>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</si>
  <si>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</si>
  <si>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</si>
  <si>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</si>
  <si>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</si>
  <si>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</si>
  <si>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</si>
  <si>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</si>
  <si>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</si>
  <si>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</si>
  <si>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</si>
  <si>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</si>
  <si>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</si>
  <si>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</si>
  <si>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</si>
  <si>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</si>
  <si>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</si>
  <si>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</si>
  <si>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</si>
  <si>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</si>
  <si>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</si>
  <si>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</si>
  <si>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</si>
  <si>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</si>
  <si>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</si>
  <si>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</si>
  <si>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</si>
  <si>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</si>
  <si>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</si>
  <si>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</si>
  <si>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</si>
  <si>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</si>
  <si>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</si>
  <si>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</si>
  <si>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</si>
  <si>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</si>
  <si>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</si>
  <si>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</si>
  <si>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</si>
  <si>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</si>
  <si>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</si>
  <si>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</si>
  <si>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</si>
  <si>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</si>
  <si>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</si>
  <si>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安定的な水供給に向け、経営戦略における投資計画を基に、水源・送配水系統の整備や基幹管路の耐震化などの大規模な建設改良投資や、施設・管路の維持管理等を計画的かつ効率的に行っていく。
　また、そのような維持修繕・改築更新を行っていくには財源の確保が必要であり、そのためには料金水準の見直しやコストの低減などによる財務体質の改善を図り、持続可能な事業運営に繋げていく。</t>
    <rPh sb="80" eb="83">
      <t>コウリツテキ</t>
    </rPh>
    <rPh sb="100" eb="102">
      <t>イジ</t>
    </rPh>
    <rPh sb="102" eb="104">
      <t>シュウゼン</t>
    </rPh>
    <rPh sb="105" eb="107">
      <t>カイチク</t>
    </rPh>
    <rPh sb="107" eb="109">
      <t>コウシン</t>
    </rPh>
    <rPh sb="110" eb="111">
      <t>オコナ</t>
    </rPh>
    <rPh sb="117" eb="119">
      <t>ザイゲン</t>
    </rPh>
    <rPh sb="120" eb="122">
      <t>カクホ</t>
    </rPh>
    <rPh sb="123" eb="125">
      <t>ヒツヨウ</t>
    </rPh>
    <rPh sb="155" eb="157">
      <t>ザイム</t>
    </rPh>
    <rPh sb="157" eb="159">
      <t>タイシツ</t>
    </rPh>
    <rPh sb="160" eb="162">
      <t>カイゼン</t>
    </rPh>
    <rPh sb="163" eb="164">
      <t>ハカ</t>
    </rPh>
    <rPh sb="176" eb="177">
      <t>ツナ</t>
    </rPh>
    <phoneticPr fontId="16"/>
  </si>
  <si>
    <r>
      <t>　</t>
    </r>
    <r>
      <rPr>
        <sz val="11"/>
        <rFont val="ＭＳ ゴシック"/>
        <family val="3"/>
        <charset val="128"/>
      </rPr>
      <t>管路更新率は改善したものの、類似団体を上回るペースで管路の老朽化が進んでおり管路経年化率においても類似団体平均の２倍近くとなっている。　
　今後更新を迎える管路や施設が増加していくため、更新投資を増やし、更新率を上げていく必要がある。更新等の財源の確保や経営状況への影響等を踏まえ、投資計画に基づいた計画的な事業の推進を図っていく。</t>
    </r>
    <rPh sb="1" eb="3">
      <t>カンロ</t>
    </rPh>
    <rPh sb="3" eb="5">
      <t>コウシン</t>
    </rPh>
    <rPh sb="5" eb="6">
      <t>リツ</t>
    </rPh>
    <rPh sb="7" eb="9">
      <t>カイゼン</t>
    </rPh>
    <rPh sb="15" eb="17">
      <t>ルイジ</t>
    </rPh>
    <rPh sb="17" eb="19">
      <t>ダンタイ</t>
    </rPh>
    <rPh sb="20" eb="22">
      <t>ウワマワ</t>
    </rPh>
    <rPh sb="27" eb="29">
      <t>カンロ</t>
    </rPh>
    <rPh sb="30" eb="33">
      <t>ロウキュウカ</t>
    </rPh>
    <rPh sb="34" eb="35">
      <t>スス</t>
    </rPh>
    <rPh sb="39" eb="41">
      <t>カンロ</t>
    </rPh>
    <rPh sb="41" eb="44">
      <t>ケイネンカ</t>
    </rPh>
    <rPh sb="44" eb="45">
      <t>リツ</t>
    </rPh>
    <rPh sb="50" eb="52">
      <t>ルイジ</t>
    </rPh>
    <rPh sb="52" eb="54">
      <t>ダンタイ</t>
    </rPh>
    <rPh sb="54" eb="56">
      <t>ヘイキン</t>
    </rPh>
    <rPh sb="58" eb="59">
      <t>バイ</t>
    </rPh>
    <rPh sb="59" eb="60">
      <t>チカ</t>
    </rPh>
    <rPh sb="71" eb="73">
      <t>コンゴ</t>
    </rPh>
    <rPh sb="73" eb="75">
      <t>コウシン</t>
    </rPh>
    <rPh sb="76" eb="77">
      <t>ムカ</t>
    </rPh>
    <rPh sb="79" eb="81">
      <t>カンロ</t>
    </rPh>
    <rPh sb="82" eb="84">
      <t>シセツ</t>
    </rPh>
    <rPh sb="85" eb="87">
      <t>ゾウカ</t>
    </rPh>
    <rPh sb="94" eb="96">
      <t>コウシン</t>
    </rPh>
    <rPh sb="96" eb="98">
      <t>トウシ</t>
    </rPh>
    <rPh sb="99" eb="100">
      <t>フ</t>
    </rPh>
    <rPh sb="103" eb="105">
      <t>コウシン</t>
    </rPh>
    <rPh sb="105" eb="106">
      <t>リツ</t>
    </rPh>
    <rPh sb="107" eb="108">
      <t>ア</t>
    </rPh>
    <rPh sb="112" eb="114">
      <t>ヒツヨウ</t>
    </rPh>
    <rPh sb="118" eb="120">
      <t>コウシン</t>
    </rPh>
    <rPh sb="120" eb="121">
      <t>トウ</t>
    </rPh>
    <rPh sb="142" eb="144">
      <t>トウシ</t>
    </rPh>
    <rPh sb="144" eb="146">
      <t>ケイカク</t>
    </rPh>
    <rPh sb="147" eb="148">
      <t>モト</t>
    </rPh>
    <rPh sb="153" eb="154">
      <t>テキ</t>
    </rPh>
    <rPh sb="158" eb="160">
      <t>スイシン</t>
    </rPh>
    <rPh sb="161" eb="162">
      <t>ハカ</t>
    </rPh>
    <phoneticPr fontId="16"/>
  </si>
  <si>
    <r>
      <t xml:space="preserve"> </t>
    </r>
    <r>
      <rPr>
        <sz val="11"/>
        <rFont val="ＭＳ ゴシック"/>
        <family val="3"/>
        <charset val="128"/>
      </rPr>
      <t>平成29年７月に料金改定を行ったことから約２億円の純利益となり、当年度未処理欠損金も平成30年度決算において解消される見込みである。これに伴い、経常収支比率及び料金回収率が大幅に改善し類似団体平均に大きく近づいた。一方で、流動比率は事業費の増加に伴い未払金が多く発生したことから昨年より若干数値を下げている。</t>
    </r>
    <r>
      <rPr>
        <sz val="11"/>
        <color rgb="FFFF0000"/>
        <rFont val="ＭＳ ゴシック"/>
        <family val="3"/>
        <charset val="128"/>
      </rPr>
      <t>　
　</t>
    </r>
    <r>
      <rPr>
        <sz val="11"/>
        <rFont val="ＭＳ ゴシック"/>
        <family val="3"/>
        <charset val="128"/>
      </rPr>
      <t>有収率については、管路更新率が昨年から改善されたこと等により２年連続の上昇となった。</t>
    </r>
    <r>
      <rPr>
        <sz val="11"/>
        <color rgb="FFFF0000"/>
        <rFont val="ＭＳ ゴシック"/>
        <family val="3"/>
        <charset val="128"/>
      </rPr>
      <t xml:space="preserve">
　</t>
    </r>
    <r>
      <rPr>
        <sz val="11"/>
        <rFont val="ＭＳ ゴシック"/>
        <family val="3"/>
        <charset val="128"/>
      </rPr>
      <t>今後の安定的な事業運営のため、料金収入を確保し、財務体質の改善を図っていく。また、増加傾向にある維持管理費などのコスト低減や、更なる有収率の向上など、継続的な経営改善の取り組みも行っていく。</t>
    </r>
    <rPh sb="1" eb="3">
      <t>ヘイセイ</t>
    </rPh>
    <rPh sb="5" eb="6">
      <t>ネン</t>
    </rPh>
    <rPh sb="7" eb="8">
      <t>ツキ</t>
    </rPh>
    <rPh sb="9" eb="11">
      <t>リョウキン</t>
    </rPh>
    <rPh sb="11" eb="13">
      <t>カイテイ</t>
    </rPh>
    <rPh sb="14" eb="15">
      <t>オコナ</t>
    </rPh>
    <rPh sb="21" eb="22">
      <t>ヤク</t>
    </rPh>
    <rPh sb="23" eb="25">
      <t>オクエン</t>
    </rPh>
    <rPh sb="26" eb="27">
      <t>ジュン</t>
    </rPh>
    <rPh sb="27" eb="29">
      <t>リエキ</t>
    </rPh>
    <rPh sb="33" eb="36">
      <t>トウネンド</t>
    </rPh>
    <rPh sb="36" eb="39">
      <t>ミショリ</t>
    </rPh>
    <rPh sb="39" eb="42">
      <t>ケッソンキン</t>
    </rPh>
    <rPh sb="43" eb="45">
      <t>ヘイセイ</t>
    </rPh>
    <rPh sb="47" eb="49">
      <t>ネンド</t>
    </rPh>
    <rPh sb="49" eb="51">
      <t>ケッサン</t>
    </rPh>
    <rPh sb="55" eb="57">
      <t>カイショウ</t>
    </rPh>
    <rPh sb="60" eb="62">
      <t>ミコ</t>
    </rPh>
    <rPh sb="70" eb="71">
      <t>トモナ</t>
    </rPh>
    <rPh sb="73" eb="75">
      <t>ケイジョウ</t>
    </rPh>
    <rPh sb="75" eb="77">
      <t>シュウシ</t>
    </rPh>
    <rPh sb="77" eb="79">
      <t>ヒリツ</t>
    </rPh>
    <rPh sb="79" eb="80">
      <t>オヨ</t>
    </rPh>
    <rPh sb="81" eb="83">
      <t>リョウキン</t>
    </rPh>
    <rPh sb="83" eb="85">
      <t>カイシュウ</t>
    </rPh>
    <rPh sb="85" eb="86">
      <t>リツ</t>
    </rPh>
    <rPh sb="87" eb="89">
      <t>オオハバ</t>
    </rPh>
    <rPh sb="90" eb="92">
      <t>カイゼン</t>
    </rPh>
    <rPh sb="93" eb="95">
      <t>ルイジ</t>
    </rPh>
    <rPh sb="95" eb="97">
      <t>ダンタイ</t>
    </rPh>
    <rPh sb="97" eb="99">
      <t>ヘイキン</t>
    </rPh>
    <rPh sb="100" eb="101">
      <t>オオ</t>
    </rPh>
    <rPh sb="108" eb="110">
      <t>イッポウ</t>
    </rPh>
    <rPh sb="112" eb="114">
      <t>リュウドウ</t>
    </rPh>
    <rPh sb="114" eb="116">
      <t>ヒリツ</t>
    </rPh>
    <rPh sb="117" eb="120">
      <t>ジギョウヒ</t>
    </rPh>
    <rPh sb="121" eb="123">
      <t>ゾウカ</t>
    </rPh>
    <rPh sb="124" eb="125">
      <t>トモナ</t>
    </rPh>
    <rPh sb="126" eb="128">
      <t>ミバラ</t>
    </rPh>
    <rPh sb="128" eb="129">
      <t>カネ</t>
    </rPh>
    <rPh sb="130" eb="131">
      <t>オオ</t>
    </rPh>
    <rPh sb="132" eb="134">
      <t>ハッセイ</t>
    </rPh>
    <rPh sb="140" eb="142">
      <t>サクネン</t>
    </rPh>
    <rPh sb="144" eb="146">
      <t>ジャッカン</t>
    </rPh>
    <rPh sb="146" eb="148">
      <t>スウチ</t>
    </rPh>
    <rPh sb="149" eb="150">
      <t>サ</t>
    </rPh>
    <rPh sb="158" eb="160">
      <t>ユウシュウ</t>
    </rPh>
    <rPh sb="160" eb="161">
      <t>リツ</t>
    </rPh>
    <rPh sb="167" eb="169">
      <t>カンロ</t>
    </rPh>
    <rPh sb="169" eb="171">
      <t>コウシン</t>
    </rPh>
    <rPh sb="171" eb="172">
      <t>リツ</t>
    </rPh>
    <rPh sb="173" eb="175">
      <t>サクネン</t>
    </rPh>
    <rPh sb="177" eb="179">
      <t>カイゼン</t>
    </rPh>
    <rPh sb="184" eb="185">
      <t>ナド</t>
    </rPh>
    <rPh sb="189" eb="190">
      <t>ネン</t>
    </rPh>
    <rPh sb="190" eb="192">
      <t>レンゾク</t>
    </rPh>
    <rPh sb="193" eb="195">
      <t>ジョウショウ</t>
    </rPh>
    <rPh sb="202" eb="204">
      <t>コンゴ</t>
    </rPh>
    <rPh sb="205" eb="208">
      <t>アンテイテキ</t>
    </rPh>
    <rPh sb="217" eb="219">
      <t>リョウキン</t>
    </rPh>
    <rPh sb="219" eb="221">
      <t>シュウニュウ</t>
    </rPh>
    <rPh sb="222" eb="224">
      <t>カクホ</t>
    </rPh>
    <rPh sb="226" eb="228">
      <t>ザイム</t>
    </rPh>
    <rPh sb="228" eb="230">
      <t>タイシツ</t>
    </rPh>
    <rPh sb="231" eb="233">
      <t>カイゼン</t>
    </rPh>
    <rPh sb="234" eb="235">
      <t>ハカ</t>
    </rPh>
    <rPh sb="243" eb="245">
      <t>ゾウカ</t>
    </rPh>
    <rPh sb="245" eb="247">
      <t>ケイコウ</t>
    </rPh>
    <rPh sb="250" eb="252">
      <t>イジ</t>
    </rPh>
    <rPh sb="252" eb="255">
      <t>カンリヒ</t>
    </rPh>
    <rPh sb="265" eb="266">
      <t>サラ</t>
    </rPh>
    <rPh sb="268" eb="270">
      <t>ユウシュウ</t>
    </rPh>
    <rPh sb="270" eb="271">
      <t>リツ</t>
    </rPh>
    <rPh sb="272" eb="274">
      <t>コウジョウ</t>
    </rPh>
    <rPh sb="277" eb="280">
      <t>ケイゾクテキ</t>
    </rPh>
    <rPh sb="291" eb="292">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</si>
</sst>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7" fillId="0" borderId="9"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0.74</c:v>
                </c:pt>
                <c:pt idx="1">
                  <c:v>0.44</c:v>
                </c:pt>
                <c:pt idx="2">
                  <c:v>0.03</c:v>
                </c:pt>
                <c:pt idx="3">
                  <c:v>0.43</c:v>
                </c:pt>
                <c:pt idx="4">
                  <c:v>0.65</c:v>
                </c:pt>
              </c:numCache>
            </c:numRef>
          </c:val>
          <c:extLst xmlns:c16r2="http://schemas.microsoft.com/office/drawing/2015/06/chart">
            <c:ext xmlns:c16="http://schemas.microsoft.com/office/drawing/2014/chart" uri="{C3380CC4-5D6E-409C-BE32-E72D297353CC}">
              <c16:uniqueId val="{00000000-548A-43A9-9661-2FA4359D620A}"/>
            </c:ext>
          </c:extLst>
        </c:ser>
        <c:dLbls>
          <c:showLegendKey val="0"/>
          <c:showVal val="0"/>
          <c:showCatName val="0"/>
          <c:showSerName val="0"/>
          <c:showPercent val="0"/>
          <c:showBubbleSize val="0"/>
        </c:dLbls>
        <c:gapWidth val="150"/>
        <c:axId val="242526120"/>
        <c:axId val="24252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548A-43A9-9661-2FA4359D620A}"/>
            </c:ext>
          </c:extLst>
        </c:ser>
        <c:dLbls>
          <c:showLegendKey val="0"/>
          <c:showVal val="0"/>
          <c:showCatName val="0"/>
          <c:showSerName val="0"/>
          <c:showPercent val="0"/>
          <c:showBubbleSize val="0"/>
        </c:dLbls>
        <c:marker val="1"/>
        <c:smooth val="0"/>
        <c:axId val="242526120"/>
        <c:axId val="242526512"/>
      </c:lineChart>
      <c:dateAx>
        <c:axId val="242526120"/>
        <c:scaling>
          <c:orientation val="minMax"/>
        </c:scaling>
        <c:delete val="1"/>
        <c:axPos val="b"/>
        <c:numFmt formatCode="ge" sourceLinked="1"/>
        <c:majorTickMark val="none"/>
        <c:minorTickMark val="none"/>
        <c:tickLblPos val="none"/>
        <c:crossAx val="242526512"/>
        <c:crosses val="autoZero"/>
        <c:auto val="1"/>
        <c:lblOffset val="100"/>
        <c:baseTimeUnit val="years"/>
      </c:dateAx>
      <c:valAx>
        <c:axId val="24252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2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62.67</c:v>
                </c:pt>
                <c:pt idx="1">
                  <c:v>59.51</c:v>
                </c:pt>
                <c:pt idx="2">
                  <c:v>59.87</c:v>
                </c:pt>
                <c:pt idx="3">
                  <c:v>59.74</c:v>
                </c:pt>
                <c:pt idx="4">
                  <c:v>59.1</c:v>
                </c:pt>
              </c:numCache>
            </c:numRef>
          </c:val>
          <c:extLst xmlns:c16r2="http://schemas.microsoft.com/office/drawing/2015/06/chart">
            <c:ext xmlns:c16="http://schemas.microsoft.com/office/drawing/2014/chart" uri="{C3380CC4-5D6E-409C-BE32-E72D297353CC}">
              <c16:uniqueId val="{00000000-FD54-481F-A26D-650E80239391}"/>
            </c:ext>
          </c:extLst>
        </c:ser>
        <c:dLbls>
          <c:showLegendKey val="0"/>
          <c:showVal val="0"/>
          <c:showCatName val="0"/>
          <c:showSerName val="0"/>
          <c:showPercent val="0"/>
          <c:showBubbleSize val="0"/>
        </c:dLbls>
        <c:gapWidth val="150"/>
        <c:axId val="242856632"/>
        <c:axId val="24285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FD54-481F-A26D-650E80239391}"/>
            </c:ext>
          </c:extLst>
        </c:ser>
        <c:dLbls>
          <c:showLegendKey val="0"/>
          <c:showVal val="0"/>
          <c:showCatName val="0"/>
          <c:showSerName val="0"/>
          <c:showPercent val="0"/>
          <c:showBubbleSize val="0"/>
        </c:dLbls>
        <c:marker val="1"/>
        <c:smooth val="0"/>
        <c:axId val="242856632"/>
        <c:axId val="242857024"/>
      </c:lineChart>
      <c:dateAx>
        <c:axId val="242856632"/>
        <c:scaling>
          <c:orientation val="minMax"/>
        </c:scaling>
        <c:delete val="1"/>
        <c:axPos val="b"/>
        <c:numFmt formatCode="ge" sourceLinked="1"/>
        <c:majorTickMark val="none"/>
        <c:minorTickMark val="none"/>
        <c:tickLblPos val="none"/>
        <c:crossAx val="242857024"/>
        <c:crosses val="autoZero"/>
        <c:auto val="1"/>
        <c:lblOffset val="100"/>
        <c:baseTimeUnit val="years"/>
      </c:dateAx>
      <c:valAx>
        <c:axId val="2428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5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87.3</c:v>
                </c:pt>
                <c:pt idx="1">
                  <c:v>85.55</c:v>
                </c:pt>
                <c:pt idx="2">
                  <c:v>84.58</c:v>
                </c:pt>
                <c:pt idx="3">
                  <c:v>84.64</c:v>
                </c:pt>
                <c:pt idx="4">
                  <c:v>85.16</c:v>
                </c:pt>
              </c:numCache>
            </c:numRef>
          </c:val>
          <c:extLst xmlns:c16r2="http://schemas.microsoft.com/office/drawing/2015/06/chart">
            <c:ext xmlns:c16="http://schemas.microsoft.com/office/drawing/2014/chart" uri="{C3380CC4-5D6E-409C-BE32-E72D297353CC}">
              <c16:uniqueId val="{00000000-E908-415D-8EEB-3DC80FFAD0DA}"/>
            </c:ext>
          </c:extLst>
        </c:ser>
        <c:dLbls>
          <c:showLegendKey val="0"/>
          <c:showVal val="0"/>
          <c:showCatName val="0"/>
          <c:showSerName val="0"/>
          <c:showPercent val="0"/>
          <c:showBubbleSize val="0"/>
        </c:dLbls>
        <c:gapWidth val="150"/>
        <c:axId val="243109640"/>
        <c:axId val="24311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E908-415D-8EEB-3DC80FFAD0DA}"/>
            </c:ext>
          </c:extLst>
        </c:ser>
        <c:dLbls>
          <c:showLegendKey val="0"/>
          <c:showVal val="0"/>
          <c:showCatName val="0"/>
          <c:showSerName val="0"/>
          <c:showPercent val="0"/>
          <c:showBubbleSize val="0"/>
        </c:dLbls>
        <c:marker val="1"/>
        <c:smooth val="0"/>
        <c:axId val="243109640"/>
        <c:axId val="243110032"/>
      </c:lineChart>
      <c:dateAx>
        <c:axId val="243109640"/>
        <c:scaling>
          <c:orientation val="minMax"/>
        </c:scaling>
        <c:delete val="1"/>
        <c:axPos val="b"/>
        <c:numFmt formatCode="ge" sourceLinked="1"/>
        <c:majorTickMark val="none"/>
        <c:minorTickMark val="none"/>
        <c:tickLblPos val="none"/>
        <c:crossAx val="243110032"/>
        <c:crosses val="autoZero"/>
        <c:auto val="1"/>
        <c:lblOffset val="100"/>
        <c:baseTimeUnit val="years"/>
      </c:dateAx>
      <c:valAx>
        <c:axId val="24311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10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102.19</c:v>
                </c:pt>
                <c:pt idx="1">
                  <c:v>100.61</c:v>
                </c:pt>
                <c:pt idx="2">
                  <c:v>98.63</c:v>
                </c:pt>
                <c:pt idx="3">
                  <c:v>91.12</c:v>
                </c:pt>
                <c:pt idx="4">
                  <c:v>105.86</c:v>
                </c:pt>
              </c:numCache>
            </c:numRef>
          </c:val>
          <c:extLst xmlns:c16r2="http://schemas.microsoft.com/office/drawing/2015/06/chart">
            <c:ext xmlns:c16="http://schemas.microsoft.com/office/drawing/2014/chart" uri="{C3380CC4-5D6E-409C-BE32-E72D297353CC}">
              <c16:uniqueId val="{00000000-32C4-464B-9068-38AD6A15A00F}"/>
            </c:ext>
          </c:extLst>
        </c:ser>
        <c:dLbls>
          <c:showLegendKey val="0"/>
          <c:showVal val="0"/>
          <c:showCatName val="0"/>
          <c:showSerName val="0"/>
          <c:showPercent val="0"/>
          <c:showBubbleSize val="0"/>
        </c:dLbls>
        <c:gapWidth val="150"/>
        <c:axId val="242527688"/>
        <c:axId val="24252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32C4-464B-9068-38AD6A15A00F}"/>
            </c:ext>
          </c:extLst>
        </c:ser>
        <c:dLbls>
          <c:showLegendKey val="0"/>
          <c:showVal val="0"/>
          <c:showCatName val="0"/>
          <c:showSerName val="0"/>
          <c:showPercent val="0"/>
          <c:showBubbleSize val="0"/>
        </c:dLbls>
        <c:marker val="1"/>
        <c:smooth val="0"/>
        <c:axId val="242527688"/>
        <c:axId val="242528080"/>
      </c:lineChart>
      <c:dateAx>
        <c:axId val="242527688"/>
        <c:scaling>
          <c:orientation val="minMax"/>
        </c:scaling>
        <c:delete val="1"/>
        <c:axPos val="b"/>
        <c:numFmt formatCode="ge" sourceLinked="1"/>
        <c:majorTickMark val="none"/>
        <c:minorTickMark val="none"/>
        <c:tickLblPos val="none"/>
        <c:crossAx val="242528080"/>
        <c:crosses val="autoZero"/>
        <c:auto val="1"/>
        <c:lblOffset val="100"/>
        <c:baseTimeUnit val="years"/>
      </c:dateAx>
      <c:valAx>
        <c:axId val="242528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52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36.81</c:v>
                </c:pt>
                <c:pt idx="1">
                  <c:v>53.2</c:v>
                </c:pt>
                <c:pt idx="2">
                  <c:v>54.72</c:v>
                </c:pt>
                <c:pt idx="3">
                  <c:v>55.72</c:v>
                </c:pt>
                <c:pt idx="4">
                  <c:v>56.57</c:v>
                </c:pt>
              </c:numCache>
            </c:numRef>
          </c:val>
          <c:extLst xmlns:c16r2="http://schemas.microsoft.com/office/drawing/2015/06/chart">
            <c:ext xmlns:c16="http://schemas.microsoft.com/office/drawing/2014/chart" uri="{C3380CC4-5D6E-409C-BE32-E72D297353CC}">
              <c16:uniqueId val="{00000000-0C3D-4A0A-8860-F6339BC51888}"/>
            </c:ext>
          </c:extLst>
        </c:ser>
        <c:dLbls>
          <c:showLegendKey val="0"/>
          <c:showVal val="0"/>
          <c:showCatName val="0"/>
          <c:showSerName val="0"/>
          <c:showPercent val="0"/>
          <c:showBubbleSize val="0"/>
        </c:dLbls>
        <c:gapWidth val="150"/>
        <c:axId val="242529256"/>
        <c:axId val="24252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0C3D-4A0A-8860-F6339BC51888}"/>
            </c:ext>
          </c:extLst>
        </c:ser>
        <c:dLbls>
          <c:showLegendKey val="0"/>
          <c:showVal val="0"/>
          <c:showCatName val="0"/>
          <c:showSerName val="0"/>
          <c:showPercent val="0"/>
          <c:showBubbleSize val="0"/>
        </c:dLbls>
        <c:marker val="1"/>
        <c:smooth val="0"/>
        <c:axId val="242529256"/>
        <c:axId val="242529648"/>
      </c:lineChart>
      <c:dateAx>
        <c:axId val="242529256"/>
        <c:scaling>
          <c:orientation val="minMax"/>
        </c:scaling>
        <c:delete val="1"/>
        <c:axPos val="b"/>
        <c:numFmt formatCode="ge" sourceLinked="1"/>
        <c:majorTickMark val="none"/>
        <c:minorTickMark val="none"/>
        <c:tickLblPos val="none"/>
        <c:crossAx val="242529648"/>
        <c:crosses val="autoZero"/>
        <c:auto val="1"/>
        <c:lblOffset val="100"/>
        <c:baseTimeUnit val="years"/>
      </c:dateAx>
      <c:valAx>
        <c:axId val="24252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52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19.28</c:v>
                </c:pt>
                <c:pt idx="1">
                  <c:v>20.34</c:v>
                </c:pt>
                <c:pt idx="2">
                  <c:v>22.59</c:v>
                </c:pt>
                <c:pt idx="3">
                  <c:v>24.27</c:v>
                </c:pt>
                <c:pt idx="4">
                  <c:v>27.21</c:v>
                </c:pt>
              </c:numCache>
            </c:numRef>
          </c:val>
          <c:extLst xmlns:c16r2="http://schemas.microsoft.com/office/drawing/2015/06/chart">
            <c:ext xmlns:c16="http://schemas.microsoft.com/office/drawing/2014/chart" uri="{C3380CC4-5D6E-409C-BE32-E72D297353CC}">
              <c16:uniqueId val="{00000000-9FD5-4A90-B4F4-E9668DE55B41}"/>
            </c:ext>
          </c:extLst>
        </c:ser>
        <c:dLbls>
          <c:showLegendKey val="0"/>
          <c:showVal val="0"/>
          <c:showCatName val="0"/>
          <c:showSerName val="0"/>
          <c:showPercent val="0"/>
          <c:showBubbleSize val="0"/>
        </c:dLbls>
        <c:gapWidth val="150"/>
        <c:axId val="241712672"/>
        <c:axId val="24171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9FD5-4A90-B4F4-E9668DE55B41}"/>
            </c:ext>
          </c:extLst>
        </c:ser>
        <c:dLbls>
          <c:showLegendKey val="0"/>
          <c:showVal val="0"/>
          <c:showCatName val="0"/>
          <c:showSerName val="0"/>
          <c:showPercent val="0"/>
          <c:showBubbleSize val="0"/>
        </c:dLbls>
        <c:marker val="1"/>
        <c:smooth val="0"/>
        <c:axId val="241712672"/>
        <c:axId val="241713064"/>
      </c:lineChart>
      <c:dateAx>
        <c:axId val="241712672"/>
        <c:scaling>
          <c:orientation val="minMax"/>
        </c:scaling>
        <c:delete val="1"/>
        <c:axPos val="b"/>
        <c:numFmt formatCode="ge" sourceLinked="1"/>
        <c:majorTickMark val="none"/>
        <c:minorTickMark val="none"/>
        <c:tickLblPos val="none"/>
        <c:crossAx val="241713064"/>
        <c:crosses val="autoZero"/>
        <c:auto val="1"/>
        <c:lblOffset val="100"/>
        <c:baseTimeUnit val="years"/>
      </c:dateAx>
      <c:valAx>
        <c:axId val="24171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3.64</c:v>
                </c:pt>
                <c:pt idx="1">
                  <c:v>0</c:v>
                </c:pt>
                <c:pt idx="2" formatCode="#,##0.00;&quot;△&quot;#,##0.00;&quot;-&quot;">
                  <c:v>1.58</c:v>
                </c:pt>
                <c:pt idx="3" formatCode="#,##0.00;&quot;△&quot;#,##0.00;&quot;-&quot;">
                  <c:v>13.31</c:v>
                </c:pt>
                <c:pt idx="4" formatCode="#,##0.00;&quot;△&quot;#,##0.00;&quot;-&quot;">
                  <c:v>2.5099999999999998</c:v>
                </c:pt>
              </c:numCache>
            </c:numRef>
          </c:val>
          <c:extLst xmlns:c16r2="http://schemas.microsoft.com/office/drawing/2015/06/chart">
            <c:ext xmlns:c16="http://schemas.microsoft.com/office/drawing/2014/chart" uri="{C3380CC4-5D6E-409C-BE32-E72D297353CC}">
              <c16:uniqueId val="{00000000-4D31-48A1-931C-1667B9D9B3E7}"/>
            </c:ext>
          </c:extLst>
        </c:ser>
        <c:dLbls>
          <c:showLegendKey val="0"/>
          <c:showVal val="0"/>
          <c:showCatName val="0"/>
          <c:showSerName val="0"/>
          <c:showPercent val="0"/>
          <c:showBubbleSize val="0"/>
        </c:dLbls>
        <c:gapWidth val="150"/>
        <c:axId val="199971816"/>
        <c:axId val="19997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4D31-48A1-931C-1667B9D9B3E7}"/>
            </c:ext>
          </c:extLst>
        </c:ser>
        <c:dLbls>
          <c:showLegendKey val="0"/>
          <c:showVal val="0"/>
          <c:showCatName val="0"/>
          <c:showSerName val="0"/>
          <c:showPercent val="0"/>
          <c:showBubbleSize val="0"/>
        </c:dLbls>
        <c:marker val="1"/>
        <c:smooth val="0"/>
        <c:axId val="199971816"/>
        <c:axId val="199972208"/>
      </c:lineChart>
      <c:dateAx>
        <c:axId val="199971816"/>
        <c:scaling>
          <c:orientation val="minMax"/>
        </c:scaling>
        <c:delete val="1"/>
        <c:axPos val="b"/>
        <c:numFmt formatCode="ge" sourceLinked="1"/>
        <c:majorTickMark val="none"/>
        <c:minorTickMark val="none"/>
        <c:tickLblPos val="none"/>
        <c:crossAx val="199972208"/>
        <c:crosses val="autoZero"/>
        <c:auto val="1"/>
        <c:lblOffset val="100"/>
        <c:baseTimeUnit val="years"/>
      </c:dateAx>
      <c:valAx>
        <c:axId val="199972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97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430.14</c:v>
                </c:pt>
                <c:pt idx="1">
                  <c:v>296.2</c:v>
                </c:pt>
                <c:pt idx="2">
                  <c:v>307.92</c:v>
                </c:pt>
                <c:pt idx="3">
                  <c:v>203.74</c:v>
                </c:pt>
                <c:pt idx="4">
                  <c:v>192.84</c:v>
                </c:pt>
              </c:numCache>
            </c:numRef>
          </c:val>
          <c:extLst xmlns:c16r2="http://schemas.microsoft.com/office/drawing/2015/06/chart">
            <c:ext xmlns:c16="http://schemas.microsoft.com/office/drawing/2014/chart" uri="{C3380CC4-5D6E-409C-BE32-E72D297353CC}">
              <c16:uniqueId val="{00000000-8609-4D46-BA2E-6A5F751DED3C}"/>
            </c:ext>
          </c:extLst>
        </c:ser>
        <c:dLbls>
          <c:showLegendKey val="0"/>
          <c:showVal val="0"/>
          <c:showCatName val="0"/>
          <c:showSerName val="0"/>
          <c:showPercent val="0"/>
          <c:showBubbleSize val="0"/>
        </c:dLbls>
        <c:gapWidth val="150"/>
        <c:axId val="199973384"/>
        <c:axId val="19997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8609-4D46-BA2E-6A5F751DED3C}"/>
            </c:ext>
          </c:extLst>
        </c:ser>
        <c:dLbls>
          <c:showLegendKey val="0"/>
          <c:showVal val="0"/>
          <c:showCatName val="0"/>
          <c:showSerName val="0"/>
          <c:showPercent val="0"/>
          <c:showBubbleSize val="0"/>
        </c:dLbls>
        <c:marker val="1"/>
        <c:smooth val="0"/>
        <c:axId val="199973384"/>
        <c:axId val="199973776"/>
      </c:lineChart>
      <c:dateAx>
        <c:axId val="199973384"/>
        <c:scaling>
          <c:orientation val="minMax"/>
        </c:scaling>
        <c:delete val="1"/>
        <c:axPos val="b"/>
        <c:numFmt formatCode="ge" sourceLinked="1"/>
        <c:majorTickMark val="none"/>
        <c:minorTickMark val="none"/>
        <c:tickLblPos val="none"/>
        <c:crossAx val="199973776"/>
        <c:crosses val="autoZero"/>
        <c:auto val="1"/>
        <c:lblOffset val="100"/>
        <c:baseTimeUnit val="years"/>
      </c:dateAx>
      <c:valAx>
        <c:axId val="19997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97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283.76</c:v>
                </c:pt>
                <c:pt idx="1">
                  <c:v>262.08</c:v>
                </c:pt>
                <c:pt idx="2">
                  <c:v>245.86</c:v>
                </c:pt>
                <c:pt idx="3">
                  <c:v>233.68</c:v>
                </c:pt>
                <c:pt idx="4">
                  <c:v>200.55</c:v>
                </c:pt>
              </c:numCache>
            </c:numRef>
          </c:val>
          <c:extLst xmlns:c16r2="http://schemas.microsoft.com/office/drawing/2015/06/chart">
            <c:ext xmlns:c16="http://schemas.microsoft.com/office/drawing/2014/chart" uri="{C3380CC4-5D6E-409C-BE32-E72D297353CC}">
              <c16:uniqueId val="{00000000-EEEF-47BE-AE3F-ACB0FA93445B}"/>
            </c:ext>
          </c:extLst>
        </c:ser>
        <c:dLbls>
          <c:showLegendKey val="0"/>
          <c:showVal val="0"/>
          <c:showCatName val="0"/>
          <c:showSerName val="0"/>
          <c:showPercent val="0"/>
          <c:showBubbleSize val="0"/>
        </c:dLbls>
        <c:gapWidth val="150"/>
        <c:axId val="241715416"/>
        <c:axId val="24171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EEEF-47BE-AE3F-ACB0FA93445B}"/>
            </c:ext>
          </c:extLst>
        </c:ser>
        <c:dLbls>
          <c:showLegendKey val="0"/>
          <c:showVal val="0"/>
          <c:showCatName val="0"/>
          <c:showSerName val="0"/>
          <c:showPercent val="0"/>
          <c:showBubbleSize val="0"/>
        </c:dLbls>
        <c:marker val="1"/>
        <c:smooth val="0"/>
        <c:axId val="241715416"/>
        <c:axId val="241715024"/>
      </c:lineChart>
      <c:dateAx>
        <c:axId val="241715416"/>
        <c:scaling>
          <c:orientation val="minMax"/>
        </c:scaling>
        <c:delete val="1"/>
        <c:axPos val="b"/>
        <c:numFmt formatCode="ge" sourceLinked="1"/>
        <c:majorTickMark val="none"/>
        <c:minorTickMark val="none"/>
        <c:tickLblPos val="none"/>
        <c:crossAx val="241715024"/>
        <c:crosses val="autoZero"/>
        <c:auto val="1"/>
        <c:lblOffset val="100"/>
        <c:baseTimeUnit val="years"/>
      </c:dateAx>
      <c:valAx>
        <c:axId val="241715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71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97.88</c:v>
                </c:pt>
                <c:pt idx="1">
                  <c:v>95.32</c:v>
                </c:pt>
                <c:pt idx="2">
                  <c:v>94.58</c:v>
                </c:pt>
                <c:pt idx="3">
                  <c:v>86.09</c:v>
                </c:pt>
                <c:pt idx="4">
                  <c:v>103.22</c:v>
                </c:pt>
              </c:numCache>
            </c:numRef>
          </c:val>
          <c:extLst xmlns:c16r2="http://schemas.microsoft.com/office/drawing/2015/06/chart">
            <c:ext xmlns:c16="http://schemas.microsoft.com/office/drawing/2014/chart" uri="{C3380CC4-5D6E-409C-BE32-E72D297353CC}">
              <c16:uniqueId val="{00000000-4A5F-48DA-8A4D-B710FB5D4A8D}"/>
            </c:ext>
          </c:extLst>
        </c:ser>
        <c:dLbls>
          <c:showLegendKey val="0"/>
          <c:showVal val="0"/>
          <c:showCatName val="0"/>
          <c:showSerName val="0"/>
          <c:showPercent val="0"/>
          <c:showBubbleSize val="0"/>
        </c:dLbls>
        <c:gapWidth val="150"/>
        <c:axId val="199974952"/>
        <c:axId val="24285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4A5F-48DA-8A4D-B710FB5D4A8D}"/>
            </c:ext>
          </c:extLst>
        </c:ser>
        <c:dLbls>
          <c:showLegendKey val="0"/>
          <c:showVal val="0"/>
          <c:showCatName val="0"/>
          <c:showSerName val="0"/>
          <c:showPercent val="0"/>
          <c:showBubbleSize val="0"/>
        </c:dLbls>
        <c:marker val="1"/>
        <c:smooth val="0"/>
        <c:axId val="199974952"/>
        <c:axId val="242854280"/>
      </c:lineChart>
      <c:dateAx>
        <c:axId val="199974952"/>
        <c:scaling>
          <c:orientation val="minMax"/>
        </c:scaling>
        <c:delete val="1"/>
        <c:axPos val="b"/>
        <c:numFmt formatCode="ge" sourceLinked="1"/>
        <c:majorTickMark val="none"/>
        <c:minorTickMark val="none"/>
        <c:tickLblPos val="none"/>
        <c:crossAx val="242854280"/>
        <c:crosses val="autoZero"/>
        <c:auto val="1"/>
        <c:lblOffset val="100"/>
        <c:baseTimeUnit val="years"/>
      </c:dateAx>
      <c:valAx>
        <c:axId val="24285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7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109.87</c:v>
                </c:pt>
                <c:pt idx="1">
                  <c:v>114.67</c:v>
                </c:pt>
                <c:pt idx="2">
                  <c:v>115.4</c:v>
                </c:pt>
                <c:pt idx="3">
                  <c:v>126.33</c:v>
                </c:pt>
                <c:pt idx="4">
                  <c:v>123.76</c:v>
                </c:pt>
              </c:numCache>
            </c:numRef>
          </c:val>
          <c:extLst xmlns:c16r2="http://schemas.microsoft.com/office/drawing/2015/06/chart">
            <c:ext xmlns:c16="http://schemas.microsoft.com/office/drawing/2014/chart" uri="{C3380CC4-5D6E-409C-BE32-E72D297353CC}">
              <c16:uniqueId val="{00000000-16A6-4EEB-A6AE-2074F35FC4D6}"/>
            </c:ext>
          </c:extLst>
        </c:ser>
        <c:dLbls>
          <c:showLegendKey val="0"/>
          <c:showVal val="0"/>
          <c:showCatName val="0"/>
          <c:showSerName val="0"/>
          <c:showPercent val="0"/>
          <c:showBubbleSize val="0"/>
        </c:dLbls>
        <c:gapWidth val="150"/>
        <c:axId val="199971424"/>
        <c:axId val="24285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16A6-4EEB-A6AE-2074F35FC4D6}"/>
            </c:ext>
          </c:extLst>
        </c:ser>
        <c:dLbls>
          <c:showLegendKey val="0"/>
          <c:showVal val="0"/>
          <c:showCatName val="0"/>
          <c:showSerName val="0"/>
          <c:showPercent val="0"/>
          <c:showBubbleSize val="0"/>
        </c:dLbls>
        <c:marker val="1"/>
        <c:smooth val="0"/>
        <c:axId val="199971424"/>
        <c:axId val="242855456"/>
      </c:lineChart>
      <c:dateAx>
        <c:axId val="199971424"/>
        <c:scaling>
          <c:orientation val="minMax"/>
        </c:scaling>
        <c:delete val="1"/>
        <c:axPos val="b"/>
        <c:numFmt formatCode="ge" sourceLinked="1"/>
        <c:majorTickMark val="none"/>
        <c:minorTickMark val="none"/>
        <c:tickLblPos val="none"/>
        <c:crossAx val="242855456"/>
        <c:crosses val="autoZero"/>
        <c:auto val="1"/>
        <c:lblOffset val="100"/>
        <c:baseTimeUnit val="years"/>
      </c:dateAx>
      <c:valAx>
        <c:axId val="24285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2"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90" t="str">
        <f>データ!H6</f>
        <v>三重県　桑名市</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A3</v>
      </c>
      <c r="X8" s="88"/>
      <c r="Y8" s="88"/>
      <c r="Z8" s="88"/>
      <c r="AA8" s="88"/>
      <c r="AB8" s="88"/>
      <c r="AC8" s="88"/>
      <c r="AD8" s="88" t="str">
        <f>データ!$M$6</f>
        <v>自治体職員</v>
      </c>
      <c r="AE8" s="88"/>
      <c r="AF8" s="88"/>
      <c r="AG8" s="88"/>
      <c r="AH8" s="88"/>
      <c r="AI8" s="88"/>
      <c r="AJ8" s="88"/>
      <c r="AK8" s="4"/>
      <c r="AL8" s="76">
        <f>データ!$R$6</f>
        <v>142930</v>
      </c>
      <c r="AM8" s="76"/>
      <c r="AN8" s="76"/>
      <c r="AO8" s="76"/>
      <c r="AP8" s="76"/>
      <c r="AQ8" s="76"/>
      <c r="AR8" s="76"/>
      <c r="AS8" s="76"/>
      <c r="AT8" s="72">
        <f>データ!$S$6</f>
        <v>136.68</v>
      </c>
      <c r="AU8" s="73"/>
      <c r="AV8" s="73"/>
      <c r="AW8" s="73"/>
      <c r="AX8" s="73"/>
      <c r="AY8" s="73"/>
      <c r="AZ8" s="73"/>
      <c r="BA8" s="73"/>
      <c r="BB8" s="75">
        <f>データ!$T$6</f>
        <v>1045.73</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c r="A10" s="2"/>
      <c r="B10" s="72" t="str">
        <f>データ!$N$6</f>
        <v>-</v>
      </c>
      <c r="C10" s="73"/>
      <c r="D10" s="73"/>
      <c r="E10" s="73"/>
      <c r="F10" s="73"/>
      <c r="G10" s="73"/>
      <c r="H10" s="73"/>
      <c r="I10" s="72">
        <f>データ!$O$6</f>
        <v>74.540000000000006</v>
      </c>
      <c r="J10" s="73"/>
      <c r="K10" s="73"/>
      <c r="L10" s="73"/>
      <c r="M10" s="73"/>
      <c r="N10" s="73"/>
      <c r="O10" s="74"/>
      <c r="P10" s="75">
        <f>データ!$P$6</f>
        <v>99.99</v>
      </c>
      <c r="Q10" s="75"/>
      <c r="R10" s="75"/>
      <c r="S10" s="75"/>
      <c r="T10" s="75"/>
      <c r="U10" s="75"/>
      <c r="V10" s="75"/>
      <c r="W10" s="76">
        <f>データ!$Q$6</f>
        <v>2430</v>
      </c>
      <c r="X10" s="76"/>
      <c r="Y10" s="76"/>
      <c r="Z10" s="76"/>
      <c r="AA10" s="76"/>
      <c r="AB10" s="76"/>
      <c r="AC10" s="76"/>
      <c r="AD10" s="2"/>
      <c r="AE10" s="2"/>
      <c r="AF10" s="2"/>
      <c r="AG10" s="2"/>
      <c r="AH10" s="4"/>
      <c r="AI10" s="4"/>
      <c r="AJ10" s="4"/>
      <c r="AK10" s="4"/>
      <c r="AL10" s="76">
        <f>データ!$U$6</f>
        <v>142771</v>
      </c>
      <c r="AM10" s="76"/>
      <c r="AN10" s="76"/>
      <c r="AO10" s="76"/>
      <c r="AP10" s="76"/>
      <c r="AQ10" s="76"/>
      <c r="AR10" s="76"/>
      <c r="AS10" s="76"/>
      <c r="AT10" s="72">
        <f>データ!$V$6</f>
        <v>136.68</v>
      </c>
      <c r="AU10" s="73"/>
      <c r="AV10" s="73"/>
      <c r="AW10" s="73"/>
      <c r="AX10" s="73"/>
      <c r="AY10" s="73"/>
      <c r="AZ10" s="73"/>
      <c r="BA10" s="73"/>
      <c r="BB10" s="75">
        <f>データ!$W$6</f>
        <v>1044.56</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7" t="s">
        <v>119</v>
      </c>
      <c r="BM16" s="68"/>
      <c r="BN16" s="68"/>
      <c r="BO16" s="68"/>
      <c r="BP16" s="68"/>
      <c r="BQ16" s="68"/>
      <c r="BR16" s="68"/>
      <c r="BS16" s="68"/>
      <c r="BT16" s="68"/>
      <c r="BU16" s="68"/>
      <c r="BV16" s="68"/>
      <c r="BW16" s="68"/>
      <c r="BX16" s="68"/>
      <c r="BY16" s="68"/>
      <c r="BZ16" s="69"/>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7"/>
      <c r="BM17" s="68"/>
      <c r="BN17" s="68"/>
      <c r="BO17" s="68"/>
      <c r="BP17" s="68"/>
      <c r="BQ17" s="68"/>
      <c r="BR17" s="68"/>
      <c r="BS17" s="68"/>
      <c r="BT17" s="68"/>
      <c r="BU17" s="68"/>
      <c r="BV17" s="68"/>
      <c r="BW17" s="68"/>
      <c r="BX17" s="68"/>
      <c r="BY17" s="68"/>
      <c r="BZ17" s="69"/>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7"/>
      <c r="BM18" s="68"/>
      <c r="BN18" s="68"/>
      <c r="BO18" s="68"/>
      <c r="BP18" s="68"/>
      <c r="BQ18" s="68"/>
      <c r="BR18" s="68"/>
      <c r="BS18" s="68"/>
      <c r="BT18" s="68"/>
      <c r="BU18" s="68"/>
      <c r="BV18" s="68"/>
      <c r="BW18" s="68"/>
      <c r="BX18" s="68"/>
      <c r="BY18" s="68"/>
      <c r="BZ18" s="69"/>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7"/>
      <c r="BM19" s="68"/>
      <c r="BN19" s="68"/>
      <c r="BO19" s="68"/>
      <c r="BP19" s="68"/>
      <c r="BQ19" s="68"/>
      <c r="BR19" s="68"/>
      <c r="BS19" s="68"/>
      <c r="BT19" s="68"/>
      <c r="BU19" s="68"/>
      <c r="BV19" s="68"/>
      <c r="BW19" s="68"/>
      <c r="BX19" s="68"/>
      <c r="BY19" s="68"/>
      <c r="BZ19" s="69"/>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7"/>
      <c r="BM20" s="68"/>
      <c r="BN20" s="68"/>
      <c r="BO20" s="68"/>
      <c r="BP20" s="68"/>
      <c r="BQ20" s="68"/>
      <c r="BR20" s="68"/>
      <c r="BS20" s="68"/>
      <c r="BT20" s="68"/>
      <c r="BU20" s="68"/>
      <c r="BV20" s="68"/>
      <c r="BW20" s="68"/>
      <c r="BX20" s="68"/>
      <c r="BY20" s="68"/>
      <c r="BZ20" s="69"/>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7"/>
      <c r="BM21" s="68"/>
      <c r="BN21" s="68"/>
      <c r="BO21" s="68"/>
      <c r="BP21" s="68"/>
      <c r="BQ21" s="68"/>
      <c r="BR21" s="68"/>
      <c r="BS21" s="68"/>
      <c r="BT21" s="68"/>
      <c r="BU21" s="68"/>
      <c r="BV21" s="68"/>
      <c r="BW21" s="68"/>
      <c r="BX21" s="68"/>
      <c r="BY21" s="68"/>
      <c r="BZ21" s="69"/>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7"/>
      <c r="BM22" s="68"/>
      <c r="BN22" s="68"/>
      <c r="BO22" s="68"/>
      <c r="BP22" s="68"/>
      <c r="BQ22" s="68"/>
      <c r="BR22" s="68"/>
      <c r="BS22" s="68"/>
      <c r="BT22" s="68"/>
      <c r="BU22" s="68"/>
      <c r="BV22" s="68"/>
      <c r="BW22" s="68"/>
      <c r="BX22" s="68"/>
      <c r="BY22" s="68"/>
      <c r="BZ22" s="69"/>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7"/>
      <c r="BM23" s="68"/>
      <c r="BN23" s="68"/>
      <c r="BO23" s="68"/>
      <c r="BP23" s="68"/>
      <c r="BQ23" s="68"/>
      <c r="BR23" s="68"/>
      <c r="BS23" s="68"/>
      <c r="BT23" s="68"/>
      <c r="BU23" s="68"/>
      <c r="BV23" s="68"/>
      <c r="BW23" s="68"/>
      <c r="BX23" s="68"/>
      <c r="BY23" s="68"/>
      <c r="BZ23" s="69"/>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7"/>
      <c r="BM24" s="68"/>
      <c r="BN24" s="68"/>
      <c r="BO24" s="68"/>
      <c r="BP24" s="68"/>
      <c r="BQ24" s="68"/>
      <c r="BR24" s="68"/>
      <c r="BS24" s="68"/>
      <c r="BT24" s="68"/>
      <c r="BU24" s="68"/>
      <c r="BV24" s="68"/>
      <c r="BW24" s="68"/>
      <c r="BX24" s="68"/>
      <c r="BY24" s="68"/>
      <c r="BZ24" s="69"/>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7"/>
      <c r="BM25" s="68"/>
      <c r="BN25" s="68"/>
      <c r="BO25" s="68"/>
      <c r="BP25" s="68"/>
      <c r="BQ25" s="68"/>
      <c r="BR25" s="68"/>
      <c r="BS25" s="68"/>
      <c r="BT25" s="68"/>
      <c r="BU25" s="68"/>
      <c r="BV25" s="68"/>
      <c r="BW25" s="68"/>
      <c r="BX25" s="68"/>
      <c r="BY25" s="68"/>
      <c r="BZ25" s="69"/>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7"/>
      <c r="BM26" s="68"/>
      <c r="BN26" s="68"/>
      <c r="BO26" s="68"/>
      <c r="BP26" s="68"/>
      <c r="BQ26" s="68"/>
      <c r="BR26" s="68"/>
      <c r="BS26" s="68"/>
      <c r="BT26" s="68"/>
      <c r="BU26" s="68"/>
      <c r="BV26" s="68"/>
      <c r="BW26" s="68"/>
      <c r="BX26" s="68"/>
      <c r="BY26" s="68"/>
      <c r="BZ26" s="69"/>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7"/>
      <c r="BM27" s="68"/>
      <c r="BN27" s="68"/>
      <c r="BO27" s="68"/>
      <c r="BP27" s="68"/>
      <c r="BQ27" s="68"/>
      <c r="BR27" s="68"/>
      <c r="BS27" s="68"/>
      <c r="BT27" s="68"/>
      <c r="BU27" s="68"/>
      <c r="BV27" s="68"/>
      <c r="BW27" s="68"/>
      <c r="BX27" s="68"/>
      <c r="BY27" s="68"/>
      <c r="BZ27" s="69"/>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7"/>
      <c r="BM28" s="68"/>
      <c r="BN28" s="68"/>
      <c r="BO28" s="68"/>
      <c r="BP28" s="68"/>
      <c r="BQ28" s="68"/>
      <c r="BR28" s="68"/>
      <c r="BS28" s="68"/>
      <c r="BT28" s="68"/>
      <c r="BU28" s="68"/>
      <c r="BV28" s="68"/>
      <c r="BW28" s="68"/>
      <c r="BX28" s="68"/>
      <c r="BY28" s="68"/>
      <c r="BZ28" s="69"/>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7"/>
      <c r="BM29" s="68"/>
      <c r="BN29" s="68"/>
      <c r="BO29" s="68"/>
      <c r="BP29" s="68"/>
      <c r="BQ29" s="68"/>
      <c r="BR29" s="68"/>
      <c r="BS29" s="68"/>
      <c r="BT29" s="68"/>
      <c r="BU29" s="68"/>
      <c r="BV29" s="68"/>
      <c r="BW29" s="68"/>
      <c r="BX29" s="68"/>
      <c r="BY29" s="68"/>
      <c r="BZ29" s="69"/>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7"/>
      <c r="BM30" s="68"/>
      <c r="BN30" s="68"/>
      <c r="BO30" s="68"/>
      <c r="BP30" s="68"/>
      <c r="BQ30" s="68"/>
      <c r="BR30" s="68"/>
      <c r="BS30" s="68"/>
      <c r="BT30" s="68"/>
      <c r="BU30" s="68"/>
      <c r="BV30" s="68"/>
      <c r="BW30" s="68"/>
      <c r="BX30" s="68"/>
      <c r="BY30" s="68"/>
      <c r="BZ30" s="69"/>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7"/>
      <c r="BM31" s="68"/>
      <c r="BN31" s="68"/>
      <c r="BO31" s="68"/>
      <c r="BP31" s="68"/>
      <c r="BQ31" s="68"/>
      <c r="BR31" s="68"/>
      <c r="BS31" s="68"/>
      <c r="BT31" s="68"/>
      <c r="BU31" s="68"/>
      <c r="BV31" s="68"/>
      <c r="BW31" s="68"/>
      <c r="BX31" s="68"/>
      <c r="BY31" s="68"/>
      <c r="BZ31" s="69"/>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7"/>
      <c r="BM32" s="68"/>
      <c r="BN32" s="68"/>
      <c r="BO32" s="68"/>
      <c r="BP32" s="68"/>
      <c r="BQ32" s="68"/>
      <c r="BR32" s="68"/>
      <c r="BS32" s="68"/>
      <c r="BT32" s="68"/>
      <c r="BU32" s="68"/>
      <c r="BV32" s="68"/>
      <c r="BW32" s="68"/>
      <c r="BX32" s="68"/>
      <c r="BY32" s="68"/>
      <c r="BZ32" s="69"/>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7"/>
      <c r="BM33" s="68"/>
      <c r="BN33" s="68"/>
      <c r="BO33" s="68"/>
      <c r="BP33" s="68"/>
      <c r="BQ33" s="68"/>
      <c r="BR33" s="68"/>
      <c r="BS33" s="68"/>
      <c r="BT33" s="68"/>
      <c r="BU33" s="68"/>
      <c r="BV33" s="68"/>
      <c r="BW33" s="68"/>
      <c r="BX33" s="68"/>
      <c r="BY33" s="68"/>
      <c r="BZ33" s="69"/>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7"/>
      <c r="BM34" s="68"/>
      <c r="BN34" s="68"/>
      <c r="BO34" s="68"/>
      <c r="BP34" s="68"/>
      <c r="BQ34" s="68"/>
      <c r="BR34" s="68"/>
      <c r="BS34" s="68"/>
      <c r="BT34" s="68"/>
      <c r="BU34" s="68"/>
      <c r="BV34" s="68"/>
      <c r="BW34" s="68"/>
      <c r="BX34" s="68"/>
      <c r="BY34" s="68"/>
      <c r="BZ34" s="69"/>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7"/>
      <c r="BM35" s="68"/>
      <c r="BN35" s="68"/>
      <c r="BO35" s="68"/>
      <c r="BP35" s="68"/>
      <c r="BQ35" s="68"/>
      <c r="BR35" s="68"/>
      <c r="BS35" s="68"/>
      <c r="BT35" s="68"/>
      <c r="BU35" s="68"/>
      <c r="BV35" s="68"/>
      <c r="BW35" s="68"/>
      <c r="BX35" s="68"/>
      <c r="BY35" s="68"/>
      <c r="BZ35" s="69"/>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7"/>
      <c r="BM36" s="68"/>
      <c r="BN36" s="68"/>
      <c r="BO36" s="68"/>
      <c r="BP36" s="68"/>
      <c r="BQ36" s="68"/>
      <c r="BR36" s="68"/>
      <c r="BS36" s="68"/>
      <c r="BT36" s="68"/>
      <c r="BU36" s="68"/>
      <c r="BV36" s="68"/>
      <c r="BW36" s="68"/>
      <c r="BX36" s="68"/>
      <c r="BY36" s="68"/>
      <c r="BZ36" s="69"/>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7"/>
      <c r="BM37" s="68"/>
      <c r="BN37" s="68"/>
      <c r="BO37" s="68"/>
      <c r="BP37" s="68"/>
      <c r="BQ37" s="68"/>
      <c r="BR37" s="68"/>
      <c r="BS37" s="68"/>
      <c r="BT37" s="68"/>
      <c r="BU37" s="68"/>
      <c r="BV37" s="68"/>
      <c r="BW37" s="68"/>
      <c r="BX37" s="68"/>
      <c r="BY37" s="68"/>
      <c r="BZ37" s="69"/>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7"/>
      <c r="BM38" s="68"/>
      <c r="BN38" s="68"/>
      <c r="BO38" s="68"/>
      <c r="BP38" s="68"/>
      <c r="BQ38" s="68"/>
      <c r="BR38" s="68"/>
      <c r="BS38" s="68"/>
      <c r="BT38" s="68"/>
      <c r="BU38" s="68"/>
      <c r="BV38" s="68"/>
      <c r="BW38" s="68"/>
      <c r="BX38" s="68"/>
      <c r="BY38" s="68"/>
      <c r="BZ38" s="69"/>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7"/>
      <c r="BM39" s="68"/>
      <c r="BN39" s="68"/>
      <c r="BO39" s="68"/>
      <c r="BP39" s="68"/>
      <c r="BQ39" s="68"/>
      <c r="BR39" s="68"/>
      <c r="BS39" s="68"/>
      <c r="BT39" s="68"/>
      <c r="BU39" s="68"/>
      <c r="BV39" s="68"/>
      <c r="BW39" s="68"/>
      <c r="BX39" s="68"/>
      <c r="BY39" s="68"/>
      <c r="BZ39" s="69"/>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7"/>
      <c r="BM40" s="68"/>
      <c r="BN40" s="68"/>
      <c r="BO40" s="68"/>
      <c r="BP40" s="68"/>
      <c r="BQ40" s="68"/>
      <c r="BR40" s="68"/>
      <c r="BS40" s="68"/>
      <c r="BT40" s="68"/>
      <c r="BU40" s="68"/>
      <c r="BV40" s="68"/>
      <c r="BW40" s="68"/>
      <c r="BX40" s="68"/>
      <c r="BY40" s="68"/>
      <c r="BZ40" s="69"/>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7"/>
      <c r="BM41" s="68"/>
      <c r="BN41" s="68"/>
      <c r="BO41" s="68"/>
      <c r="BP41" s="68"/>
      <c r="BQ41" s="68"/>
      <c r="BR41" s="68"/>
      <c r="BS41" s="68"/>
      <c r="BT41" s="68"/>
      <c r="BU41" s="68"/>
      <c r="BV41" s="68"/>
      <c r="BW41" s="68"/>
      <c r="BX41" s="68"/>
      <c r="BY41" s="68"/>
      <c r="BZ41" s="69"/>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7"/>
      <c r="BM42" s="68"/>
      <c r="BN42" s="68"/>
      <c r="BO42" s="68"/>
      <c r="BP42" s="68"/>
      <c r="BQ42" s="68"/>
      <c r="BR42" s="68"/>
      <c r="BS42" s="68"/>
      <c r="BT42" s="68"/>
      <c r="BU42" s="68"/>
      <c r="BV42" s="68"/>
      <c r="BW42" s="68"/>
      <c r="BX42" s="68"/>
      <c r="BY42" s="68"/>
      <c r="BZ42" s="69"/>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7"/>
      <c r="BM43" s="68"/>
      <c r="BN43" s="68"/>
      <c r="BO43" s="68"/>
      <c r="BP43" s="68"/>
      <c r="BQ43" s="68"/>
      <c r="BR43" s="68"/>
      <c r="BS43" s="68"/>
      <c r="BT43" s="68"/>
      <c r="BU43" s="68"/>
      <c r="BV43" s="68"/>
      <c r="BW43" s="68"/>
      <c r="BX43" s="68"/>
      <c r="BY43" s="68"/>
      <c r="BZ43" s="69"/>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8"/>
      <c r="BN44" s="68"/>
      <c r="BO44" s="68"/>
      <c r="BP44" s="68"/>
      <c r="BQ44" s="68"/>
      <c r="BR44" s="68"/>
      <c r="BS44" s="68"/>
      <c r="BT44" s="68"/>
      <c r="BU44" s="68"/>
      <c r="BV44" s="68"/>
      <c r="BW44" s="68"/>
      <c r="BX44" s="68"/>
      <c r="BY44" s="68"/>
      <c r="BZ44" s="69"/>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118</v>
      </c>
      <c r="BM47" s="57"/>
      <c r="BN47" s="57"/>
      <c r="BO47" s="57"/>
      <c r="BP47" s="57"/>
      <c r="BQ47" s="57"/>
      <c r="BR47" s="57"/>
      <c r="BS47" s="57"/>
      <c r="BT47" s="57"/>
      <c r="BU47" s="57"/>
      <c r="BV47" s="57"/>
      <c r="BW47" s="57"/>
      <c r="BX47" s="57"/>
      <c r="BY47" s="57"/>
      <c r="BZ47" s="5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1GMeKR310U8vuYxAH/O0gW9vCL21MlSuEwc+mJ2rpPMpWnKZp2KiUXgxPM7hmYxcSJaPB24lHc/AqI0uRwtsQ==" saltValue="/FP9PLWKkchdkrVHqsIoQ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242055</v>
      </c>
      <c r="D6" s="33">
        <f t="shared" si="3"/>
        <v>46</v>
      </c>
      <c r="E6" s="33">
        <f t="shared" si="3"/>
        <v>1</v>
      </c>
      <c r="F6" s="33">
        <f t="shared" si="3"/>
        <v>0</v>
      </c>
      <c r="G6" s="33">
        <f t="shared" si="3"/>
        <v>1</v>
      </c>
      <c r="H6" s="33" t="str">
        <f t="shared" si="3"/>
        <v>三重県　桑名市</v>
      </c>
      <c r="I6" s="33" t="str">
        <f t="shared" si="3"/>
        <v>法適用</v>
      </c>
      <c r="J6" s="33" t="str">
        <f t="shared" si="3"/>
        <v>水道事業</v>
      </c>
      <c r="K6" s="33" t="str">
        <f t="shared" si="3"/>
        <v>末端給水事業</v>
      </c>
      <c r="L6" s="33" t="str">
        <f t="shared" si="3"/>
        <v>A3</v>
      </c>
      <c r="M6" s="33" t="str">
        <f t="shared" si="3"/>
        <v>自治体職員</v>
      </c>
      <c r="N6" s="34" t="str">
        <f t="shared" si="3"/>
        <v>-</v>
      </c>
      <c r="O6" s="34">
        <f t="shared" si="3"/>
        <v>74.540000000000006</v>
      </c>
      <c r="P6" s="34">
        <f t="shared" si="3"/>
        <v>99.99</v>
      </c>
      <c r="Q6" s="34">
        <f t="shared" si="3"/>
        <v>2430</v>
      </c>
      <c r="R6" s="34">
        <f t="shared" si="3"/>
        <v>142930</v>
      </c>
      <c r="S6" s="34">
        <f t="shared" si="3"/>
        <v>136.68</v>
      </c>
      <c r="T6" s="34">
        <f t="shared" si="3"/>
        <v>1045.73</v>
      </c>
      <c r="U6" s="34">
        <f t="shared" si="3"/>
        <v>142771</v>
      </c>
      <c r="V6" s="34">
        <f t="shared" si="3"/>
        <v>136.68</v>
      </c>
      <c r="W6" s="34">
        <f t="shared" si="3"/>
        <v>1044.56</v>
      </c>
      <c r="X6" s="35">
        <f>IF(X7="",NA(),X7)</f>
        <v>102.19</v>
      </c>
      <c r="Y6" s="35">
        <f t="shared" ref="Y6:AG6" si="4">IF(Y7="",NA(),Y7)</f>
        <v>100.61</v>
      </c>
      <c r="Z6" s="35">
        <f t="shared" si="4"/>
        <v>98.63</v>
      </c>
      <c r="AA6" s="35">
        <f t="shared" si="4"/>
        <v>91.12</v>
      </c>
      <c r="AB6" s="35">
        <f t="shared" si="4"/>
        <v>105.86</v>
      </c>
      <c r="AC6" s="35">
        <f t="shared" si="4"/>
        <v>108.44</v>
      </c>
      <c r="AD6" s="35">
        <f t="shared" si="4"/>
        <v>113.11</v>
      </c>
      <c r="AE6" s="35">
        <f t="shared" si="4"/>
        <v>114</v>
      </c>
      <c r="AF6" s="35">
        <f t="shared" si="4"/>
        <v>114</v>
      </c>
      <c r="AG6" s="35">
        <f t="shared" si="4"/>
        <v>113.68</v>
      </c>
      <c r="AH6" s="34" t="str">
        <f>IF(AH7="","",IF(AH7="-","【-】","【"&amp;SUBSTITUTE(TEXT(AH7,"#,##0.00"),"-","△")&amp;"】"))</f>
        <v>【113.39】</v>
      </c>
      <c r="AI6" s="35">
        <f>IF(AI7="",NA(),AI7)</f>
        <v>3.64</v>
      </c>
      <c r="AJ6" s="34">
        <f t="shared" ref="AJ6:AR6" si="5">IF(AJ7="",NA(),AJ7)</f>
        <v>0</v>
      </c>
      <c r="AK6" s="35">
        <f t="shared" si="5"/>
        <v>1.58</v>
      </c>
      <c r="AL6" s="35">
        <f t="shared" si="5"/>
        <v>13.31</v>
      </c>
      <c r="AM6" s="35">
        <f t="shared" si="5"/>
        <v>2.5099999999999998</v>
      </c>
      <c r="AN6" s="35">
        <f t="shared" si="5"/>
        <v>0.81</v>
      </c>
      <c r="AO6" s="34">
        <f t="shared" si="5"/>
        <v>0</v>
      </c>
      <c r="AP6" s="35">
        <f t="shared" si="5"/>
        <v>0.03</v>
      </c>
      <c r="AQ6" s="35">
        <f t="shared" si="5"/>
        <v>0.23</v>
      </c>
      <c r="AR6" s="35">
        <f t="shared" si="5"/>
        <v>0.03</v>
      </c>
      <c r="AS6" s="34" t="str">
        <f>IF(AS7="","",IF(AS7="-","【-】","【"&amp;SUBSTITUTE(TEXT(AS7,"#,##0.00"),"-","△")&amp;"】"))</f>
        <v>【0.85】</v>
      </c>
      <c r="AT6" s="35">
        <f>IF(AT7="",NA(),AT7)</f>
        <v>430.14</v>
      </c>
      <c r="AU6" s="35">
        <f t="shared" ref="AU6:BC6" si="6">IF(AU7="",NA(),AU7)</f>
        <v>296.2</v>
      </c>
      <c r="AV6" s="35">
        <f t="shared" si="6"/>
        <v>307.92</v>
      </c>
      <c r="AW6" s="35">
        <f t="shared" si="6"/>
        <v>203.74</v>
      </c>
      <c r="AX6" s="35">
        <f t="shared" si="6"/>
        <v>192.84</v>
      </c>
      <c r="AY6" s="35">
        <f t="shared" si="6"/>
        <v>648.09</v>
      </c>
      <c r="AZ6" s="35">
        <f t="shared" si="6"/>
        <v>344.19</v>
      </c>
      <c r="BA6" s="35">
        <f t="shared" si="6"/>
        <v>352.05</v>
      </c>
      <c r="BB6" s="35">
        <f t="shared" si="6"/>
        <v>349.04</v>
      </c>
      <c r="BC6" s="35">
        <f t="shared" si="6"/>
        <v>337.49</v>
      </c>
      <c r="BD6" s="34" t="str">
        <f>IF(BD7="","",IF(BD7="-","【-】","【"&amp;SUBSTITUTE(TEXT(BD7,"#,##0.00"),"-","△")&amp;"】"))</f>
        <v>【264.34】</v>
      </c>
      <c r="BE6" s="35">
        <f>IF(BE7="",NA(),BE7)</f>
        <v>283.76</v>
      </c>
      <c r="BF6" s="35">
        <f t="shared" ref="BF6:BN6" si="7">IF(BF7="",NA(),BF7)</f>
        <v>262.08</v>
      </c>
      <c r="BG6" s="35">
        <f t="shared" si="7"/>
        <v>245.86</v>
      </c>
      <c r="BH6" s="35">
        <f t="shared" si="7"/>
        <v>233.68</v>
      </c>
      <c r="BI6" s="35">
        <f t="shared" si="7"/>
        <v>200.55</v>
      </c>
      <c r="BJ6" s="35">
        <f t="shared" si="7"/>
        <v>253.86</v>
      </c>
      <c r="BK6" s="35">
        <f t="shared" si="7"/>
        <v>252.09</v>
      </c>
      <c r="BL6" s="35">
        <f t="shared" si="7"/>
        <v>250.76</v>
      </c>
      <c r="BM6" s="35">
        <f t="shared" si="7"/>
        <v>254.54</v>
      </c>
      <c r="BN6" s="35">
        <f t="shared" si="7"/>
        <v>265.92</v>
      </c>
      <c r="BO6" s="34" t="str">
        <f>IF(BO7="","",IF(BO7="-","【-】","【"&amp;SUBSTITUTE(TEXT(BO7,"#,##0.00"),"-","△")&amp;"】"))</f>
        <v>【274.27】</v>
      </c>
      <c r="BP6" s="35">
        <f>IF(BP7="",NA(),BP7)</f>
        <v>97.88</v>
      </c>
      <c r="BQ6" s="35">
        <f t="shared" ref="BQ6:BY6" si="8">IF(BQ7="",NA(),BQ7)</f>
        <v>95.32</v>
      </c>
      <c r="BR6" s="35">
        <f t="shared" si="8"/>
        <v>94.58</v>
      </c>
      <c r="BS6" s="35">
        <f t="shared" si="8"/>
        <v>86.09</v>
      </c>
      <c r="BT6" s="35">
        <f t="shared" si="8"/>
        <v>103.22</v>
      </c>
      <c r="BU6" s="35">
        <f t="shared" si="8"/>
        <v>100.07</v>
      </c>
      <c r="BV6" s="35">
        <f t="shared" si="8"/>
        <v>106.22</v>
      </c>
      <c r="BW6" s="35">
        <f t="shared" si="8"/>
        <v>106.69</v>
      </c>
      <c r="BX6" s="35">
        <f t="shared" si="8"/>
        <v>106.52</v>
      </c>
      <c r="BY6" s="35">
        <f t="shared" si="8"/>
        <v>105.86</v>
      </c>
      <c r="BZ6" s="34" t="str">
        <f>IF(BZ7="","",IF(BZ7="-","【-】","【"&amp;SUBSTITUTE(TEXT(BZ7,"#,##0.00"),"-","△")&amp;"】"))</f>
        <v>【104.36】</v>
      </c>
      <c r="CA6" s="35">
        <f>IF(CA7="",NA(),CA7)</f>
        <v>109.87</v>
      </c>
      <c r="CB6" s="35">
        <f t="shared" ref="CB6:CJ6" si="9">IF(CB7="",NA(),CB7)</f>
        <v>114.67</v>
      </c>
      <c r="CC6" s="35">
        <f t="shared" si="9"/>
        <v>115.4</v>
      </c>
      <c r="CD6" s="35">
        <f t="shared" si="9"/>
        <v>126.33</v>
      </c>
      <c r="CE6" s="35">
        <f t="shared" si="9"/>
        <v>123.76</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62.67</v>
      </c>
      <c r="CM6" s="35">
        <f t="shared" ref="CM6:CU6" si="10">IF(CM7="",NA(),CM7)</f>
        <v>59.51</v>
      </c>
      <c r="CN6" s="35">
        <f t="shared" si="10"/>
        <v>59.87</v>
      </c>
      <c r="CO6" s="35">
        <f t="shared" si="10"/>
        <v>59.74</v>
      </c>
      <c r="CP6" s="35">
        <f t="shared" si="10"/>
        <v>59.1</v>
      </c>
      <c r="CQ6" s="35">
        <f t="shared" si="10"/>
        <v>62.45</v>
      </c>
      <c r="CR6" s="35">
        <f t="shared" si="10"/>
        <v>62.12</v>
      </c>
      <c r="CS6" s="35">
        <f t="shared" si="10"/>
        <v>62.26</v>
      </c>
      <c r="CT6" s="35">
        <f t="shared" si="10"/>
        <v>62.1</v>
      </c>
      <c r="CU6" s="35">
        <f t="shared" si="10"/>
        <v>62.38</v>
      </c>
      <c r="CV6" s="34" t="str">
        <f>IF(CV7="","",IF(CV7="-","【-】","【"&amp;SUBSTITUTE(TEXT(CV7,"#,##0.00"),"-","△")&amp;"】"))</f>
        <v>【60.41】</v>
      </c>
      <c r="CW6" s="35">
        <f>IF(CW7="",NA(),CW7)</f>
        <v>87.3</v>
      </c>
      <c r="CX6" s="35">
        <f t="shared" ref="CX6:DF6" si="11">IF(CX7="",NA(),CX7)</f>
        <v>85.55</v>
      </c>
      <c r="CY6" s="35">
        <f t="shared" si="11"/>
        <v>84.58</v>
      </c>
      <c r="CZ6" s="35">
        <f t="shared" si="11"/>
        <v>84.64</v>
      </c>
      <c r="DA6" s="35">
        <f t="shared" si="11"/>
        <v>85.16</v>
      </c>
      <c r="DB6" s="35">
        <f t="shared" si="11"/>
        <v>89.76</v>
      </c>
      <c r="DC6" s="35">
        <f t="shared" si="11"/>
        <v>89.45</v>
      </c>
      <c r="DD6" s="35">
        <f t="shared" si="11"/>
        <v>89.5</v>
      </c>
      <c r="DE6" s="35">
        <f t="shared" si="11"/>
        <v>89.52</v>
      </c>
      <c r="DF6" s="35">
        <f t="shared" si="11"/>
        <v>89.17</v>
      </c>
      <c r="DG6" s="34" t="str">
        <f>IF(DG7="","",IF(DG7="-","【-】","【"&amp;SUBSTITUTE(TEXT(DG7,"#,##0.00"),"-","△")&amp;"】"))</f>
        <v>【89.93】</v>
      </c>
      <c r="DH6" s="35">
        <f>IF(DH7="",NA(),DH7)</f>
        <v>36.81</v>
      </c>
      <c r="DI6" s="35">
        <f t="shared" ref="DI6:DQ6" si="12">IF(DI7="",NA(),DI7)</f>
        <v>53.2</v>
      </c>
      <c r="DJ6" s="35">
        <f t="shared" si="12"/>
        <v>54.72</v>
      </c>
      <c r="DK6" s="35">
        <f t="shared" si="12"/>
        <v>55.72</v>
      </c>
      <c r="DL6" s="35">
        <f t="shared" si="12"/>
        <v>56.57</v>
      </c>
      <c r="DM6" s="35">
        <f t="shared" si="12"/>
        <v>41.12</v>
      </c>
      <c r="DN6" s="35">
        <f t="shared" si="12"/>
        <v>44.91</v>
      </c>
      <c r="DO6" s="35">
        <f t="shared" si="12"/>
        <v>45.89</v>
      </c>
      <c r="DP6" s="35">
        <f t="shared" si="12"/>
        <v>46.58</v>
      </c>
      <c r="DQ6" s="35">
        <f t="shared" si="12"/>
        <v>46.99</v>
      </c>
      <c r="DR6" s="34" t="str">
        <f>IF(DR7="","",IF(DR7="-","【-】","【"&amp;SUBSTITUTE(TEXT(DR7,"#,##0.00"),"-","△")&amp;"】"))</f>
        <v>【48.12】</v>
      </c>
      <c r="DS6" s="35">
        <f>IF(DS7="",NA(),DS7)</f>
        <v>19.28</v>
      </c>
      <c r="DT6" s="35">
        <f t="shared" ref="DT6:EB6" si="13">IF(DT7="",NA(),DT7)</f>
        <v>20.34</v>
      </c>
      <c r="DU6" s="35">
        <f t="shared" si="13"/>
        <v>22.59</v>
      </c>
      <c r="DV6" s="35">
        <f t="shared" si="13"/>
        <v>24.27</v>
      </c>
      <c r="DW6" s="35">
        <f t="shared" si="13"/>
        <v>27.21</v>
      </c>
      <c r="DX6" s="35">
        <f t="shared" si="13"/>
        <v>10.9</v>
      </c>
      <c r="DY6" s="35">
        <f t="shared" si="13"/>
        <v>12.03</v>
      </c>
      <c r="DZ6" s="35">
        <f t="shared" si="13"/>
        <v>13.14</v>
      </c>
      <c r="EA6" s="35">
        <f t="shared" si="13"/>
        <v>14.45</v>
      </c>
      <c r="EB6" s="35">
        <f t="shared" si="13"/>
        <v>15.83</v>
      </c>
      <c r="EC6" s="34" t="str">
        <f>IF(EC7="","",IF(EC7="-","【-】","【"&amp;SUBSTITUTE(TEXT(EC7,"#,##0.00"),"-","△")&amp;"】"))</f>
        <v>【15.89】</v>
      </c>
      <c r="ED6" s="35">
        <f>IF(ED7="",NA(),ED7)</f>
        <v>0.74</v>
      </c>
      <c r="EE6" s="35">
        <f t="shared" ref="EE6:EM6" si="14">IF(EE7="",NA(),EE7)</f>
        <v>0.44</v>
      </c>
      <c r="EF6" s="35">
        <f t="shared" si="14"/>
        <v>0.03</v>
      </c>
      <c r="EG6" s="35">
        <f t="shared" si="14"/>
        <v>0.43</v>
      </c>
      <c r="EH6" s="35">
        <f t="shared" si="14"/>
        <v>0.65</v>
      </c>
      <c r="EI6" s="35">
        <f t="shared" si="14"/>
        <v>0.85</v>
      </c>
      <c r="EJ6" s="35">
        <f t="shared" si="14"/>
        <v>0.75</v>
      </c>
      <c r="EK6" s="35">
        <f t="shared" si="14"/>
        <v>0.95</v>
      </c>
      <c r="EL6" s="35">
        <f t="shared" si="14"/>
        <v>0.74</v>
      </c>
      <c r="EM6" s="35">
        <f t="shared" si="14"/>
        <v>0.74</v>
      </c>
      <c r="EN6" s="34" t="str">
        <f>IF(EN7="","",IF(EN7="-","【-】","【"&amp;SUBSTITUTE(TEXT(EN7,"#,##0.00"),"-","△")&amp;"】"))</f>
        <v>【0.69】</v>
      </c>
    </row>
    <row r="7" spans="1:144" s="36" customFormat="1">
      <c r="A7" s="28"/>
      <c r="B7" s="37">
        <v>2017</v>
      </c>
      <c r="C7" s="37">
        <v>242055</v>
      </c>
      <c r="D7" s="37">
        <v>46</v>
      </c>
      <c r="E7" s="37">
        <v>1</v>
      </c>
      <c r="F7" s="37">
        <v>0</v>
      </c>
      <c r="G7" s="37">
        <v>1</v>
      </c>
      <c r="H7" s="37" t="s">
        <v>105</v>
      </c>
      <c r="I7" s="37" t="s">
        <v>106</v>
      </c>
      <c r="J7" s="37" t="s">
        <v>107</v>
      </c>
      <c r="K7" s="37" t="s">
        <v>108</v>
      </c>
      <c r="L7" s="37" t="s">
        <v>109</v>
      </c>
      <c r="M7" s="37" t="s">
        <v>110</v>
      </c>
      <c r="N7" s="38" t="s">
        <v>111</v>
      </c>
      <c r="O7" s="38">
        <v>74.540000000000006</v>
      </c>
      <c r="P7" s="38">
        <v>99.99</v>
      </c>
      <c r="Q7" s="38">
        <v>2430</v>
      </c>
      <c r="R7" s="38">
        <v>142930</v>
      </c>
      <c r="S7" s="38">
        <v>136.68</v>
      </c>
      <c r="T7" s="38">
        <v>1045.73</v>
      </c>
      <c r="U7" s="38">
        <v>142771</v>
      </c>
      <c r="V7" s="38">
        <v>136.68</v>
      </c>
      <c r="W7" s="38">
        <v>1044.56</v>
      </c>
      <c r="X7" s="38">
        <v>102.19</v>
      </c>
      <c r="Y7" s="38">
        <v>100.61</v>
      </c>
      <c r="Z7" s="38">
        <v>98.63</v>
      </c>
      <c r="AA7" s="38">
        <v>91.12</v>
      </c>
      <c r="AB7" s="38">
        <v>105.86</v>
      </c>
      <c r="AC7" s="38">
        <v>108.44</v>
      </c>
      <c r="AD7" s="38">
        <v>113.11</v>
      </c>
      <c r="AE7" s="38">
        <v>114</v>
      </c>
      <c r="AF7" s="38">
        <v>114</v>
      </c>
      <c r="AG7" s="38">
        <v>113.68</v>
      </c>
      <c r="AH7" s="38">
        <v>113.39</v>
      </c>
      <c r="AI7" s="38">
        <v>3.64</v>
      </c>
      <c r="AJ7" s="38">
        <v>0</v>
      </c>
      <c r="AK7" s="38">
        <v>1.58</v>
      </c>
      <c r="AL7" s="38">
        <v>13.31</v>
      </c>
      <c r="AM7" s="38">
        <v>2.5099999999999998</v>
      </c>
      <c r="AN7" s="38">
        <v>0.81</v>
      </c>
      <c r="AO7" s="38">
        <v>0</v>
      </c>
      <c r="AP7" s="38">
        <v>0.03</v>
      </c>
      <c r="AQ7" s="38">
        <v>0.23</v>
      </c>
      <c r="AR7" s="38">
        <v>0.03</v>
      </c>
      <c r="AS7" s="38">
        <v>0.85</v>
      </c>
      <c r="AT7" s="38">
        <v>430.14</v>
      </c>
      <c r="AU7" s="38">
        <v>296.2</v>
      </c>
      <c r="AV7" s="38">
        <v>307.92</v>
      </c>
      <c r="AW7" s="38">
        <v>203.74</v>
      </c>
      <c r="AX7" s="38">
        <v>192.84</v>
      </c>
      <c r="AY7" s="38">
        <v>648.09</v>
      </c>
      <c r="AZ7" s="38">
        <v>344.19</v>
      </c>
      <c r="BA7" s="38">
        <v>352.05</v>
      </c>
      <c r="BB7" s="38">
        <v>349.04</v>
      </c>
      <c r="BC7" s="38">
        <v>337.49</v>
      </c>
      <c r="BD7" s="38">
        <v>264.33999999999997</v>
      </c>
      <c r="BE7" s="38">
        <v>283.76</v>
      </c>
      <c r="BF7" s="38">
        <v>262.08</v>
      </c>
      <c r="BG7" s="38">
        <v>245.86</v>
      </c>
      <c r="BH7" s="38">
        <v>233.68</v>
      </c>
      <c r="BI7" s="38">
        <v>200.55</v>
      </c>
      <c r="BJ7" s="38">
        <v>253.86</v>
      </c>
      <c r="BK7" s="38">
        <v>252.09</v>
      </c>
      <c r="BL7" s="38">
        <v>250.76</v>
      </c>
      <c r="BM7" s="38">
        <v>254.54</v>
      </c>
      <c r="BN7" s="38">
        <v>265.92</v>
      </c>
      <c r="BO7" s="38">
        <v>274.27</v>
      </c>
      <c r="BP7" s="38">
        <v>97.88</v>
      </c>
      <c r="BQ7" s="38">
        <v>95.32</v>
      </c>
      <c r="BR7" s="38">
        <v>94.58</v>
      </c>
      <c r="BS7" s="38">
        <v>86.09</v>
      </c>
      <c r="BT7" s="38">
        <v>103.22</v>
      </c>
      <c r="BU7" s="38">
        <v>100.07</v>
      </c>
      <c r="BV7" s="38">
        <v>106.22</v>
      </c>
      <c r="BW7" s="38">
        <v>106.69</v>
      </c>
      <c r="BX7" s="38">
        <v>106.52</v>
      </c>
      <c r="BY7" s="38">
        <v>105.86</v>
      </c>
      <c r="BZ7" s="38">
        <v>104.36</v>
      </c>
      <c r="CA7" s="38">
        <v>109.87</v>
      </c>
      <c r="CB7" s="38">
        <v>114.67</v>
      </c>
      <c r="CC7" s="38">
        <v>115.4</v>
      </c>
      <c r="CD7" s="38">
        <v>126.33</v>
      </c>
      <c r="CE7" s="38">
        <v>123.76</v>
      </c>
      <c r="CF7" s="38">
        <v>164.93</v>
      </c>
      <c r="CG7" s="38">
        <v>155.22999999999999</v>
      </c>
      <c r="CH7" s="38">
        <v>154.91999999999999</v>
      </c>
      <c r="CI7" s="38">
        <v>155.80000000000001</v>
      </c>
      <c r="CJ7" s="38">
        <v>158.58000000000001</v>
      </c>
      <c r="CK7" s="38">
        <v>165.71</v>
      </c>
      <c r="CL7" s="38">
        <v>62.67</v>
      </c>
      <c r="CM7" s="38">
        <v>59.51</v>
      </c>
      <c r="CN7" s="38">
        <v>59.87</v>
      </c>
      <c r="CO7" s="38">
        <v>59.74</v>
      </c>
      <c r="CP7" s="38">
        <v>59.1</v>
      </c>
      <c r="CQ7" s="38">
        <v>62.45</v>
      </c>
      <c r="CR7" s="38">
        <v>62.12</v>
      </c>
      <c r="CS7" s="38">
        <v>62.26</v>
      </c>
      <c r="CT7" s="38">
        <v>62.1</v>
      </c>
      <c r="CU7" s="38">
        <v>62.38</v>
      </c>
      <c r="CV7" s="38">
        <v>60.41</v>
      </c>
      <c r="CW7" s="38">
        <v>87.3</v>
      </c>
      <c r="CX7" s="38">
        <v>85.55</v>
      </c>
      <c r="CY7" s="38">
        <v>84.58</v>
      </c>
      <c r="CZ7" s="38">
        <v>84.64</v>
      </c>
      <c r="DA7" s="38">
        <v>85.16</v>
      </c>
      <c r="DB7" s="38">
        <v>89.76</v>
      </c>
      <c r="DC7" s="38">
        <v>89.45</v>
      </c>
      <c r="DD7" s="38">
        <v>89.5</v>
      </c>
      <c r="DE7" s="38">
        <v>89.52</v>
      </c>
      <c r="DF7" s="38">
        <v>89.17</v>
      </c>
      <c r="DG7" s="38">
        <v>89.93</v>
      </c>
      <c r="DH7" s="38">
        <v>36.81</v>
      </c>
      <c r="DI7" s="38">
        <v>53.2</v>
      </c>
      <c r="DJ7" s="38">
        <v>54.72</v>
      </c>
      <c r="DK7" s="38">
        <v>55.72</v>
      </c>
      <c r="DL7" s="38">
        <v>56.57</v>
      </c>
      <c r="DM7" s="38">
        <v>41.12</v>
      </c>
      <c r="DN7" s="38">
        <v>44.91</v>
      </c>
      <c r="DO7" s="38">
        <v>45.89</v>
      </c>
      <c r="DP7" s="38">
        <v>46.58</v>
      </c>
      <c r="DQ7" s="38">
        <v>46.99</v>
      </c>
      <c r="DR7" s="38">
        <v>48.12</v>
      </c>
      <c r="DS7" s="38">
        <v>19.28</v>
      </c>
      <c r="DT7" s="38">
        <v>20.34</v>
      </c>
      <c r="DU7" s="38">
        <v>22.59</v>
      </c>
      <c r="DV7" s="38">
        <v>24.27</v>
      </c>
      <c r="DW7" s="38">
        <v>27.21</v>
      </c>
      <c r="DX7" s="38">
        <v>10.9</v>
      </c>
      <c r="DY7" s="38">
        <v>12.03</v>
      </c>
      <c r="DZ7" s="38">
        <v>13.14</v>
      </c>
      <c r="EA7" s="38">
        <v>14.45</v>
      </c>
      <c r="EB7" s="38">
        <v>15.83</v>
      </c>
      <c r="EC7" s="38">
        <v>15.89</v>
      </c>
      <c r="ED7" s="38">
        <v>0.74</v>
      </c>
      <c r="EE7" s="38">
        <v>0.44</v>
      </c>
      <c r="EF7" s="38">
        <v>0.03</v>
      </c>
      <c r="EG7" s="38">
        <v>0.43</v>
      </c>
      <c r="EH7" s="38">
        <v>0.65</v>
      </c>
      <c r="EI7" s="38">
        <v>0.85</v>
      </c>
      <c r="EJ7" s="38">
        <v>0.75</v>
      </c>
      <c r="EK7" s="38">
        <v>0.95</v>
      </c>
      <c r="EL7" s="38">
        <v>0.74</v>
      </c>
      <c r="EM7" s="38">
        <v>0.74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桑名市役所</cp:lastModifiedBy>
  <cp:lastPrinted>2019-01-21T01:08:56Z</cp:lastPrinted>
  <dcterms:created xsi:type="dcterms:W3CDTF">2018-12-03T08:33:14Z</dcterms:created>
  <dcterms:modified xsi:type="dcterms:W3CDTF">2019-01-22T10:04:05Z</dcterms:modified>
  <cp:category/>
</cp:coreProperties>
</file>