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H29公営企業決算統計\15_経営比較\03_H29決算経営比較分析表\03_市町から回答\駐車場事業\志摩市\"/>
    </mc:Choice>
  </mc:AlternateContent>
  <workbookProtection workbookAlgorithmName="SHA-512" workbookHashValue="7A+cqjcMxnams+g5gkjpw7qJGrn92jPAv46x/FdrTRd0GjbeF2y4lsgtkFQoIUope+AMopZQIysDjDVrYeVdQA==" workbookSaltValue="2lXt4O09QXy2UbuPizMpY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MA30" i="4"/>
  <c r="HJ51" i="4"/>
  <c r="IT76" i="4"/>
  <c r="CS51" i="4"/>
  <c r="HJ30" i="4"/>
  <c r="CS30" i="4"/>
  <c r="BZ76" i="4"/>
  <c r="MA51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BG51" i="4"/>
  <c r="BG30" i="4"/>
  <c r="AV76" i="4"/>
  <c r="KO51" i="4"/>
  <c r="FX30" i="4"/>
  <c r="LE76" i="4"/>
  <c r="FX51" i="4"/>
  <c r="KO30" i="4"/>
  <c r="HP76" i="4"/>
  <c r="JV30" i="4"/>
  <c r="HA76" i="4"/>
  <c r="AN51" i="4"/>
  <c r="AN30" i="4"/>
  <c r="AG76" i="4"/>
  <c r="JV51" i="4"/>
  <c r="KP76" i="4"/>
  <c r="FE51" i="4"/>
  <c r="FE30" i="4"/>
  <c r="GL76" i="4"/>
  <c r="U51" i="4"/>
  <c r="EL30" i="4"/>
  <c r="JC51" i="4"/>
  <c r="KA76" i="4"/>
  <c r="EL51" i="4"/>
  <c r="JC30" i="4"/>
  <c r="U30" i="4"/>
  <c r="R76" i="4"/>
</calcChain>
</file>

<file path=xl/sharedStrings.xml><?xml version="1.0" encoding="utf-8"?>
<sst xmlns="http://schemas.openxmlformats.org/spreadsheetml/2006/main" count="287" uniqueCount="135">
  <si>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</si>
  <si>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</si>
  <si>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</si>
  <si>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</si>
  <si>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</si>
  <si>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</si>
  <si>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</si>
  <si>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</si>
  <si>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</si>
  <si>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</si>
  <si>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</si>
  <si>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</si>
  <si>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</si>
  <si>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</si>
  <si>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</si>
  <si>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</si>
  <si>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</si>
  <si>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</si>
  <si>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</si>
  <si>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</si>
  <si>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</si>
  <si>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</si>
  <si>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</si>
  <si>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</si>
  <si>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</si>
  <si>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</si>
  <si>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</si>
  <si>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</si>
  <si>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</si>
  <si>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</si>
  <si>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</si>
  <si>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</si>
  <si>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</si>
  <si>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</si>
  <si>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</si>
  <si>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</si>
  <si>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</si>
  <si>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</si>
  <si>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</si>
  <si>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</si>
  <si>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</si>
  <si>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</si>
  <si>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</si>
  <si>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</si>
  <si>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</si>
  <si>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</si>
  <si>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</si>
  <si>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</si>
  <si>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</si>
  <si>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</si>
  <si>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</si>
  <si>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</si>
  <si>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</si>
  <si>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</si>
  <si>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</si>
  <si>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</si>
  <si>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</si>
  <si>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</si>
  <si>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</si>
  <si>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</si>
  <si>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</si>
  <si>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</si>
  <si>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</si>
  <si>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</si>
  <si>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</si>
  <si>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</si>
  <si>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</si>
  <si>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</si>
  <si>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</si>
  <si>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</si>
  <si>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</si>
  <si>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</si>
  <si>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</si>
  <si>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</si>
  <si>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</si>
  <si>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</si>
  <si>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</si>
  <si>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</si>
  <si>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</si>
  <si>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</si>
  <si>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</si>
  <si>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</si>
  <si>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</si>
  <si>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</si>
  <si>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</si>
  <si>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</si>
  <si>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</si>
  <si>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</si>
  <si>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</si>
  <si>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</si>
  <si>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</si>
  <si>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</si>
  <si>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</si>
  <si>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</si>
  <si>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</si>
  <si>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</si>
  <si>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</si>
  <si>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</si>
  <si>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</si>
  <si>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</si>
  <si>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</si>
  <si>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</si>
  <si>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</si>
  <si>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</si>
  <si>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</si>
  <si>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</si>
  <si>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</si>
  <si>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</si>
  <si>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</si>
  <si>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</si>
  <si>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</si>
  <si>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</si>
  <si>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</si>
  <si>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三重県　志摩市</t>
  </si>
  <si>
    <t>鵜方駅前公共駐車場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</si>
  <si>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</si>
  <si>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</si>
  <si>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</si>
  <si>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</si>
  <si>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</si>
  <si>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</si>
  <si>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</si>
  <si>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</si>
  <si>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</si>
  <si>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</si>
  <si>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</si>
  <si>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</si>
  <si>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</si>
  <si>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</si>
  <si>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</si>
  <si>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</si>
  <si>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・収入は比較的安定しており、年度による変動はさほど大きくない。
・類似施設の平均値より低いのは、１時間までを無料としているためである。
</t>
    <rPh sb="4" eb="7">
      <t>ヒカクテキ</t>
    </rPh>
    <rPh sb="25" eb="26">
      <t>オオ</t>
    </rPh>
    <phoneticPr fontId="5"/>
  </si>
  <si>
    <t>・平成23年度に機器を改修しており、その際にパークロック式からゲート式の駐車管理システムに変更している。</t>
    <phoneticPr fontId="5"/>
  </si>
  <si>
    <t>・駅前ロータリー内の駐車区画（13台分）であり、利用者の約95％が１時間未満の短時間利用である。
・駅前の商業施設利用のためや電車での通勤、通学の送迎用に利用されるケースが多い。
・平成27年度から29年度にかけて稼働率が高くなっているのは、平成28年５月に開催された伊勢志摩サミットの影響が大きいと思われる。</t>
    <phoneticPr fontId="5"/>
  </si>
  <si>
    <t>・設置場所が駅前ロータリー内の区画であることから、平成20年度から平成21年度にかけて、駅前広場の整備に関し協議会で検討を行ったが結論が出なかった。そのため、老朽化したパークロック式の駐車区画を改修しゲート式の駐車場として13台分の区画を整備し、平成24年度から当面の間、運用することとした。
・駅前広場整備の方針が決定すれば、当該公共駐車場は撤去される予定である。</t>
    <rPh sb="52" eb="53">
      <t>カン</t>
    </rPh>
    <rPh sb="61" eb="62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</si>
</sst>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160.1</c:v>
                </c:pt>
                <c:pt idx="2">
                  <c:v>172.7</c:v>
                </c:pt>
                <c:pt idx="3">
                  <c:v>100</c:v>
                </c:pt>
                <c:pt idx="4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2-470E-AADC-F5046FA3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143256"/>
        <c:axId val="234143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2-470E-AADC-F5046FA3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43256"/>
        <c:axId val="234143640"/>
      </c:lineChart>
      <c:dateAx>
        <c:axId val="234143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143640"/>
        <c:crosses val="autoZero"/>
        <c:auto val="1"/>
        <c:lblOffset val="100"/>
        <c:baseTimeUnit val="years"/>
      </c:dateAx>
      <c:valAx>
        <c:axId val="234143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4143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6-466D-8C5D-BC5688E7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89440"/>
        <c:axId val="234258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6-466D-8C5D-BC5688E7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89440"/>
        <c:axId val="234258768"/>
      </c:lineChart>
      <c:dateAx>
        <c:axId val="234289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258768"/>
        <c:crosses val="autoZero"/>
        <c:auto val="1"/>
        <c:lblOffset val="100"/>
        <c:baseTimeUnit val="years"/>
      </c:dateAx>
      <c:valAx>
        <c:axId val="234258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4289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9B1-4443-BDA8-A80654186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88160"/>
        <c:axId val="232453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1-4443-BDA8-A80654186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88160"/>
        <c:axId val="232453984"/>
      </c:lineChart>
      <c:dateAx>
        <c:axId val="13308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453984"/>
        <c:crosses val="autoZero"/>
        <c:auto val="1"/>
        <c:lblOffset val="100"/>
        <c:baseTimeUnit val="years"/>
      </c:dateAx>
      <c:valAx>
        <c:axId val="232453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33088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3C5-47C9-9B34-6357E58EC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62384"/>
        <c:axId val="234362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5-47C9-9B34-6357E58EC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62384"/>
        <c:axId val="234362776"/>
      </c:lineChart>
      <c:dateAx>
        <c:axId val="23436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362776"/>
        <c:crosses val="autoZero"/>
        <c:auto val="1"/>
        <c:lblOffset val="100"/>
        <c:baseTimeUnit val="years"/>
      </c:dateAx>
      <c:valAx>
        <c:axId val="234362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4362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073-A2AF-F1043641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65520"/>
        <c:axId val="234487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D-4073-A2AF-F1043641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65520"/>
        <c:axId val="234487656"/>
      </c:lineChart>
      <c:dateAx>
        <c:axId val="234365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487656"/>
        <c:crosses val="autoZero"/>
        <c:auto val="1"/>
        <c:lblOffset val="100"/>
        <c:baseTimeUnit val="years"/>
      </c:dateAx>
      <c:valAx>
        <c:axId val="234487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4365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6-4C85-99BF-A2D22CA4B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488440"/>
        <c:axId val="234488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6-4C85-99BF-A2D22CA4B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488440"/>
        <c:axId val="234488832"/>
      </c:lineChart>
      <c:dateAx>
        <c:axId val="234488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488832"/>
        <c:crosses val="autoZero"/>
        <c:auto val="1"/>
        <c:lblOffset val="100"/>
        <c:baseTimeUnit val="years"/>
      </c:dateAx>
      <c:valAx>
        <c:axId val="234488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4488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1069.2</c:v>
                </c:pt>
                <c:pt idx="1">
                  <c:v>1046.2</c:v>
                </c:pt>
                <c:pt idx="2">
                  <c:v>1138.5</c:v>
                </c:pt>
                <c:pt idx="3">
                  <c:v>1230.8</c:v>
                </c:pt>
                <c:pt idx="4">
                  <c:v>1207.7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D-4000-A659-98676935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489616"/>
        <c:axId val="234490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D-4000-A659-98676935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489616"/>
        <c:axId val="234490008"/>
      </c:lineChart>
      <c:dateAx>
        <c:axId val="234489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490008"/>
        <c:crosses val="autoZero"/>
        <c:auto val="1"/>
        <c:lblOffset val="100"/>
        <c:baseTimeUnit val="years"/>
      </c:dateAx>
      <c:valAx>
        <c:axId val="234490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4489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43.6</c:v>
                </c:pt>
                <c:pt idx="1">
                  <c:v>37.5</c:v>
                </c:pt>
                <c:pt idx="2">
                  <c:v>42.1</c:v>
                </c:pt>
                <c:pt idx="3">
                  <c:v>34.700000000000003</c:v>
                </c:pt>
                <c:pt idx="4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C-433F-B027-D03E994F6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490792"/>
        <c:axId val="23449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C-433F-B027-D03E994F6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490792"/>
        <c:axId val="234491184"/>
      </c:lineChart>
      <c:dateAx>
        <c:axId val="234490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491184"/>
        <c:crosses val="autoZero"/>
        <c:auto val="1"/>
        <c:lblOffset val="100"/>
        <c:baseTimeUnit val="years"/>
      </c:dateAx>
      <c:valAx>
        <c:axId val="23449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4490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0</c:v>
                </c:pt>
                <c:pt idx="1">
                  <c:v>1001</c:v>
                </c:pt>
                <c:pt idx="2">
                  <c:v>1275</c:v>
                </c:pt>
                <c:pt idx="3">
                  <c:v>0</c:v>
                </c:pt>
                <c:pt idx="4">
                  <c:v>-786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1-47CB-9C2D-E99E6498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02568"/>
        <c:axId val="234702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1-47CB-9C2D-E99E6498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02568"/>
        <c:axId val="234702960"/>
      </c:lineChart>
      <c:dateAx>
        <c:axId val="234702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702960"/>
        <c:crosses val="autoZero"/>
        <c:auto val="1"/>
        <c:lblOffset val="100"/>
        <c:baseTimeUnit val="years"/>
      </c:dateAx>
      <c:valAx>
        <c:axId val="234702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4702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view="pageBreakPreview" zoomScale="70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三重県志摩市　鵜方駅前公共駐車場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Ａ３Ｂ１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駅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712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121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広場式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6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13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200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代行制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131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100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160.1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172.7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100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94.6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1069.2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1046.2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1138.5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1230.8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1207.7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410.7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385.5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419.4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509.2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2.9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252.6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252.8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269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276.60000000000002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274.8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132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133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43.6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37.5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42.1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34.700000000000003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52.9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0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1001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1275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0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-786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23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22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16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21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37.6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40.700000000000003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38.200000000000003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34.6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37.6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6777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7496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6967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7138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8131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134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68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9000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84.4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78.400000000000006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70.5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62.4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LOMWnxj87wpcp8peyuwsaZlC8WyLjBdpvAl553fprzctb7rdvxzcYuC6TcJ27FsGgS5IcuSZpQeID/zfcy67GQ==" saltValue="9C+Op63W5eicQ6QAq994ZA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98</v>
      </c>
      <c r="AK5" s="59" t="s">
        <v>99</v>
      </c>
      <c r="AL5" s="59" t="s">
        <v>100</v>
      </c>
      <c r="AM5" s="59" t="s">
        <v>101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99</v>
      </c>
      <c r="AW5" s="59" t="s">
        <v>100</v>
      </c>
      <c r="AX5" s="59" t="s">
        <v>101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100</v>
      </c>
      <c r="BI5" s="59" t="s">
        <v>101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99</v>
      </c>
      <c r="BS5" s="59" t="s">
        <v>100</v>
      </c>
      <c r="BT5" s="59" t="s">
        <v>101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98</v>
      </c>
      <c r="CC5" s="59" t="s">
        <v>99</v>
      </c>
      <c r="CD5" s="59" t="s">
        <v>100</v>
      </c>
      <c r="CE5" s="59" t="s">
        <v>101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98</v>
      </c>
      <c r="CP5" s="59" t="s">
        <v>99</v>
      </c>
      <c r="CQ5" s="59" t="s">
        <v>100</v>
      </c>
      <c r="CR5" s="59" t="s">
        <v>101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99</v>
      </c>
      <c r="DB5" s="59" t="s">
        <v>100</v>
      </c>
      <c r="DC5" s="59" t="s">
        <v>101</v>
      </c>
      <c r="DD5" s="59" t="s">
        <v>102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99</v>
      </c>
      <c r="DM5" s="59" t="s">
        <v>100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109</v>
      </c>
      <c r="B6" s="60">
        <f>B8</f>
        <v>2017</v>
      </c>
      <c r="C6" s="60">
        <f t="shared" ref="C6:X6" si="1">C8</f>
        <v>242152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三重県志摩市</v>
      </c>
      <c r="I6" s="60" t="str">
        <f t="shared" si="1"/>
        <v>鵜方駅前公共駐車場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6</v>
      </c>
      <c r="S6" s="62" t="str">
        <f t="shared" si="1"/>
        <v>駅</v>
      </c>
      <c r="T6" s="62" t="str">
        <f t="shared" si="1"/>
        <v>無</v>
      </c>
      <c r="U6" s="63">
        <f t="shared" si="1"/>
        <v>712</v>
      </c>
      <c r="V6" s="63">
        <f t="shared" si="1"/>
        <v>13</v>
      </c>
      <c r="W6" s="63">
        <f t="shared" si="1"/>
        <v>200</v>
      </c>
      <c r="X6" s="62" t="str">
        <f t="shared" si="1"/>
        <v>代行制</v>
      </c>
      <c r="Y6" s="64">
        <f>IF(Y8="-",NA(),Y8)</f>
        <v>100</v>
      </c>
      <c r="Z6" s="64">
        <f t="shared" ref="Z6:AH6" si="2">IF(Z8="-",NA(),Z8)</f>
        <v>160.1</v>
      </c>
      <c r="AA6" s="64">
        <f t="shared" si="2"/>
        <v>172.7</v>
      </c>
      <c r="AB6" s="64">
        <f t="shared" si="2"/>
        <v>100</v>
      </c>
      <c r="AC6" s="64">
        <f t="shared" si="2"/>
        <v>94.6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43.6</v>
      </c>
      <c r="BG6" s="64">
        <f t="shared" ref="BG6:BO6" si="5">IF(BG8="-",NA(),BG8)</f>
        <v>37.5</v>
      </c>
      <c r="BH6" s="64">
        <f t="shared" si="5"/>
        <v>42.1</v>
      </c>
      <c r="BI6" s="64">
        <f t="shared" si="5"/>
        <v>34.700000000000003</v>
      </c>
      <c r="BJ6" s="64">
        <f t="shared" si="5"/>
        <v>52.9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0</v>
      </c>
      <c r="BR6" s="65">
        <f t="shared" ref="BR6:BZ6" si="6">IF(BR8="-",NA(),BR8)</f>
        <v>1001</v>
      </c>
      <c r="BS6" s="65">
        <f t="shared" si="6"/>
        <v>1275</v>
      </c>
      <c r="BT6" s="65">
        <f t="shared" si="6"/>
        <v>0</v>
      </c>
      <c r="BU6" s="65">
        <f t="shared" si="6"/>
        <v>-786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68</v>
      </c>
      <c r="CN6" s="63">
        <f t="shared" si="7"/>
        <v>9000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1069.2</v>
      </c>
      <c r="DL6" s="64">
        <f t="shared" ref="DL6:DT6" si="9">IF(DL8="-",NA(),DL8)</f>
        <v>1046.2</v>
      </c>
      <c r="DM6" s="64">
        <f t="shared" si="9"/>
        <v>1138.5</v>
      </c>
      <c r="DN6" s="64">
        <f t="shared" si="9"/>
        <v>1230.8</v>
      </c>
      <c r="DO6" s="64">
        <f t="shared" si="9"/>
        <v>1207.7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111</v>
      </c>
      <c r="B7" s="60">
        <f t="shared" ref="B7:X7" si="10">B8</f>
        <v>2017</v>
      </c>
      <c r="C7" s="60">
        <f t="shared" si="10"/>
        <v>242152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三重県　志摩市</v>
      </c>
      <c r="I7" s="60" t="str">
        <f t="shared" si="10"/>
        <v>鵜方駅前公共駐車場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6</v>
      </c>
      <c r="S7" s="62" t="str">
        <f t="shared" si="10"/>
        <v>駅</v>
      </c>
      <c r="T7" s="62" t="str">
        <f t="shared" si="10"/>
        <v>無</v>
      </c>
      <c r="U7" s="63">
        <f t="shared" si="10"/>
        <v>712</v>
      </c>
      <c r="V7" s="63">
        <f t="shared" si="10"/>
        <v>13</v>
      </c>
      <c r="W7" s="63">
        <f t="shared" si="10"/>
        <v>200</v>
      </c>
      <c r="X7" s="62" t="str">
        <f t="shared" si="10"/>
        <v>代行制</v>
      </c>
      <c r="Y7" s="64">
        <f>Y8</f>
        <v>100</v>
      </c>
      <c r="Z7" s="64">
        <f t="shared" ref="Z7:AH7" si="11">Z8</f>
        <v>160.1</v>
      </c>
      <c r="AA7" s="64">
        <f t="shared" si="11"/>
        <v>172.7</v>
      </c>
      <c r="AB7" s="64">
        <f t="shared" si="11"/>
        <v>100</v>
      </c>
      <c r="AC7" s="64">
        <f t="shared" si="11"/>
        <v>94.6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43.6</v>
      </c>
      <c r="BG7" s="64">
        <f t="shared" ref="BG7:BO7" si="14">BG8</f>
        <v>37.5</v>
      </c>
      <c r="BH7" s="64">
        <f t="shared" si="14"/>
        <v>42.1</v>
      </c>
      <c r="BI7" s="64">
        <f t="shared" si="14"/>
        <v>34.700000000000003</v>
      </c>
      <c r="BJ7" s="64">
        <f t="shared" si="14"/>
        <v>52.9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0</v>
      </c>
      <c r="BR7" s="65">
        <f t="shared" ref="BR7:BZ7" si="15">BR8</f>
        <v>1001</v>
      </c>
      <c r="BS7" s="65">
        <f t="shared" si="15"/>
        <v>1275</v>
      </c>
      <c r="BT7" s="65">
        <f t="shared" si="15"/>
        <v>0</v>
      </c>
      <c r="BU7" s="65">
        <f t="shared" si="15"/>
        <v>-786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68</v>
      </c>
      <c r="CN7" s="63">
        <f>CN8</f>
        <v>9000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1069.2</v>
      </c>
      <c r="DL7" s="64">
        <f t="shared" ref="DL7:DT7" si="17">DL8</f>
        <v>1046.2</v>
      </c>
      <c r="DM7" s="64">
        <f t="shared" si="17"/>
        <v>1138.5</v>
      </c>
      <c r="DN7" s="64">
        <f t="shared" si="17"/>
        <v>1230.8</v>
      </c>
      <c r="DO7" s="64">
        <f t="shared" si="17"/>
        <v>1207.7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242152</v>
      </c>
      <c r="D8" s="67">
        <v>47</v>
      </c>
      <c r="E8" s="67">
        <v>14</v>
      </c>
      <c r="F8" s="67">
        <v>0</v>
      </c>
      <c r="G8" s="67">
        <v>1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6</v>
      </c>
      <c r="S8" s="69" t="s">
        <v>123</v>
      </c>
      <c r="T8" s="69" t="s">
        <v>124</v>
      </c>
      <c r="U8" s="70">
        <v>712</v>
      </c>
      <c r="V8" s="70">
        <v>13</v>
      </c>
      <c r="W8" s="70">
        <v>200</v>
      </c>
      <c r="X8" s="69" t="s">
        <v>125</v>
      </c>
      <c r="Y8" s="71">
        <v>100</v>
      </c>
      <c r="Z8" s="71">
        <v>160.1</v>
      </c>
      <c r="AA8" s="71">
        <v>172.7</v>
      </c>
      <c r="AB8" s="71">
        <v>100</v>
      </c>
      <c r="AC8" s="71">
        <v>94.6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43.6</v>
      </c>
      <c r="BG8" s="71">
        <v>37.5</v>
      </c>
      <c r="BH8" s="71">
        <v>42.1</v>
      </c>
      <c r="BI8" s="71">
        <v>34.700000000000003</v>
      </c>
      <c r="BJ8" s="71">
        <v>52.9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0</v>
      </c>
      <c r="BR8" s="72">
        <v>1001</v>
      </c>
      <c r="BS8" s="72">
        <v>1275</v>
      </c>
      <c r="BT8" s="73">
        <v>0</v>
      </c>
      <c r="BU8" s="73">
        <v>-786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68</v>
      </c>
      <c r="CN8" s="70">
        <v>9000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1069.2</v>
      </c>
      <c r="DL8" s="71">
        <v>1046.2</v>
      </c>
      <c r="DM8" s="71">
        <v>1138.5</v>
      </c>
      <c r="DN8" s="71">
        <v>1230.8</v>
      </c>
      <c r="DO8" s="71">
        <v>1207.7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126</v>
      </c>
      <c r="C10" s="78" t="s">
        <v>127</v>
      </c>
      <c r="D10" s="78" t="s">
        <v>128</v>
      </c>
      <c r="E10" s="78" t="s">
        <v>129</v>
      </c>
      <c r="F10" s="78" t="s">
        <v>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2019-02-08T05:49:26Z</cp:lastPrinted>
  <dcterms:created xsi:type="dcterms:W3CDTF">2018-12-07T10:31:43Z</dcterms:created>
  <dcterms:modified xsi:type="dcterms:W3CDTF">2019-02-08T05:49:28Z</dcterms:modified>
  <cp:category/>
</cp:coreProperties>
</file>