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維持管理室\01維持管理室-管理担当\調査\【経営比較分析表】2017_242080_47_140\"/>
    </mc:Choice>
  </mc:AlternateContent>
  <workbookProtection workbookAlgorithmName="SHA-512" workbookHashValue="64YkPdMUtAUByx1KZ2tVsxaXxYgm5RNcW9WQCrcg5ovNK4N3FB+8LxFAYohOK9CMnihfn/dGq5Y6Kb6Csncfhw==" workbookSaltValue="PHRLfzUHOhZTanI6v7RtC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IT76" i="4"/>
  <c r="CS51" i="4"/>
  <c r="HJ30" i="4"/>
  <c r="BZ76" i="4"/>
  <c r="MA51" i="4"/>
  <c r="C11" i="5"/>
  <c r="D11" i="5"/>
  <c r="E11" i="5"/>
  <c r="B11" i="5"/>
  <c r="BZ30" i="4" l="1"/>
  <c r="BK76" i="4"/>
  <c r="LH51" i="4"/>
  <c r="IE76" i="4"/>
  <c r="BZ51" i="4"/>
  <c r="LT76" i="4"/>
  <c r="GQ51" i="4"/>
  <c r="LH30" i="4"/>
  <c r="GQ30" i="4"/>
  <c r="BG51" i="4"/>
  <c r="BG30" i="4"/>
  <c r="FX51" i="4"/>
  <c r="KO30" i="4"/>
  <c r="FX30" i="4"/>
  <c r="AV76" i="4"/>
  <c r="KO51" i="4"/>
  <c r="LE76" i="4"/>
  <c r="HP76" i="4"/>
  <c r="HA76" i="4"/>
  <c r="AN51" i="4"/>
  <c r="FE30" i="4"/>
  <c r="AN30" i="4"/>
  <c r="KP76" i="4"/>
  <c r="AG76" i="4"/>
  <c r="JV51" i="4"/>
  <c r="FE51" i="4"/>
  <c r="JV30" i="4"/>
  <c r="KA76" i="4"/>
  <c r="EL51" i="4"/>
  <c r="JC30" i="4"/>
  <c r="U30" i="4"/>
  <c r="R76" i="4"/>
  <c r="JC51" i="4"/>
  <c r="GL76" i="4"/>
  <c r="U51" i="4"/>
  <c r="EL30" i="4"/>
</calcChain>
</file>

<file path=xl/sharedStrings.xml><?xml version="1.0" encoding="utf-8"?>
<sst xmlns="http://schemas.openxmlformats.org/spreadsheetml/2006/main" count="287" uniqueCount="146">
  <si>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</si>
  <si>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</si>
  <si>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</si>
  <si>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</si>
  <si>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</si>
  <si>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</si>
  <si>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</si>
  <si>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</si>
  <si>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</si>
  <si>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</si>
  <si>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</si>
  <si>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</si>
  <si>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</si>
  <si>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</si>
  <si>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</si>
  <si>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</si>
  <si>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</si>
  <si>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</si>
  <si>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</si>
  <si>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</si>
  <si>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</si>
  <si>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</si>
  <si>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</si>
  <si>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</si>
  <si>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</si>
  <si>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</si>
  <si>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</si>
  <si>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</si>
  <si>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</si>
  <si>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</si>
  <si>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</si>
  <si>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</si>
  <si>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</si>
  <si>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</si>
  <si>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</si>
  <si>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</si>
  <si>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</si>
  <si>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</si>
  <si>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</si>
  <si>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</si>
  <si>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</si>
  <si>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</si>
  <si>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</si>
  <si>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</si>
  <si>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</si>
  <si>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</si>
  <si>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</si>
  <si>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</si>
  <si>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</si>
  <si>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</si>
  <si>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</si>
  <si>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</si>
  <si>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</si>
  <si>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</si>
  <si>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</si>
  <si>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</si>
  <si>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</si>
  <si>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</si>
  <si>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</si>
  <si>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</si>
  <si>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</si>
  <si>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</si>
  <si>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</si>
  <si>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</si>
  <si>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</si>
  <si>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</si>
  <si>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</si>
  <si>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</si>
  <si>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</si>
  <si>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</si>
  <si>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</si>
  <si>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</si>
  <si>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</si>
  <si>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</si>
  <si>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</si>
  <si>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</si>
  <si>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</si>
  <si>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</si>
  <si>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</si>
  <si>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</si>
  <si>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</si>
  <si>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</si>
  <si>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</si>
  <si>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</si>
  <si>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</si>
  <si>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</si>
  <si>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</si>
  <si>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</si>
  <si>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</si>
  <si>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</si>
  <si>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</si>
  <si>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</si>
  <si>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</si>
  <si>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</si>
  <si>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</si>
  <si>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</si>
  <si>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</si>
  <si>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</si>
  <si>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</si>
  <si>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</si>
  <si>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</si>
  <si>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</si>
  <si>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</si>
  <si>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</si>
  <si>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</si>
  <si>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</si>
  <si>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</si>
  <si>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</si>
  <si>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</si>
  <si>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</si>
  <si>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</si>
  <si>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</si>
  <si>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</si>
  <si>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</si>
  <si>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</si>
  <si>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</si>
  <si>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</si>
  <si>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</si>
  <si>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</si>
  <si>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</si>
  <si>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</si>
  <si>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</si>
  <si>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</si>
  <si>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</si>
  <si>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</si>
  <si>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三重県　名張市</t>
  </si>
  <si>
    <t>市営桔梗が丘駅南駐車場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</si>
  <si>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</si>
  <si>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</si>
  <si>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</si>
  <si>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</si>
  <si>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</si>
  <si>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</si>
  <si>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</si>
  <si>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</si>
  <si>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</si>
  <si>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有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</si>
  <si>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</si>
  <si>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</si>
  <si>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</si>
  <si>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</si>
  <si>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</si>
  <si>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</si>
  <si>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当該駐車場は、平成5年に供用開始され、老朽化も激しく、コインパーキングメーター機器自体が製造中止となっているため、中古部品で修理し使用しているような状況である。利用も年々減っていることから、事業の廃止も含め検討して行く必要がある。</t>
    <rPh sb="0" eb="2">
      <t>トウガイ</t>
    </rPh>
    <rPh sb="2" eb="5">
      <t>チュウシャジョウ</t>
    </rPh>
    <rPh sb="7" eb="9">
      <t>ヘイセイ</t>
    </rPh>
    <rPh sb="10" eb="11">
      <t>ネン</t>
    </rPh>
    <rPh sb="12" eb="14">
      <t>キョウヨウ</t>
    </rPh>
    <rPh sb="14" eb="16">
      <t>カイシ</t>
    </rPh>
    <rPh sb="19" eb="22">
      <t>ロウキュウカ</t>
    </rPh>
    <rPh sb="23" eb="24">
      <t>ハゲ</t>
    </rPh>
    <rPh sb="39" eb="41">
      <t>キキ</t>
    </rPh>
    <rPh sb="41" eb="43">
      <t>ジタイ</t>
    </rPh>
    <rPh sb="44" eb="46">
      <t>セイゾウ</t>
    </rPh>
    <rPh sb="46" eb="48">
      <t>チュウシ</t>
    </rPh>
    <rPh sb="57" eb="59">
      <t>チュウコ</t>
    </rPh>
    <rPh sb="59" eb="61">
      <t>ブヒン</t>
    </rPh>
    <rPh sb="62" eb="64">
      <t>シュウリ</t>
    </rPh>
    <rPh sb="65" eb="67">
      <t>シヨウ</t>
    </rPh>
    <rPh sb="74" eb="76">
      <t>ジョウキョウ</t>
    </rPh>
    <rPh sb="80" eb="82">
      <t>リヨウ</t>
    </rPh>
    <rPh sb="83" eb="85">
      <t>ネンネン</t>
    </rPh>
    <rPh sb="85" eb="86">
      <t>ヘ</t>
    </rPh>
    <rPh sb="95" eb="97">
      <t>ジギョウ</t>
    </rPh>
    <rPh sb="98" eb="100">
      <t>ハイシ</t>
    </rPh>
    <rPh sb="101" eb="102">
      <t>フク</t>
    </rPh>
    <rPh sb="103" eb="105">
      <t>ケントウ</t>
    </rPh>
    <rPh sb="107" eb="108">
      <t>イ</t>
    </rPh>
    <rPh sb="109" eb="111">
      <t>ヒツヨウ</t>
    </rPh>
    <phoneticPr fontId="5"/>
  </si>
  <si>
    <t>赤字のため、事業廃止も含め検討していく必要がある。</t>
    <rPh sb="0" eb="2">
      <t>アカジ</t>
    </rPh>
    <rPh sb="6" eb="8">
      <t>ジギョウ</t>
    </rPh>
    <rPh sb="8" eb="10">
      <t>ハイシ</t>
    </rPh>
    <rPh sb="11" eb="12">
      <t>フク</t>
    </rPh>
    <rPh sb="13" eb="15">
      <t>ケントウ</t>
    </rPh>
    <rPh sb="19" eb="21">
      <t>ヒツヨウ</t>
    </rPh>
    <phoneticPr fontId="5"/>
  </si>
  <si>
    <t>有料利用者が年々減っており、赤字経営が続いていることから、事業廃止も含め検討していく必要がある。</t>
    <rPh sb="0" eb="2">
      <t>ユウリョウ</t>
    </rPh>
    <rPh sb="2" eb="5">
      <t>リヨウシャ</t>
    </rPh>
    <rPh sb="6" eb="8">
      <t>ネンネン</t>
    </rPh>
    <rPh sb="8" eb="9">
      <t>ヘ</t>
    </rPh>
    <rPh sb="14" eb="16">
      <t>アカジ</t>
    </rPh>
    <rPh sb="16" eb="18">
      <t>ケイエイ</t>
    </rPh>
    <rPh sb="19" eb="20">
      <t>ツヅ</t>
    </rPh>
    <rPh sb="29" eb="31">
      <t>ジギョウ</t>
    </rPh>
    <rPh sb="31" eb="33">
      <t>ハイシ</t>
    </rPh>
    <rPh sb="34" eb="35">
      <t>フク</t>
    </rPh>
    <rPh sb="36" eb="38">
      <t>ケントウ</t>
    </rPh>
    <rPh sb="42" eb="44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</si>
</sst>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34</c:v>
                </c:pt>
                <c:pt idx="1">
                  <c:v>32.4</c:v>
                </c:pt>
                <c:pt idx="2">
                  <c:v>28.4</c:v>
                </c:pt>
                <c:pt idx="3">
                  <c:v>23</c:v>
                </c:pt>
                <c:pt idx="4">
                  <c:v>18.5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EE-493C-8B97-EBC8DC9B3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641440"/>
        <c:axId val="21863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410.7</c:v>
                </c:pt>
                <c:pt idx="1">
                  <c:v>385.5</c:v>
                </c:pt>
                <c:pt idx="2">
                  <c:v>419.4</c:v>
                </c:pt>
                <c:pt idx="3">
                  <c:v>371</c:v>
                </c:pt>
                <c:pt idx="4">
                  <c:v>509.2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EE-493C-8B97-EBC8DC9B3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641440"/>
        <c:axId val="218639872"/>
      </c:lineChart>
      <c:dateAx>
        <c:axId val="21864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639872"/>
        <c:crosses val="autoZero"/>
        <c:auto val="1"/>
        <c:lblOffset val="100"/>
        <c:baseTimeUnit val="years"/>
      </c:dateAx>
      <c:valAx>
        <c:axId val="21863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864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82-4B8C-8607-881E0C52B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937560"/>
        <c:axId val="286938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84.4</c:v>
                </c:pt>
                <c:pt idx="1">
                  <c:v>78.400000000000006</c:v>
                </c:pt>
                <c:pt idx="2">
                  <c:v>70.5</c:v>
                </c:pt>
                <c:pt idx="3">
                  <c:v>59.2</c:v>
                </c:pt>
                <c:pt idx="4">
                  <c:v>62.4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82-4B8C-8607-881E0C52B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937560"/>
        <c:axId val="286938736"/>
      </c:lineChart>
      <c:dateAx>
        <c:axId val="286937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6938736"/>
        <c:crosses val="autoZero"/>
        <c:auto val="1"/>
        <c:lblOffset val="100"/>
        <c:baseTimeUnit val="years"/>
      </c:dateAx>
      <c:valAx>
        <c:axId val="286938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69375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89-4F48-8671-84572CC3C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937952"/>
        <c:axId val="286941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9-4F48-8671-84572CC3C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937952"/>
        <c:axId val="286941872"/>
      </c:lineChart>
      <c:dateAx>
        <c:axId val="28693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6941872"/>
        <c:crosses val="autoZero"/>
        <c:auto val="1"/>
        <c:lblOffset val="100"/>
        <c:baseTimeUnit val="years"/>
      </c:dateAx>
      <c:valAx>
        <c:axId val="286941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6937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1D-4110-99C1-6675CE179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939128"/>
        <c:axId val="286940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1D-4110-99C1-6675CE179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939128"/>
        <c:axId val="286940696"/>
      </c:lineChart>
      <c:dateAx>
        <c:axId val="286939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6940696"/>
        <c:crosses val="autoZero"/>
        <c:auto val="1"/>
        <c:lblOffset val="100"/>
        <c:baseTimeUnit val="years"/>
      </c:dateAx>
      <c:valAx>
        <c:axId val="286940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69391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F2-4680-BCD7-AC293E89F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939520"/>
        <c:axId val="286936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3.5</c:v>
                </c:pt>
                <c:pt idx="2">
                  <c:v>3.2</c:v>
                </c:pt>
                <c:pt idx="3">
                  <c:v>2.9</c:v>
                </c:pt>
                <c:pt idx="4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F2-4680-BCD7-AC293E89F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939520"/>
        <c:axId val="286936384"/>
      </c:lineChart>
      <c:dateAx>
        <c:axId val="286939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6936384"/>
        <c:crosses val="autoZero"/>
        <c:auto val="1"/>
        <c:lblOffset val="100"/>
        <c:baseTimeUnit val="years"/>
      </c:dateAx>
      <c:valAx>
        <c:axId val="286936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69395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B8-4FBD-99CE-4C9046ADF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935992"/>
        <c:axId val="286936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27</c:v>
                </c:pt>
                <c:pt idx="1">
                  <c:v>23</c:v>
                </c:pt>
                <c:pt idx="2">
                  <c:v>22</c:v>
                </c:pt>
                <c:pt idx="3">
                  <c:v>16</c:v>
                </c:pt>
                <c:pt idx="4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B8-4FBD-99CE-4C9046ADF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935992"/>
        <c:axId val="286936776"/>
      </c:lineChart>
      <c:dateAx>
        <c:axId val="286935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6936776"/>
        <c:crosses val="autoZero"/>
        <c:auto val="1"/>
        <c:lblOffset val="100"/>
        <c:baseTimeUnit val="years"/>
      </c:dateAx>
      <c:valAx>
        <c:axId val="286936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86935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16.7</c:v>
                </c:pt>
                <c:pt idx="3">
                  <c:v>16.7</c:v>
                </c:pt>
                <c:pt idx="4">
                  <c:v>16.7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7B-459A-BD92-18365ECFA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942656"/>
        <c:axId val="286939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252.6</c:v>
                </c:pt>
                <c:pt idx="1">
                  <c:v>252.8</c:v>
                </c:pt>
                <c:pt idx="2">
                  <c:v>269</c:v>
                </c:pt>
                <c:pt idx="3">
                  <c:v>276.60000000000002</c:v>
                </c:pt>
                <c:pt idx="4">
                  <c:v>274.8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7B-459A-BD92-18365ECFA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942656"/>
        <c:axId val="286939912"/>
      </c:lineChart>
      <c:dateAx>
        <c:axId val="286942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6939912"/>
        <c:crosses val="autoZero"/>
        <c:auto val="1"/>
        <c:lblOffset val="100"/>
        <c:baseTimeUnit val="years"/>
      </c:dateAx>
      <c:valAx>
        <c:axId val="286939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69426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-194.3</c:v>
                </c:pt>
                <c:pt idx="1">
                  <c:v>-208.5</c:v>
                </c:pt>
                <c:pt idx="2">
                  <c:v>-251.5</c:v>
                </c:pt>
                <c:pt idx="3">
                  <c:v>-334</c:v>
                </c:pt>
                <c:pt idx="4">
                  <c:v>-439.9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2B-4ED4-B679-DCB6FF42F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935208"/>
        <c:axId val="286935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37.6</c:v>
                </c:pt>
                <c:pt idx="1">
                  <c:v>40.700000000000003</c:v>
                </c:pt>
                <c:pt idx="2">
                  <c:v>38.200000000000003</c:v>
                </c:pt>
                <c:pt idx="3">
                  <c:v>34.6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2B-4ED4-B679-DCB6FF42F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935208"/>
        <c:axId val="286935600"/>
      </c:lineChart>
      <c:dateAx>
        <c:axId val="286935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6935600"/>
        <c:crosses val="autoZero"/>
        <c:auto val="1"/>
        <c:lblOffset val="100"/>
        <c:baseTimeUnit val="years"/>
      </c:dateAx>
      <c:valAx>
        <c:axId val="286935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6935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-544</c:v>
                </c:pt>
                <c:pt idx="1">
                  <c:v>-465</c:v>
                </c:pt>
                <c:pt idx="2">
                  <c:v>-488</c:v>
                </c:pt>
                <c:pt idx="3">
                  <c:v>-511</c:v>
                </c:pt>
                <c:pt idx="4">
                  <c:v>-607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34-4450-9403-16C7219D1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188824"/>
        <c:axId val="287191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6777</c:v>
                </c:pt>
                <c:pt idx="1">
                  <c:v>7496</c:v>
                </c:pt>
                <c:pt idx="2">
                  <c:v>6967</c:v>
                </c:pt>
                <c:pt idx="3">
                  <c:v>7138</c:v>
                </c:pt>
                <c:pt idx="4">
                  <c:v>8131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34-4450-9403-16C7219D1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188824"/>
        <c:axId val="287191568"/>
      </c:lineChart>
      <c:dateAx>
        <c:axId val="287188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7191568"/>
        <c:crosses val="autoZero"/>
        <c:auto val="1"/>
        <c:lblOffset val="100"/>
        <c:baseTimeUnit val="years"/>
      </c:dateAx>
      <c:valAx>
        <c:axId val="287191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871888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49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9" t="str">
        <f>データ!H6&amp;"　"&amp;データ!I6</f>
        <v>三重県名張市　市営桔梗が丘駅南駐車場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2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  <c r="AQ7" s="132" t="s">
        <v>2</v>
      </c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4"/>
      <c r="CF7" s="132" t="s">
        <v>3</v>
      </c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4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5" t="s">
        <v>5</v>
      </c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5" t="s">
        <v>6</v>
      </c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 t="s">
        <v>7</v>
      </c>
      <c r="JR7" s="135"/>
      <c r="JS7" s="135"/>
      <c r="JT7" s="135"/>
      <c r="JU7" s="135"/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5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5"/>
      <c r="LC7" s="135"/>
      <c r="LD7" s="135"/>
      <c r="LE7" s="135"/>
      <c r="LF7" s="135"/>
      <c r="LG7" s="135"/>
      <c r="LH7" s="135"/>
      <c r="LI7" s="135"/>
      <c r="LJ7" s="135" t="s">
        <v>8</v>
      </c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5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5"/>
      <c r="ML7" s="135"/>
      <c r="MM7" s="135"/>
      <c r="MN7" s="135"/>
      <c r="MO7" s="135"/>
      <c r="MP7" s="135"/>
      <c r="MQ7" s="135"/>
      <c r="MR7" s="135"/>
      <c r="MS7" s="135"/>
      <c r="MT7" s="135"/>
      <c r="MU7" s="135"/>
      <c r="MV7" s="135"/>
      <c r="MW7" s="135"/>
      <c r="MX7" s="135"/>
      <c r="MY7" s="135"/>
      <c r="MZ7" s="135"/>
      <c r="NA7" s="135"/>
      <c r="NB7" s="135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2" t="str">
        <f>データ!J7</f>
        <v>法非適用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4"/>
      <c r="AQ8" s="122" t="str">
        <f>データ!K7</f>
        <v>駐車場整備事業</v>
      </c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4"/>
      <c r="CF8" s="122" t="str">
        <f>データ!L7</f>
        <v>-</v>
      </c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4"/>
      <c r="DU8" s="126" t="str">
        <f>データ!M7</f>
        <v>Ａ３Ｂ１</v>
      </c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 t="str">
        <f>データ!N7</f>
        <v>非設置</v>
      </c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6" t="str">
        <f>データ!S7</f>
        <v>駅</v>
      </c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 t="str">
        <f>データ!T7</f>
        <v>有</v>
      </c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5">
        <f>データ!U7</f>
        <v>449</v>
      </c>
      <c r="LK8" s="125"/>
      <c r="LL8" s="125"/>
      <c r="LM8" s="125"/>
      <c r="LN8" s="125"/>
      <c r="LO8" s="125"/>
      <c r="LP8" s="125"/>
      <c r="LQ8" s="125"/>
      <c r="LR8" s="125"/>
      <c r="LS8" s="125"/>
      <c r="LT8" s="125"/>
      <c r="LU8" s="125"/>
      <c r="LV8" s="125"/>
      <c r="LW8" s="125"/>
      <c r="LX8" s="125"/>
      <c r="LY8" s="125"/>
      <c r="LZ8" s="125"/>
      <c r="MA8" s="125"/>
      <c r="MB8" s="125"/>
      <c r="MC8" s="125"/>
      <c r="MD8" s="125"/>
      <c r="ME8" s="125"/>
      <c r="MF8" s="125"/>
      <c r="MG8" s="125"/>
      <c r="MH8" s="125"/>
      <c r="MI8" s="125"/>
      <c r="MJ8" s="125"/>
      <c r="MK8" s="125"/>
      <c r="ML8" s="125"/>
      <c r="MM8" s="125"/>
      <c r="MN8" s="125"/>
      <c r="MO8" s="125"/>
      <c r="MP8" s="125"/>
      <c r="MQ8" s="125"/>
      <c r="MR8" s="125"/>
      <c r="MS8" s="125"/>
      <c r="MT8" s="125"/>
      <c r="MU8" s="125"/>
      <c r="MV8" s="125"/>
      <c r="MW8" s="125"/>
      <c r="MX8" s="125"/>
      <c r="MY8" s="125"/>
      <c r="MZ8" s="125"/>
      <c r="NA8" s="125"/>
      <c r="NB8" s="125"/>
      <c r="NC8" s="3"/>
      <c r="ND8" s="130" t="s">
        <v>10</v>
      </c>
      <c r="NE8" s="131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2" t="s">
        <v>12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 t="s">
        <v>13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4"/>
      <c r="CF9" s="132" t="s">
        <v>14</v>
      </c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4"/>
      <c r="DU9" s="135" t="s">
        <v>15</v>
      </c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5" t="s">
        <v>16</v>
      </c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  <c r="JK9" s="135"/>
      <c r="JL9" s="135"/>
      <c r="JM9" s="135"/>
      <c r="JN9" s="135"/>
      <c r="JO9" s="135"/>
      <c r="JP9" s="135"/>
      <c r="JQ9" s="135" t="s">
        <v>17</v>
      </c>
      <c r="JR9" s="135"/>
      <c r="JS9" s="135"/>
      <c r="JT9" s="135"/>
      <c r="JU9" s="135"/>
      <c r="JV9" s="135"/>
      <c r="JW9" s="135"/>
      <c r="JX9" s="135"/>
      <c r="JY9" s="135"/>
      <c r="JZ9" s="135"/>
      <c r="KA9" s="135"/>
      <c r="KB9" s="135"/>
      <c r="KC9" s="135"/>
      <c r="KD9" s="135"/>
      <c r="KE9" s="135"/>
      <c r="KF9" s="135"/>
      <c r="KG9" s="135"/>
      <c r="KH9" s="135"/>
      <c r="KI9" s="135"/>
      <c r="KJ9" s="135"/>
      <c r="KK9" s="135"/>
      <c r="KL9" s="135"/>
      <c r="KM9" s="135"/>
      <c r="KN9" s="135"/>
      <c r="KO9" s="135"/>
      <c r="KP9" s="135"/>
      <c r="KQ9" s="135"/>
      <c r="KR9" s="135"/>
      <c r="KS9" s="135"/>
      <c r="KT9" s="135"/>
      <c r="KU9" s="135"/>
      <c r="KV9" s="135"/>
      <c r="KW9" s="135"/>
      <c r="KX9" s="135"/>
      <c r="KY9" s="135"/>
      <c r="KZ9" s="135"/>
      <c r="LA9" s="135"/>
      <c r="LB9" s="135"/>
      <c r="LC9" s="135"/>
      <c r="LD9" s="135"/>
      <c r="LE9" s="135"/>
      <c r="LF9" s="135"/>
      <c r="LG9" s="135"/>
      <c r="LH9" s="135"/>
      <c r="LI9" s="135"/>
      <c r="LJ9" s="135" t="s">
        <v>18</v>
      </c>
      <c r="LK9" s="135"/>
      <c r="LL9" s="135"/>
      <c r="LM9" s="135"/>
      <c r="LN9" s="135"/>
      <c r="LO9" s="135"/>
      <c r="LP9" s="135"/>
      <c r="LQ9" s="135"/>
      <c r="LR9" s="135"/>
      <c r="LS9" s="135"/>
      <c r="LT9" s="135"/>
      <c r="LU9" s="135"/>
      <c r="LV9" s="135"/>
      <c r="LW9" s="135"/>
      <c r="LX9" s="135"/>
      <c r="LY9" s="135"/>
      <c r="LZ9" s="135"/>
      <c r="MA9" s="135"/>
      <c r="MB9" s="135"/>
      <c r="MC9" s="135"/>
      <c r="MD9" s="135"/>
      <c r="ME9" s="135"/>
      <c r="MF9" s="135"/>
      <c r="MG9" s="135"/>
      <c r="MH9" s="135"/>
      <c r="MI9" s="135"/>
      <c r="MJ9" s="135"/>
      <c r="MK9" s="135"/>
      <c r="ML9" s="135"/>
      <c r="MM9" s="135"/>
      <c r="MN9" s="135"/>
      <c r="MO9" s="135"/>
      <c r="MP9" s="135"/>
      <c r="MQ9" s="135"/>
      <c r="MR9" s="135"/>
      <c r="MS9" s="135"/>
      <c r="MT9" s="135"/>
      <c r="MU9" s="135"/>
      <c r="MV9" s="135"/>
      <c r="MW9" s="135"/>
      <c r="MX9" s="135"/>
      <c r="MY9" s="135"/>
      <c r="MZ9" s="135"/>
      <c r="NA9" s="135"/>
      <c r="NB9" s="135"/>
      <c r="NC9" s="3"/>
      <c r="ND9" s="136" t="s">
        <v>19</v>
      </c>
      <c r="NE9" s="13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6" t="str">
        <f>データ!O7</f>
        <v>該当数値なし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8"/>
      <c r="AQ10" s="119" t="s">
        <v>133</v>
      </c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1"/>
      <c r="CF10" s="122" t="str">
        <f>データ!Q7</f>
        <v>広場式</v>
      </c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4"/>
      <c r="DU10" s="125">
        <f>データ!R7</f>
        <v>24</v>
      </c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5">
        <f>データ!V7</f>
        <v>12</v>
      </c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  <c r="IW10" s="125"/>
      <c r="IX10" s="125"/>
      <c r="IY10" s="125"/>
      <c r="IZ10" s="125"/>
      <c r="JA10" s="125"/>
      <c r="JB10" s="125"/>
      <c r="JC10" s="125"/>
      <c r="JD10" s="125"/>
      <c r="JE10" s="125"/>
      <c r="JF10" s="125"/>
      <c r="JG10" s="125"/>
      <c r="JH10" s="125"/>
      <c r="JI10" s="125"/>
      <c r="JJ10" s="125"/>
      <c r="JK10" s="125"/>
      <c r="JL10" s="125"/>
      <c r="JM10" s="125"/>
      <c r="JN10" s="125"/>
      <c r="JO10" s="125"/>
      <c r="JP10" s="125"/>
      <c r="JQ10" s="125">
        <f>データ!W7</f>
        <v>600</v>
      </c>
      <c r="JR10" s="125"/>
      <c r="JS10" s="125"/>
      <c r="JT10" s="125"/>
      <c r="JU10" s="125"/>
      <c r="JV10" s="125"/>
      <c r="JW10" s="125"/>
      <c r="JX10" s="125"/>
      <c r="JY10" s="125"/>
      <c r="JZ10" s="125"/>
      <c r="KA10" s="125"/>
      <c r="KB10" s="125"/>
      <c r="KC10" s="125"/>
      <c r="KD10" s="125"/>
      <c r="KE10" s="125"/>
      <c r="KF10" s="125"/>
      <c r="KG10" s="125"/>
      <c r="KH10" s="125"/>
      <c r="KI10" s="125"/>
      <c r="KJ10" s="125"/>
      <c r="KK10" s="125"/>
      <c r="KL10" s="125"/>
      <c r="KM10" s="125"/>
      <c r="KN10" s="125"/>
      <c r="KO10" s="125"/>
      <c r="KP10" s="125"/>
      <c r="KQ10" s="125"/>
      <c r="KR10" s="125"/>
      <c r="KS10" s="125"/>
      <c r="KT10" s="125"/>
      <c r="KU10" s="125"/>
      <c r="KV10" s="125"/>
      <c r="KW10" s="125"/>
      <c r="KX10" s="125"/>
      <c r="KY10" s="125"/>
      <c r="KZ10" s="125"/>
      <c r="LA10" s="125"/>
      <c r="LB10" s="125"/>
      <c r="LC10" s="125"/>
      <c r="LD10" s="125"/>
      <c r="LE10" s="125"/>
      <c r="LF10" s="125"/>
      <c r="LG10" s="125"/>
      <c r="LH10" s="125"/>
      <c r="LI10" s="125"/>
      <c r="LJ10" s="126" t="str">
        <f>データ!X7</f>
        <v>導入なし</v>
      </c>
      <c r="LK10" s="126"/>
      <c r="LL10" s="126"/>
      <c r="LM10" s="126"/>
      <c r="LN10" s="126"/>
      <c r="LO10" s="126"/>
      <c r="LP10" s="126"/>
      <c r="LQ10" s="126"/>
      <c r="LR10" s="126"/>
      <c r="LS10" s="126"/>
      <c r="LT10" s="126"/>
      <c r="LU10" s="126"/>
      <c r="LV10" s="126"/>
      <c r="LW10" s="126"/>
      <c r="LX10" s="126"/>
      <c r="LY10" s="126"/>
      <c r="LZ10" s="126"/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2"/>
      <c r="ND10" s="127" t="s">
        <v>21</v>
      </c>
      <c r="NE10" s="115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8" t="s">
        <v>23</v>
      </c>
      <c r="NE11" s="128"/>
      <c r="NF11" s="128"/>
      <c r="NG11" s="128"/>
      <c r="NH11" s="128"/>
      <c r="NI11" s="128"/>
      <c r="NJ11" s="128"/>
      <c r="NK11" s="128"/>
      <c r="NL11" s="128"/>
      <c r="NM11" s="128"/>
      <c r="NN11" s="128"/>
      <c r="NO11" s="128"/>
      <c r="NP11" s="128"/>
      <c r="NQ11" s="128"/>
      <c r="NR11" s="128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8"/>
      <c r="NE12" s="128"/>
      <c r="NF12" s="128"/>
      <c r="NG12" s="128"/>
      <c r="NH12" s="128"/>
      <c r="NI12" s="128"/>
      <c r="NJ12" s="128"/>
      <c r="NK12" s="128"/>
      <c r="NL12" s="128"/>
      <c r="NM12" s="128"/>
      <c r="NN12" s="128"/>
      <c r="NO12" s="128"/>
      <c r="NP12" s="128"/>
      <c r="NQ12" s="128"/>
      <c r="NR12" s="128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9"/>
      <c r="NE13" s="129"/>
      <c r="NF13" s="129"/>
      <c r="NG13" s="129"/>
      <c r="NH13" s="129"/>
      <c r="NI13" s="129"/>
      <c r="NJ13" s="129"/>
      <c r="NK13" s="129"/>
      <c r="NL13" s="129"/>
      <c r="NM13" s="129"/>
      <c r="NN13" s="129"/>
      <c r="NO13" s="129"/>
      <c r="NP13" s="129"/>
      <c r="NQ13" s="129"/>
      <c r="NR13" s="129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85" t="s">
        <v>25</v>
      </c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7"/>
      <c r="MX14" s="7"/>
      <c r="MY14" s="7"/>
      <c r="MZ14" s="7"/>
      <c r="NA14" s="7"/>
      <c r="NB14" s="8"/>
      <c r="NC14" s="2"/>
      <c r="ND14" s="88" t="s">
        <v>26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20"/>
      <c r="MX15" s="20"/>
      <c r="MY15" s="20"/>
      <c r="MZ15" s="20"/>
      <c r="NA15" s="20"/>
      <c r="NB15" s="21"/>
      <c r="NC15" s="2"/>
      <c r="ND15" s="91" t="s">
        <v>144</v>
      </c>
      <c r="NE15" s="92"/>
      <c r="NF15" s="92"/>
      <c r="NG15" s="92"/>
      <c r="NH15" s="92"/>
      <c r="NI15" s="92"/>
      <c r="NJ15" s="92"/>
      <c r="NK15" s="92"/>
      <c r="NL15" s="92"/>
      <c r="NM15" s="92"/>
      <c r="NN15" s="92"/>
      <c r="NO15" s="92"/>
      <c r="NP15" s="92"/>
      <c r="NQ15" s="92"/>
      <c r="NR15" s="9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91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91"/>
      <c r="NE17" s="92"/>
      <c r="NF17" s="92"/>
      <c r="NG17" s="92"/>
      <c r="NH17" s="92"/>
      <c r="NI17" s="92"/>
      <c r="NJ17" s="92"/>
      <c r="NK17" s="92"/>
      <c r="NL17" s="92"/>
      <c r="NM17" s="92"/>
      <c r="NN17" s="92"/>
      <c r="NO17" s="92"/>
      <c r="NP17" s="92"/>
      <c r="NQ17" s="92"/>
      <c r="NR17" s="9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91"/>
      <c r="NE18" s="92"/>
      <c r="NF18" s="92"/>
      <c r="NG18" s="92"/>
      <c r="NH18" s="92"/>
      <c r="NI18" s="92"/>
      <c r="NJ18" s="92"/>
      <c r="NK18" s="92"/>
      <c r="NL18" s="92"/>
      <c r="NM18" s="92"/>
      <c r="NN18" s="92"/>
      <c r="NO18" s="92"/>
      <c r="NP18" s="92"/>
      <c r="NQ18" s="92"/>
      <c r="NR18" s="9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91"/>
      <c r="NE19" s="92"/>
      <c r="NF19" s="92"/>
      <c r="NG19" s="92"/>
      <c r="NH19" s="92"/>
      <c r="NI19" s="92"/>
      <c r="NJ19" s="92"/>
      <c r="NK19" s="92"/>
      <c r="NL19" s="92"/>
      <c r="NM19" s="92"/>
      <c r="NN19" s="92"/>
      <c r="NO19" s="92"/>
      <c r="NP19" s="92"/>
      <c r="NQ19" s="92"/>
      <c r="NR19" s="9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91"/>
      <c r="NE20" s="92"/>
      <c r="NF20" s="92"/>
      <c r="NG20" s="92"/>
      <c r="NH20" s="92"/>
      <c r="NI20" s="92"/>
      <c r="NJ20" s="92"/>
      <c r="NK20" s="92"/>
      <c r="NL20" s="92"/>
      <c r="NM20" s="92"/>
      <c r="NN20" s="92"/>
      <c r="NO20" s="92"/>
      <c r="NP20" s="92"/>
      <c r="NQ20" s="92"/>
      <c r="NR20" s="9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91"/>
      <c r="NE21" s="92"/>
      <c r="NF21" s="92"/>
      <c r="NG21" s="92"/>
      <c r="NH21" s="92"/>
      <c r="NI21" s="92"/>
      <c r="NJ21" s="92"/>
      <c r="NK21" s="92"/>
      <c r="NL21" s="92"/>
      <c r="NM21" s="92"/>
      <c r="NN21" s="92"/>
      <c r="NO21" s="92"/>
      <c r="NP21" s="92"/>
      <c r="NQ21" s="92"/>
      <c r="NR21" s="9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91"/>
      <c r="NE22" s="92"/>
      <c r="NF22" s="92"/>
      <c r="NG22" s="92"/>
      <c r="NH22" s="92"/>
      <c r="NI22" s="92"/>
      <c r="NJ22" s="92"/>
      <c r="NK22" s="92"/>
      <c r="NL22" s="92"/>
      <c r="NM22" s="92"/>
      <c r="NN22" s="92"/>
      <c r="NO22" s="92"/>
      <c r="NP22" s="92"/>
      <c r="NQ22" s="92"/>
      <c r="NR22" s="9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91"/>
      <c r="NE23" s="92"/>
      <c r="NF23" s="92"/>
      <c r="NG23" s="92"/>
      <c r="NH23" s="92"/>
      <c r="NI23" s="92"/>
      <c r="NJ23" s="92"/>
      <c r="NK23" s="92"/>
      <c r="NL23" s="92"/>
      <c r="NM23" s="92"/>
      <c r="NN23" s="92"/>
      <c r="NO23" s="92"/>
      <c r="NP23" s="92"/>
      <c r="NQ23" s="92"/>
      <c r="NR23" s="9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91"/>
      <c r="NE24" s="92"/>
      <c r="NF24" s="92"/>
      <c r="NG24" s="92"/>
      <c r="NH24" s="92"/>
      <c r="NI24" s="92"/>
      <c r="NJ24" s="92"/>
      <c r="NK24" s="92"/>
      <c r="NL24" s="92"/>
      <c r="NM24" s="92"/>
      <c r="NN24" s="92"/>
      <c r="NO24" s="92"/>
      <c r="NP24" s="92"/>
      <c r="NQ24" s="92"/>
      <c r="NR24" s="9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91"/>
      <c r="NE25" s="92"/>
      <c r="NF25" s="92"/>
      <c r="NG25" s="92"/>
      <c r="NH25" s="92"/>
      <c r="NI25" s="92"/>
      <c r="NJ25" s="92"/>
      <c r="NK25" s="92"/>
      <c r="NL25" s="92"/>
      <c r="NM25" s="92"/>
      <c r="NN25" s="92"/>
      <c r="NO25" s="92"/>
      <c r="NP25" s="92"/>
      <c r="NQ25" s="92"/>
      <c r="NR25" s="9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91"/>
      <c r="NE26" s="92"/>
      <c r="NF26" s="92"/>
      <c r="NG26" s="92"/>
      <c r="NH26" s="92"/>
      <c r="NI26" s="92"/>
      <c r="NJ26" s="92"/>
      <c r="NK26" s="92"/>
      <c r="NL26" s="92"/>
      <c r="NM26" s="92"/>
      <c r="NN26" s="92"/>
      <c r="NO26" s="92"/>
      <c r="NP26" s="92"/>
      <c r="NQ26" s="92"/>
      <c r="NR26" s="9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91"/>
      <c r="NE27" s="92"/>
      <c r="NF27" s="92"/>
      <c r="NG27" s="92"/>
      <c r="NH27" s="92"/>
      <c r="NI27" s="92"/>
      <c r="NJ27" s="92"/>
      <c r="NK27" s="92"/>
      <c r="NL27" s="92"/>
      <c r="NM27" s="92"/>
      <c r="NN27" s="92"/>
      <c r="NO27" s="92"/>
      <c r="NP27" s="92"/>
      <c r="NQ27" s="92"/>
      <c r="NR27" s="9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91"/>
      <c r="NE28" s="92"/>
      <c r="NF28" s="92"/>
      <c r="NG28" s="92"/>
      <c r="NH28" s="92"/>
      <c r="NI28" s="92"/>
      <c r="NJ28" s="92"/>
      <c r="NK28" s="92"/>
      <c r="NL28" s="92"/>
      <c r="NM28" s="92"/>
      <c r="NN28" s="92"/>
      <c r="NO28" s="92"/>
      <c r="NP28" s="92"/>
      <c r="NQ28" s="92"/>
      <c r="NR28" s="9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91"/>
      <c r="NE29" s="92"/>
      <c r="NF29" s="92"/>
      <c r="NG29" s="92"/>
      <c r="NH29" s="92"/>
      <c r="NI29" s="92"/>
      <c r="NJ29" s="92"/>
      <c r="NK29" s="92"/>
      <c r="NL29" s="92"/>
      <c r="NM29" s="92"/>
      <c r="NN29" s="92"/>
      <c r="NO29" s="92"/>
      <c r="NP29" s="92"/>
      <c r="NQ29" s="92"/>
      <c r="NR29" s="9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91"/>
      <c r="NE30" s="92"/>
      <c r="NF30" s="92"/>
      <c r="NG30" s="92"/>
      <c r="NH30" s="92"/>
      <c r="NI30" s="92"/>
      <c r="NJ30" s="92"/>
      <c r="NK30" s="92"/>
      <c r="NL30" s="92"/>
      <c r="NM30" s="92"/>
      <c r="NN30" s="92"/>
      <c r="NO30" s="92"/>
      <c r="NP30" s="92"/>
      <c r="NQ30" s="92"/>
      <c r="NR30" s="9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0">
        <f>データ!Y7</f>
        <v>34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32.4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28.4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23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18.5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0">
        <f>データ!DK7</f>
        <v>25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25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16.7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16.7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16.7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88" t="s">
        <v>28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0">
        <f>データ!AD7</f>
        <v>410.7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385.5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419.4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371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509.2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0">
        <f>データ!AO7</f>
        <v>4.5999999999999996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3.2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2.9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6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0">
        <f>データ!DP7</f>
        <v>252.6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252.8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269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276.60000000000002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274.8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91" t="s">
        <v>143</v>
      </c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91"/>
      <c r="NE33" s="92"/>
      <c r="NF33" s="92"/>
      <c r="NG33" s="92"/>
      <c r="NH33" s="92"/>
      <c r="NI33" s="92"/>
      <c r="NJ33" s="92"/>
      <c r="NK33" s="92"/>
      <c r="NL33" s="92"/>
      <c r="NM33" s="92"/>
      <c r="NN33" s="92"/>
      <c r="NO33" s="92"/>
      <c r="NP33" s="92"/>
      <c r="NQ33" s="92"/>
      <c r="NR33" s="9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91"/>
      <c r="NE34" s="92"/>
      <c r="NF34" s="92"/>
      <c r="NG34" s="92"/>
      <c r="NH34" s="92"/>
      <c r="NI34" s="92"/>
      <c r="NJ34" s="92"/>
      <c r="NK34" s="92"/>
      <c r="NL34" s="92"/>
      <c r="NM34" s="92"/>
      <c r="NN34" s="92"/>
      <c r="NO34" s="92"/>
      <c r="NP34" s="92"/>
      <c r="NQ34" s="92"/>
      <c r="NR34" s="9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15"/>
      <c r="IQ35" s="115"/>
      <c r="IR35" s="115"/>
      <c r="IS35" s="115"/>
      <c r="IT35" s="115"/>
      <c r="IU35" s="115"/>
      <c r="IV35" s="115"/>
      <c r="IW35" s="115"/>
      <c r="IX35" s="115"/>
      <c r="IY35" s="115"/>
      <c r="IZ35" s="115"/>
      <c r="JA35" s="115"/>
      <c r="JB35" s="115"/>
      <c r="JC35" s="115"/>
      <c r="JD35" s="115"/>
      <c r="JE35" s="115"/>
      <c r="JF35" s="115"/>
      <c r="JG35" s="115"/>
      <c r="JH35" s="115"/>
      <c r="JI35" s="115"/>
      <c r="JJ35" s="115"/>
      <c r="JK35" s="115"/>
      <c r="JL35" s="115"/>
      <c r="JM35" s="115"/>
      <c r="JN35" s="115"/>
      <c r="JO35" s="115"/>
      <c r="JP35" s="115"/>
      <c r="JQ35" s="115"/>
      <c r="JR35" s="115"/>
      <c r="JS35" s="115"/>
      <c r="JT35" s="115"/>
      <c r="JU35" s="115"/>
      <c r="JV35" s="115"/>
      <c r="JW35" s="115"/>
      <c r="JX35" s="115"/>
      <c r="JY35" s="115"/>
      <c r="JZ35" s="115"/>
      <c r="KA35" s="115"/>
      <c r="KB35" s="115"/>
      <c r="KC35" s="115"/>
      <c r="KD35" s="115"/>
      <c r="KE35" s="115"/>
      <c r="KF35" s="115"/>
      <c r="KG35" s="115"/>
      <c r="KH35" s="115"/>
      <c r="KI35" s="115"/>
      <c r="KJ35" s="115"/>
      <c r="KK35" s="115"/>
      <c r="KL35" s="115"/>
      <c r="KM35" s="115"/>
      <c r="KN35" s="115"/>
      <c r="KO35" s="115"/>
      <c r="KP35" s="115"/>
      <c r="KQ35" s="115"/>
      <c r="KR35" s="115"/>
      <c r="KS35" s="115"/>
      <c r="KT35" s="115"/>
      <c r="KU35" s="115"/>
      <c r="KV35" s="115"/>
      <c r="KW35" s="115"/>
      <c r="KX35" s="115"/>
      <c r="KY35" s="115"/>
      <c r="KZ35" s="115"/>
      <c r="LA35" s="115"/>
      <c r="LB35" s="115"/>
      <c r="LC35" s="115"/>
      <c r="LD35" s="115"/>
      <c r="LE35" s="115"/>
      <c r="LF35" s="115"/>
      <c r="LG35" s="115"/>
      <c r="LH35" s="115"/>
      <c r="LI35" s="115"/>
      <c r="LJ35" s="115"/>
      <c r="LK35" s="115"/>
      <c r="LL35" s="115"/>
      <c r="LM35" s="115"/>
      <c r="LN35" s="115"/>
      <c r="LO35" s="115"/>
      <c r="LP35" s="115"/>
      <c r="LQ35" s="115"/>
      <c r="LR35" s="115"/>
      <c r="LS35" s="115"/>
      <c r="LT35" s="115"/>
      <c r="LU35" s="115"/>
      <c r="LV35" s="115"/>
      <c r="LW35" s="115"/>
      <c r="LX35" s="115"/>
      <c r="LY35" s="115"/>
      <c r="LZ35" s="115"/>
      <c r="MA35" s="115"/>
      <c r="MB35" s="115"/>
      <c r="MC35" s="115"/>
      <c r="MD35" s="115"/>
      <c r="ME35" s="115"/>
      <c r="MF35" s="115"/>
      <c r="MG35" s="115"/>
      <c r="MH35" s="115"/>
      <c r="MI35" s="115"/>
      <c r="MJ35" s="115"/>
      <c r="MK35" s="115"/>
      <c r="ML35" s="115"/>
      <c r="MM35" s="115"/>
      <c r="MN35" s="115"/>
      <c r="MO35" s="115"/>
      <c r="MP35" s="115"/>
      <c r="MQ35" s="115"/>
      <c r="MR35" s="115"/>
      <c r="MS35" s="115"/>
      <c r="MT35" s="115"/>
      <c r="MU35" s="115"/>
      <c r="MV35" s="115"/>
      <c r="MW35" s="16"/>
      <c r="MX35" s="16"/>
      <c r="MY35" s="16"/>
      <c r="MZ35" s="16"/>
      <c r="NA35" s="16"/>
      <c r="NB35" s="17"/>
      <c r="NC35" s="2"/>
      <c r="ND35" s="91"/>
      <c r="NE35" s="92"/>
      <c r="NF35" s="92"/>
      <c r="NG35" s="92"/>
      <c r="NH35" s="92"/>
      <c r="NI35" s="92"/>
      <c r="NJ35" s="92"/>
      <c r="NK35" s="92"/>
      <c r="NL35" s="92"/>
      <c r="NM35" s="92"/>
      <c r="NN35" s="92"/>
      <c r="NO35" s="92"/>
      <c r="NP35" s="92"/>
      <c r="NQ35" s="92"/>
      <c r="NR35" s="9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91"/>
      <c r="NE36" s="92"/>
      <c r="NF36" s="92"/>
      <c r="NG36" s="92"/>
      <c r="NH36" s="92"/>
      <c r="NI36" s="92"/>
      <c r="NJ36" s="92"/>
      <c r="NK36" s="92"/>
      <c r="NL36" s="92"/>
      <c r="NM36" s="92"/>
      <c r="NN36" s="92"/>
      <c r="NO36" s="92"/>
      <c r="NP36" s="92"/>
      <c r="NQ36" s="92"/>
      <c r="NR36" s="9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91"/>
      <c r="NE37" s="92"/>
      <c r="NF37" s="92"/>
      <c r="NG37" s="92"/>
      <c r="NH37" s="92"/>
      <c r="NI37" s="92"/>
      <c r="NJ37" s="92"/>
      <c r="NK37" s="92"/>
      <c r="NL37" s="92"/>
      <c r="NM37" s="92"/>
      <c r="NN37" s="92"/>
      <c r="NO37" s="92"/>
      <c r="NP37" s="92"/>
      <c r="NQ37" s="92"/>
      <c r="NR37" s="9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91"/>
      <c r="NE38" s="92"/>
      <c r="NF38" s="92"/>
      <c r="NG38" s="92"/>
      <c r="NH38" s="92"/>
      <c r="NI38" s="92"/>
      <c r="NJ38" s="92"/>
      <c r="NK38" s="92"/>
      <c r="NL38" s="92"/>
      <c r="NM38" s="92"/>
      <c r="NN38" s="92"/>
      <c r="NO38" s="92"/>
      <c r="NP38" s="92"/>
      <c r="NQ38" s="92"/>
      <c r="NR38" s="9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91"/>
      <c r="NE39" s="92"/>
      <c r="NF39" s="92"/>
      <c r="NG39" s="92"/>
      <c r="NH39" s="92"/>
      <c r="NI39" s="92"/>
      <c r="NJ39" s="92"/>
      <c r="NK39" s="92"/>
      <c r="NL39" s="92"/>
      <c r="NM39" s="92"/>
      <c r="NN39" s="92"/>
      <c r="NO39" s="92"/>
      <c r="NP39" s="92"/>
      <c r="NQ39" s="92"/>
      <c r="NR39" s="9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91"/>
      <c r="NE40" s="92"/>
      <c r="NF40" s="92"/>
      <c r="NG40" s="92"/>
      <c r="NH40" s="92"/>
      <c r="NI40" s="92"/>
      <c r="NJ40" s="92"/>
      <c r="NK40" s="92"/>
      <c r="NL40" s="92"/>
      <c r="NM40" s="92"/>
      <c r="NN40" s="92"/>
      <c r="NO40" s="92"/>
      <c r="NP40" s="92"/>
      <c r="NQ40" s="92"/>
      <c r="NR40" s="9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91"/>
      <c r="NE41" s="92"/>
      <c r="NF41" s="92"/>
      <c r="NG41" s="92"/>
      <c r="NH41" s="92"/>
      <c r="NI41" s="92"/>
      <c r="NJ41" s="92"/>
      <c r="NK41" s="92"/>
      <c r="NL41" s="92"/>
      <c r="NM41" s="92"/>
      <c r="NN41" s="92"/>
      <c r="NO41" s="92"/>
      <c r="NP41" s="92"/>
      <c r="NQ41" s="92"/>
      <c r="NR41" s="9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91"/>
      <c r="NE42" s="92"/>
      <c r="NF42" s="92"/>
      <c r="NG42" s="92"/>
      <c r="NH42" s="92"/>
      <c r="NI42" s="92"/>
      <c r="NJ42" s="92"/>
      <c r="NK42" s="92"/>
      <c r="NL42" s="92"/>
      <c r="NM42" s="92"/>
      <c r="NN42" s="92"/>
      <c r="NO42" s="92"/>
      <c r="NP42" s="92"/>
      <c r="NQ42" s="92"/>
      <c r="NR42" s="9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91"/>
      <c r="NE43" s="92"/>
      <c r="NF43" s="92"/>
      <c r="NG43" s="92"/>
      <c r="NH43" s="92"/>
      <c r="NI43" s="92"/>
      <c r="NJ43" s="92"/>
      <c r="NK43" s="92"/>
      <c r="NL43" s="92"/>
      <c r="NM43" s="92"/>
      <c r="NN43" s="92"/>
      <c r="NO43" s="92"/>
      <c r="NP43" s="92"/>
      <c r="NQ43" s="92"/>
      <c r="NR43" s="9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91"/>
      <c r="NE44" s="92"/>
      <c r="NF44" s="92"/>
      <c r="NG44" s="92"/>
      <c r="NH44" s="92"/>
      <c r="NI44" s="92"/>
      <c r="NJ44" s="92"/>
      <c r="NK44" s="92"/>
      <c r="NL44" s="92"/>
      <c r="NM44" s="92"/>
      <c r="NN44" s="92"/>
      <c r="NO44" s="92"/>
      <c r="NP44" s="92"/>
      <c r="NQ44" s="92"/>
      <c r="NR44" s="9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91"/>
      <c r="NE45" s="92"/>
      <c r="NF45" s="92"/>
      <c r="NG45" s="92"/>
      <c r="NH45" s="92"/>
      <c r="NI45" s="92"/>
      <c r="NJ45" s="92"/>
      <c r="NK45" s="92"/>
      <c r="NL45" s="92"/>
      <c r="NM45" s="92"/>
      <c r="NN45" s="92"/>
      <c r="NO45" s="92"/>
      <c r="NP45" s="92"/>
      <c r="NQ45" s="92"/>
      <c r="NR45" s="9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91"/>
      <c r="NE46" s="92"/>
      <c r="NF46" s="92"/>
      <c r="NG46" s="92"/>
      <c r="NH46" s="92"/>
      <c r="NI46" s="92"/>
      <c r="NJ46" s="92"/>
      <c r="NK46" s="92"/>
      <c r="NL46" s="92"/>
      <c r="NM46" s="92"/>
      <c r="NN46" s="92"/>
      <c r="NO46" s="92"/>
      <c r="NP46" s="92"/>
      <c r="NQ46" s="92"/>
      <c r="NR46" s="9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91"/>
      <c r="NE47" s="92"/>
      <c r="NF47" s="92"/>
      <c r="NG47" s="92"/>
      <c r="NH47" s="92"/>
      <c r="NI47" s="92"/>
      <c r="NJ47" s="92"/>
      <c r="NK47" s="92"/>
      <c r="NL47" s="92"/>
      <c r="NM47" s="92"/>
      <c r="NN47" s="92"/>
      <c r="NO47" s="92"/>
      <c r="NP47" s="92"/>
      <c r="NQ47" s="92"/>
      <c r="NR47" s="9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88" t="s">
        <v>33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91" t="s">
        <v>145</v>
      </c>
      <c r="NE49" s="92"/>
      <c r="NF49" s="92"/>
      <c r="NG49" s="92"/>
      <c r="NH49" s="92"/>
      <c r="NI49" s="92"/>
      <c r="NJ49" s="92"/>
      <c r="NK49" s="92"/>
      <c r="NL49" s="92"/>
      <c r="NM49" s="92"/>
      <c r="NN49" s="92"/>
      <c r="NO49" s="92"/>
      <c r="NP49" s="92"/>
      <c r="NQ49" s="92"/>
      <c r="NR49" s="9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91"/>
      <c r="NE50" s="92"/>
      <c r="NF50" s="92"/>
      <c r="NG50" s="92"/>
      <c r="NH50" s="92"/>
      <c r="NI50" s="92"/>
      <c r="NJ50" s="92"/>
      <c r="NK50" s="92"/>
      <c r="NL50" s="92"/>
      <c r="NM50" s="92"/>
      <c r="NN50" s="92"/>
      <c r="NO50" s="92"/>
      <c r="NP50" s="92"/>
      <c r="NQ50" s="92"/>
      <c r="NR50" s="9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91"/>
      <c r="NE51" s="92"/>
      <c r="NF51" s="92"/>
      <c r="NG51" s="92"/>
      <c r="NH51" s="92"/>
      <c r="NI51" s="92"/>
      <c r="NJ51" s="92"/>
      <c r="NK51" s="92"/>
      <c r="NL51" s="92"/>
      <c r="NM51" s="92"/>
      <c r="NN51" s="92"/>
      <c r="NO51" s="92"/>
      <c r="NP51" s="92"/>
      <c r="NQ51" s="92"/>
      <c r="NR51" s="9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0">
        <f>データ!BF7</f>
        <v>-194.3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-208.5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-251.5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-334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-439.9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09">
        <f>データ!BQ7</f>
        <v>-544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-465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-488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-511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-607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91"/>
      <c r="NE52" s="92"/>
      <c r="NF52" s="92"/>
      <c r="NG52" s="92"/>
      <c r="NH52" s="92"/>
      <c r="NI52" s="92"/>
      <c r="NJ52" s="92"/>
      <c r="NK52" s="92"/>
      <c r="NL52" s="92"/>
      <c r="NM52" s="92"/>
      <c r="NN52" s="92"/>
      <c r="NO52" s="92"/>
      <c r="NP52" s="92"/>
      <c r="NQ52" s="92"/>
      <c r="NR52" s="9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09">
        <f>データ!AZ7</f>
        <v>27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23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22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16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21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0">
        <f>データ!BK7</f>
        <v>37.6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40.700000000000003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38.200000000000003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34.6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37.6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09">
        <f>データ!BV7</f>
        <v>6777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7496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6967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7138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8131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91"/>
      <c r="NE53" s="92"/>
      <c r="NF53" s="92"/>
      <c r="NG53" s="92"/>
      <c r="NH53" s="92"/>
      <c r="NI53" s="92"/>
      <c r="NJ53" s="92"/>
      <c r="NK53" s="92"/>
      <c r="NL53" s="92"/>
      <c r="NM53" s="92"/>
      <c r="NN53" s="92"/>
      <c r="NO53" s="92"/>
      <c r="NP53" s="92"/>
      <c r="NQ53" s="92"/>
      <c r="NR53" s="9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91"/>
      <c r="NE54" s="92"/>
      <c r="NF54" s="92"/>
      <c r="NG54" s="92"/>
      <c r="NH54" s="92"/>
      <c r="NI54" s="92"/>
      <c r="NJ54" s="92"/>
      <c r="NK54" s="92"/>
      <c r="NL54" s="92"/>
      <c r="NM54" s="92"/>
      <c r="NN54" s="92"/>
      <c r="NO54" s="92"/>
      <c r="NP54" s="92"/>
      <c r="NQ54" s="92"/>
      <c r="NR54" s="9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91"/>
      <c r="NE55" s="92"/>
      <c r="NF55" s="92"/>
      <c r="NG55" s="92"/>
      <c r="NH55" s="92"/>
      <c r="NI55" s="92"/>
      <c r="NJ55" s="92"/>
      <c r="NK55" s="92"/>
      <c r="NL55" s="92"/>
      <c r="NM55" s="92"/>
      <c r="NN55" s="92"/>
      <c r="NO55" s="92"/>
      <c r="NP55" s="92"/>
      <c r="NQ55" s="92"/>
      <c r="NR55" s="9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91"/>
      <c r="NE56" s="92"/>
      <c r="NF56" s="92"/>
      <c r="NG56" s="92"/>
      <c r="NH56" s="92"/>
      <c r="NI56" s="92"/>
      <c r="NJ56" s="92"/>
      <c r="NK56" s="92"/>
      <c r="NL56" s="92"/>
      <c r="NM56" s="92"/>
      <c r="NN56" s="92"/>
      <c r="NO56" s="92"/>
      <c r="NP56" s="92"/>
      <c r="NQ56" s="92"/>
      <c r="NR56" s="9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91"/>
      <c r="NE57" s="92"/>
      <c r="NF57" s="92"/>
      <c r="NG57" s="92"/>
      <c r="NH57" s="92"/>
      <c r="NI57" s="92"/>
      <c r="NJ57" s="92"/>
      <c r="NK57" s="92"/>
      <c r="NL57" s="92"/>
      <c r="NM57" s="92"/>
      <c r="NN57" s="92"/>
      <c r="NO57" s="92"/>
      <c r="NP57" s="92"/>
      <c r="NQ57" s="92"/>
      <c r="NR57" s="9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91"/>
      <c r="NE58" s="92"/>
      <c r="NF58" s="92"/>
      <c r="NG58" s="92"/>
      <c r="NH58" s="92"/>
      <c r="NI58" s="92"/>
      <c r="NJ58" s="92"/>
      <c r="NK58" s="92"/>
      <c r="NL58" s="92"/>
      <c r="NM58" s="92"/>
      <c r="NN58" s="92"/>
      <c r="NO58" s="92"/>
      <c r="NP58" s="92"/>
      <c r="NQ58" s="92"/>
      <c r="NR58" s="9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91"/>
      <c r="NE59" s="92"/>
      <c r="NF59" s="92"/>
      <c r="NG59" s="92"/>
      <c r="NH59" s="92"/>
      <c r="NI59" s="92"/>
      <c r="NJ59" s="92"/>
      <c r="NK59" s="92"/>
      <c r="NL59" s="92"/>
      <c r="NM59" s="92"/>
      <c r="NN59" s="92"/>
      <c r="NO59" s="92"/>
      <c r="NP59" s="92"/>
      <c r="NQ59" s="92"/>
      <c r="NR59" s="9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85" t="s">
        <v>37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20"/>
      <c r="MX60" s="20"/>
      <c r="MY60" s="20"/>
      <c r="MZ60" s="20"/>
      <c r="NA60" s="20"/>
      <c r="NB60" s="21"/>
      <c r="NC60" s="2"/>
      <c r="ND60" s="91"/>
      <c r="NE60" s="92"/>
      <c r="NF60" s="92"/>
      <c r="NG60" s="92"/>
      <c r="NH60" s="92"/>
      <c r="NI60" s="92"/>
      <c r="NJ60" s="92"/>
      <c r="NK60" s="92"/>
      <c r="NL60" s="92"/>
      <c r="NM60" s="92"/>
      <c r="NN60" s="92"/>
      <c r="NO60" s="92"/>
      <c r="NP60" s="92"/>
      <c r="NQ60" s="92"/>
      <c r="NR60" s="9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20"/>
      <c r="MX61" s="20"/>
      <c r="MY61" s="20"/>
      <c r="MZ61" s="20"/>
      <c r="NA61" s="20"/>
      <c r="NB61" s="21"/>
      <c r="NC61" s="2"/>
      <c r="ND61" s="91"/>
      <c r="NE61" s="92"/>
      <c r="NF61" s="92"/>
      <c r="NG61" s="92"/>
      <c r="NH61" s="92"/>
      <c r="NI61" s="92"/>
      <c r="NJ61" s="92"/>
      <c r="NK61" s="92"/>
      <c r="NL61" s="92"/>
      <c r="NM61" s="92"/>
      <c r="NN61" s="92"/>
      <c r="NO61" s="92"/>
      <c r="NP61" s="92"/>
      <c r="NQ61" s="92"/>
      <c r="NR61" s="9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91"/>
      <c r="NE62" s="92"/>
      <c r="NF62" s="92"/>
      <c r="NG62" s="92"/>
      <c r="NH62" s="92"/>
      <c r="NI62" s="92"/>
      <c r="NJ62" s="92"/>
      <c r="NK62" s="92"/>
      <c r="NL62" s="92"/>
      <c r="NM62" s="92"/>
      <c r="NN62" s="92"/>
      <c r="NO62" s="92"/>
      <c r="NP62" s="92"/>
      <c r="NQ62" s="92"/>
      <c r="NR62" s="9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87" t="s">
        <v>38</v>
      </c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91"/>
      <c r="NE63" s="92"/>
      <c r="NF63" s="92"/>
      <c r="NG63" s="92"/>
      <c r="NH63" s="92"/>
      <c r="NI63" s="92"/>
      <c r="NJ63" s="92"/>
      <c r="NK63" s="92"/>
      <c r="NL63" s="92"/>
      <c r="NM63" s="92"/>
      <c r="NN63" s="92"/>
      <c r="NO63" s="92"/>
      <c r="NP63" s="92"/>
      <c r="NQ63" s="92"/>
      <c r="NR63" s="9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94"/>
      <c r="NE64" s="95"/>
      <c r="NF64" s="95"/>
      <c r="NG64" s="95"/>
      <c r="NH64" s="95"/>
      <c r="NI64" s="95"/>
      <c r="NJ64" s="95"/>
      <c r="NK64" s="95"/>
      <c r="NL64" s="95"/>
      <c r="NM64" s="95"/>
      <c r="NN64" s="95"/>
      <c r="NO64" s="95"/>
      <c r="NP64" s="95"/>
      <c r="NQ64" s="95"/>
      <c r="NR64" s="96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88" t="s">
        <v>39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91" t="s">
        <v>145</v>
      </c>
      <c r="NE66" s="92"/>
      <c r="NF66" s="92"/>
      <c r="NG66" s="92"/>
      <c r="NH66" s="92"/>
      <c r="NI66" s="92"/>
      <c r="NJ66" s="92"/>
      <c r="NK66" s="92"/>
      <c r="NL66" s="92"/>
      <c r="NM66" s="92"/>
      <c r="NN66" s="92"/>
      <c r="NO66" s="92"/>
      <c r="NP66" s="92"/>
      <c r="NQ66" s="92"/>
      <c r="NR66" s="9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97">
        <f>データ!CM7</f>
        <v>47</v>
      </c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91"/>
      <c r="NE67" s="92"/>
      <c r="NF67" s="92"/>
      <c r="NG67" s="92"/>
      <c r="NH67" s="92"/>
      <c r="NI67" s="92"/>
      <c r="NJ67" s="92"/>
      <c r="NK67" s="92"/>
      <c r="NL67" s="92"/>
      <c r="NM67" s="92"/>
      <c r="NN67" s="92"/>
      <c r="NO67" s="92"/>
      <c r="NP67" s="92"/>
      <c r="NQ67" s="92"/>
      <c r="NR67" s="9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00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91"/>
      <c r="NE68" s="92"/>
      <c r="NF68" s="92"/>
      <c r="NG68" s="92"/>
      <c r="NH68" s="92"/>
      <c r="NI68" s="92"/>
      <c r="NJ68" s="92"/>
      <c r="NK68" s="92"/>
      <c r="NL68" s="92"/>
      <c r="NM68" s="92"/>
      <c r="NN68" s="92"/>
      <c r="NO68" s="92"/>
      <c r="NP68" s="92"/>
      <c r="NQ68" s="92"/>
      <c r="NR68" s="9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00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91"/>
      <c r="NE69" s="92"/>
      <c r="NF69" s="92"/>
      <c r="NG69" s="92"/>
      <c r="NH69" s="92"/>
      <c r="NI69" s="92"/>
      <c r="NJ69" s="92"/>
      <c r="NK69" s="92"/>
      <c r="NL69" s="92"/>
      <c r="NM69" s="92"/>
      <c r="NN69" s="92"/>
      <c r="NO69" s="92"/>
      <c r="NP69" s="92"/>
      <c r="NQ69" s="92"/>
      <c r="NR69" s="9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03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91"/>
      <c r="NE70" s="92"/>
      <c r="NF70" s="92"/>
      <c r="NG70" s="92"/>
      <c r="NH70" s="92"/>
      <c r="NI70" s="92"/>
      <c r="NJ70" s="92"/>
      <c r="NK70" s="92"/>
      <c r="NL70" s="92"/>
      <c r="NM70" s="92"/>
      <c r="NN70" s="92"/>
      <c r="NO70" s="92"/>
      <c r="NP70" s="92"/>
      <c r="NQ70" s="92"/>
      <c r="NR70" s="9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91"/>
      <c r="NE71" s="92"/>
      <c r="NF71" s="92"/>
      <c r="NG71" s="92"/>
      <c r="NH71" s="92"/>
      <c r="NI71" s="92"/>
      <c r="NJ71" s="92"/>
      <c r="NK71" s="92"/>
      <c r="NL71" s="92"/>
      <c r="NM71" s="92"/>
      <c r="NN71" s="92"/>
      <c r="NO71" s="92"/>
      <c r="NP71" s="92"/>
      <c r="NQ71" s="92"/>
      <c r="NR71" s="9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87" t="s">
        <v>40</v>
      </c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91"/>
      <c r="NE72" s="92"/>
      <c r="NF72" s="92"/>
      <c r="NG72" s="92"/>
      <c r="NH72" s="92"/>
      <c r="NI72" s="92"/>
      <c r="NJ72" s="92"/>
      <c r="NK72" s="92"/>
      <c r="NL72" s="92"/>
      <c r="NM72" s="92"/>
      <c r="NN72" s="92"/>
      <c r="NO72" s="92"/>
      <c r="NP72" s="92"/>
      <c r="NQ72" s="92"/>
      <c r="NR72" s="9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91"/>
      <c r="NE73" s="92"/>
      <c r="NF73" s="92"/>
      <c r="NG73" s="92"/>
      <c r="NH73" s="92"/>
      <c r="NI73" s="92"/>
      <c r="NJ73" s="92"/>
      <c r="NK73" s="92"/>
      <c r="NL73" s="92"/>
      <c r="NM73" s="92"/>
      <c r="NN73" s="92"/>
      <c r="NO73" s="92"/>
      <c r="NP73" s="92"/>
      <c r="NQ73" s="92"/>
      <c r="NR73" s="9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91"/>
      <c r="NE74" s="92"/>
      <c r="NF74" s="92"/>
      <c r="NG74" s="92"/>
      <c r="NH74" s="92"/>
      <c r="NI74" s="92"/>
      <c r="NJ74" s="92"/>
      <c r="NK74" s="92"/>
      <c r="NL74" s="92"/>
      <c r="NM74" s="92"/>
      <c r="NN74" s="92"/>
      <c r="NO74" s="92"/>
      <c r="NP74" s="92"/>
      <c r="NQ74" s="92"/>
      <c r="NR74" s="9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91"/>
      <c r="NE75" s="92"/>
      <c r="NF75" s="92"/>
      <c r="NG75" s="92"/>
      <c r="NH75" s="92"/>
      <c r="NI75" s="92"/>
      <c r="NJ75" s="92"/>
      <c r="NK75" s="92"/>
      <c r="NL75" s="92"/>
      <c r="NM75" s="92"/>
      <c r="NN75" s="92"/>
      <c r="NO75" s="92"/>
      <c r="NP75" s="92"/>
      <c r="NQ75" s="92"/>
      <c r="NR75" s="9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06">
        <f>データ!$B$11</f>
        <v>41275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>
        <f>データ!$C$11</f>
        <v>41640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>
        <f>データ!$D$11</f>
        <v>42005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>
        <f>データ!$E$11</f>
        <v>42370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>
        <f>データ!$F$11</f>
        <v>42736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4"/>
      <c r="CP76" s="4"/>
      <c r="CQ76" s="4"/>
      <c r="CR76" s="4"/>
      <c r="CS76" s="4"/>
      <c r="CT76" s="4"/>
      <c r="CU76" s="4"/>
      <c r="CV76" s="97">
        <f>データ!CN7</f>
        <v>0</v>
      </c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06">
        <f>データ!$B$11</f>
        <v>41275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>
        <f>データ!$C$11</f>
        <v>41640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>
        <f>データ!$D$11</f>
        <v>42005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>
        <f>データ!$E$11</f>
        <v>42370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>
        <f>データ!$F$11</f>
        <v>42736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06">
        <f>データ!$B$11</f>
        <v>41275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>
        <f>データ!$C$11</f>
        <v>41640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>
        <f>データ!$D$11</f>
        <v>42005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>
        <f>データ!$E$11</f>
        <v>42370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>
        <f>データ!$F$11</f>
        <v>42736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4"/>
      <c r="MY76" s="4"/>
      <c r="MZ76" s="4"/>
      <c r="NA76" s="4"/>
      <c r="NB76" s="4"/>
      <c r="NC76" s="44"/>
      <c r="ND76" s="91"/>
      <c r="NE76" s="92"/>
      <c r="NF76" s="92"/>
      <c r="NG76" s="92"/>
      <c r="NH76" s="92"/>
      <c r="NI76" s="92"/>
      <c r="NJ76" s="92"/>
      <c r="NK76" s="92"/>
      <c r="NL76" s="92"/>
      <c r="NM76" s="92"/>
      <c r="NN76" s="92"/>
      <c r="NO76" s="92"/>
      <c r="NP76" s="92"/>
      <c r="NQ76" s="92"/>
      <c r="NR76" s="93"/>
    </row>
    <row r="77" spans="1:382" ht="13.5" customHeight="1" x14ac:dyDescent="0.15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100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2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91"/>
      <c r="NE77" s="92"/>
      <c r="NF77" s="92"/>
      <c r="NG77" s="92"/>
      <c r="NH77" s="92"/>
      <c r="NI77" s="92"/>
      <c r="NJ77" s="92"/>
      <c r="NK77" s="92"/>
      <c r="NL77" s="92"/>
      <c r="NM77" s="92"/>
      <c r="NN77" s="92"/>
      <c r="NO77" s="92"/>
      <c r="NP77" s="92"/>
      <c r="NQ77" s="92"/>
      <c r="NR77" s="93"/>
    </row>
    <row r="78" spans="1:382" ht="13.5" customHeight="1" x14ac:dyDescent="0.15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100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2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84.4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78.400000000000006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70.5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59.2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62.4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91"/>
      <c r="NE78" s="92"/>
      <c r="NF78" s="92"/>
      <c r="NG78" s="92"/>
      <c r="NH78" s="92"/>
      <c r="NI78" s="92"/>
      <c r="NJ78" s="92"/>
      <c r="NK78" s="92"/>
      <c r="NL78" s="92"/>
      <c r="NM78" s="92"/>
      <c r="NN78" s="92"/>
      <c r="NO78" s="92"/>
      <c r="NP78" s="92"/>
      <c r="NQ78" s="92"/>
      <c r="NR78" s="9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03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91"/>
      <c r="NE79" s="92"/>
      <c r="NF79" s="92"/>
      <c r="NG79" s="92"/>
      <c r="NH79" s="92"/>
      <c r="NI79" s="92"/>
      <c r="NJ79" s="92"/>
      <c r="NK79" s="92"/>
      <c r="NL79" s="92"/>
      <c r="NM79" s="92"/>
      <c r="NN79" s="92"/>
      <c r="NO79" s="92"/>
      <c r="NP79" s="92"/>
      <c r="NQ79" s="92"/>
      <c r="NR79" s="9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91"/>
      <c r="NE80" s="92"/>
      <c r="NF80" s="92"/>
      <c r="NG80" s="92"/>
      <c r="NH80" s="92"/>
      <c r="NI80" s="92"/>
      <c r="NJ80" s="92"/>
      <c r="NK80" s="92"/>
      <c r="NL80" s="92"/>
      <c r="NM80" s="92"/>
      <c r="NN80" s="92"/>
      <c r="NO80" s="92"/>
      <c r="NP80" s="92"/>
      <c r="NQ80" s="92"/>
      <c r="NR80" s="9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91"/>
      <c r="NE81" s="92"/>
      <c r="NF81" s="92"/>
      <c r="NG81" s="92"/>
      <c r="NH81" s="92"/>
      <c r="NI81" s="92"/>
      <c r="NJ81" s="92"/>
      <c r="NK81" s="92"/>
      <c r="NL81" s="92"/>
      <c r="NM81" s="92"/>
      <c r="NN81" s="92"/>
      <c r="NO81" s="92"/>
      <c r="NP81" s="92"/>
      <c r="NQ81" s="92"/>
      <c r="NR81" s="9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94"/>
      <c r="NE82" s="95"/>
      <c r="NF82" s="95"/>
      <c r="NG82" s="95"/>
      <c r="NH82" s="95"/>
      <c r="NI82" s="95"/>
      <c r="NJ82" s="95"/>
      <c r="NK82" s="95"/>
      <c r="NL82" s="95"/>
      <c r="NM82" s="95"/>
      <c r="NN82" s="95"/>
      <c r="NO82" s="95"/>
      <c r="NP82" s="95"/>
      <c r="NQ82" s="95"/>
      <c r="NR82" s="96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58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am5WTrFBq4E1AbFR359Nj7Ji3NOIkNrVsYeZDAHsznE/G3hIUA19tK33ytMnwtZDbMWqhN1JHesDSxBRqr90DQ==" saltValue="aFPPQuzGxMvCngXI29Ud/Q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60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61</v>
      </c>
      <c r="B3" s="50" t="s">
        <v>62</v>
      </c>
      <c r="C3" s="50" t="s">
        <v>63</v>
      </c>
      <c r="D3" s="50" t="s">
        <v>64</v>
      </c>
      <c r="E3" s="50" t="s">
        <v>65</v>
      </c>
      <c r="F3" s="50" t="s">
        <v>66</v>
      </c>
      <c r="G3" s="50" t="s">
        <v>67</v>
      </c>
      <c r="H3" s="144" t="s">
        <v>68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70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72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73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74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75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76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77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78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79</v>
      </c>
      <c r="CN4" s="150" t="s">
        <v>80</v>
      </c>
      <c r="CO4" s="141" t="s">
        <v>81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82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83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84</v>
      </c>
      <c r="B5" s="58"/>
      <c r="C5" s="58"/>
      <c r="D5" s="58"/>
      <c r="E5" s="58"/>
      <c r="F5" s="58"/>
      <c r="G5" s="58"/>
      <c r="H5" s="59" t="s">
        <v>85</v>
      </c>
      <c r="I5" s="59" t="s">
        <v>86</v>
      </c>
      <c r="J5" s="59" t="s">
        <v>87</v>
      </c>
      <c r="K5" s="59" t="s">
        <v>88</v>
      </c>
      <c r="L5" s="59" t="s">
        <v>89</v>
      </c>
      <c r="M5" s="59" t="s">
        <v>4</v>
      </c>
      <c r="N5" s="59" t="s">
        <v>5</v>
      </c>
      <c r="O5" s="59" t="s">
        <v>90</v>
      </c>
      <c r="P5" s="59" t="s">
        <v>13</v>
      </c>
      <c r="Q5" s="59" t="s">
        <v>91</v>
      </c>
      <c r="R5" s="59" t="s">
        <v>92</v>
      </c>
      <c r="S5" s="59" t="s">
        <v>93</v>
      </c>
      <c r="T5" s="59" t="s">
        <v>94</v>
      </c>
      <c r="U5" s="59" t="s">
        <v>95</v>
      </c>
      <c r="V5" s="59" t="s">
        <v>96</v>
      </c>
      <c r="W5" s="59" t="s">
        <v>97</v>
      </c>
      <c r="X5" s="59" t="s">
        <v>98</v>
      </c>
      <c r="Y5" s="59" t="s">
        <v>99</v>
      </c>
      <c r="Z5" s="59" t="s">
        <v>100</v>
      </c>
      <c r="AA5" s="59" t="s">
        <v>101</v>
      </c>
      <c r="AB5" s="59" t="s">
        <v>102</v>
      </c>
      <c r="AC5" s="59" t="s">
        <v>103</v>
      </c>
      <c r="AD5" s="59" t="s">
        <v>104</v>
      </c>
      <c r="AE5" s="59" t="s">
        <v>105</v>
      </c>
      <c r="AF5" s="59" t="s">
        <v>106</v>
      </c>
      <c r="AG5" s="59" t="s">
        <v>107</v>
      </c>
      <c r="AH5" s="59" t="s">
        <v>108</v>
      </c>
      <c r="AI5" s="59" t="s">
        <v>109</v>
      </c>
      <c r="AJ5" s="59" t="s">
        <v>110</v>
      </c>
      <c r="AK5" s="59" t="s">
        <v>111</v>
      </c>
      <c r="AL5" s="59" t="s">
        <v>101</v>
      </c>
      <c r="AM5" s="59" t="s">
        <v>112</v>
      </c>
      <c r="AN5" s="59" t="s">
        <v>103</v>
      </c>
      <c r="AO5" s="59" t="s">
        <v>104</v>
      </c>
      <c r="AP5" s="59" t="s">
        <v>105</v>
      </c>
      <c r="AQ5" s="59" t="s">
        <v>106</v>
      </c>
      <c r="AR5" s="59" t="s">
        <v>107</v>
      </c>
      <c r="AS5" s="59" t="s">
        <v>108</v>
      </c>
      <c r="AT5" s="59" t="s">
        <v>109</v>
      </c>
      <c r="AU5" s="59" t="s">
        <v>113</v>
      </c>
      <c r="AV5" s="59" t="s">
        <v>114</v>
      </c>
      <c r="AW5" s="59" t="s">
        <v>101</v>
      </c>
      <c r="AX5" s="59" t="s">
        <v>115</v>
      </c>
      <c r="AY5" s="59" t="s">
        <v>103</v>
      </c>
      <c r="AZ5" s="59" t="s">
        <v>104</v>
      </c>
      <c r="BA5" s="59" t="s">
        <v>105</v>
      </c>
      <c r="BB5" s="59" t="s">
        <v>106</v>
      </c>
      <c r="BC5" s="59" t="s">
        <v>107</v>
      </c>
      <c r="BD5" s="59" t="s">
        <v>108</v>
      </c>
      <c r="BE5" s="59" t="s">
        <v>109</v>
      </c>
      <c r="BF5" s="59" t="s">
        <v>99</v>
      </c>
      <c r="BG5" s="59" t="s">
        <v>114</v>
      </c>
      <c r="BH5" s="59" t="s">
        <v>101</v>
      </c>
      <c r="BI5" s="59" t="s">
        <v>102</v>
      </c>
      <c r="BJ5" s="59" t="s">
        <v>116</v>
      </c>
      <c r="BK5" s="59" t="s">
        <v>104</v>
      </c>
      <c r="BL5" s="59" t="s">
        <v>105</v>
      </c>
      <c r="BM5" s="59" t="s">
        <v>106</v>
      </c>
      <c r="BN5" s="59" t="s">
        <v>107</v>
      </c>
      <c r="BO5" s="59" t="s">
        <v>108</v>
      </c>
      <c r="BP5" s="59" t="s">
        <v>109</v>
      </c>
      <c r="BQ5" s="59" t="s">
        <v>99</v>
      </c>
      <c r="BR5" s="59" t="s">
        <v>111</v>
      </c>
      <c r="BS5" s="59" t="s">
        <v>101</v>
      </c>
      <c r="BT5" s="59" t="s">
        <v>102</v>
      </c>
      <c r="BU5" s="59" t="s">
        <v>103</v>
      </c>
      <c r="BV5" s="59" t="s">
        <v>104</v>
      </c>
      <c r="BW5" s="59" t="s">
        <v>105</v>
      </c>
      <c r="BX5" s="59" t="s">
        <v>106</v>
      </c>
      <c r="BY5" s="59" t="s">
        <v>107</v>
      </c>
      <c r="BZ5" s="59" t="s">
        <v>108</v>
      </c>
      <c r="CA5" s="59" t="s">
        <v>109</v>
      </c>
      <c r="CB5" s="59" t="s">
        <v>99</v>
      </c>
      <c r="CC5" s="59" t="s">
        <v>114</v>
      </c>
      <c r="CD5" s="59" t="s">
        <v>117</v>
      </c>
      <c r="CE5" s="59" t="s">
        <v>102</v>
      </c>
      <c r="CF5" s="59" t="s">
        <v>116</v>
      </c>
      <c r="CG5" s="59" t="s">
        <v>104</v>
      </c>
      <c r="CH5" s="59" t="s">
        <v>105</v>
      </c>
      <c r="CI5" s="59" t="s">
        <v>106</v>
      </c>
      <c r="CJ5" s="59" t="s">
        <v>107</v>
      </c>
      <c r="CK5" s="59" t="s">
        <v>108</v>
      </c>
      <c r="CL5" s="59" t="s">
        <v>109</v>
      </c>
      <c r="CM5" s="151"/>
      <c r="CN5" s="151"/>
      <c r="CO5" s="59" t="s">
        <v>110</v>
      </c>
      <c r="CP5" s="59" t="s">
        <v>114</v>
      </c>
      <c r="CQ5" s="59" t="s">
        <v>101</v>
      </c>
      <c r="CR5" s="59" t="s">
        <v>112</v>
      </c>
      <c r="CS5" s="59" t="s">
        <v>103</v>
      </c>
      <c r="CT5" s="59" t="s">
        <v>104</v>
      </c>
      <c r="CU5" s="59" t="s">
        <v>105</v>
      </c>
      <c r="CV5" s="59" t="s">
        <v>106</v>
      </c>
      <c r="CW5" s="59" t="s">
        <v>107</v>
      </c>
      <c r="CX5" s="59" t="s">
        <v>108</v>
      </c>
      <c r="CY5" s="59" t="s">
        <v>109</v>
      </c>
      <c r="CZ5" s="59" t="s">
        <v>113</v>
      </c>
      <c r="DA5" s="59" t="s">
        <v>114</v>
      </c>
      <c r="DB5" s="59" t="s">
        <v>117</v>
      </c>
      <c r="DC5" s="59" t="s">
        <v>115</v>
      </c>
      <c r="DD5" s="59" t="s">
        <v>103</v>
      </c>
      <c r="DE5" s="59" t="s">
        <v>104</v>
      </c>
      <c r="DF5" s="59" t="s">
        <v>105</v>
      </c>
      <c r="DG5" s="59" t="s">
        <v>106</v>
      </c>
      <c r="DH5" s="59" t="s">
        <v>107</v>
      </c>
      <c r="DI5" s="59" t="s">
        <v>108</v>
      </c>
      <c r="DJ5" s="59" t="s">
        <v>44</v>
      </c>
      <c r="DK5" s="59" t="s">
        <v>99</v>
      </c>
      <c r="DL5" s="59" t="s">
        <v>114</v>
      </c>
      <c r="DM5" s="59" t="s">
        <v>101</v>
      </c>
      <c r="DN5" s="59" t="s">
        <v>112</v>
      </c>
      <c r="DO5" s="59" t="s">
        <v>118</v>
      </c>
      <c r="DP5" s="59" t="s">
        <v>104</v>
      </c>
      <c r="DQ5" s="59" t="s">
        <v>105</v>
      </c>
      <c r="DR5" s="59" t="s">
        <v>106</v>
      </c>
      <c r="DS5" s="59" t="s">
        <v>107</v>
      </c>
      <c r="DT5" s="59" t="s">
        <v>108</v>
      </c>
      <c r="DU5" s="59" t="s">
        <v>109</v>
      </c>
    </row>
    <row r="6" spans="1:125" s="66" customFormat="1" x14ac:dyDescent="0.15">
      <c r="A6" s="49" t="s">
        <v>119</v>
      </c>
      <c r="B6" s="60">
        <f>B8</f>
        <v>2017</v>
      </c>
      <c r="C6" s="60">
        <f t="shared" ref="C6:X6" si="1">C8</f>
        <v>242080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4</v>
      </c>
      <c r="H6" s="60" t="str">
        <f>SUBSTITUTE(H8,"　","")</f>
        <v>三重県名張市</v>
      </c>
      <c r="I6" s="60" t="str">
        <f t="shared" si="1"/>
        <v>市営桔梗が丘駅南駐車場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24</v>
      </c>
      <c r="S6" s="62" t="str">
        <f t="shared" si="1"/>
        <v>駅</v>
      </c>
      <c r="T6" s="62" t="str">
        <f t="shared" si="1"/>
        <v>有</v>
      </c>
      <c r="U6" s="63">
        <f t="shared" si="1"/>
        <v>449</v>
      </c>
      <c r="V6" s="63">
        <f t="shared" si="1"/>
        <v>12</v>
      </c>
      <c r="W6" s="63">
        <f t="shared" si="1"/>
        <v>600</v>
      </c>
      <c r="X6" s="62" t="str">
        <f t="shared" si="1"/>
        <v>導入なし</v>
      </c>
      <c r="Y6" s="64">
        <f>IF(Y8="-",NA(),Y8)</f>
        <v>34</v>
      </c>
      <c r="Z6" s="64">
        <f t="shared" ref="Z6:AH6" si="2">IF(Z8="-",NA(),Z8)</f>
        <v>32.4</v>
      </c>
      <c r="AA6" s="64">
        <f t="shared" si="2"/>
        <v>28.4</v>
      </c>
      <c r="AB6" s="64">
        <f t="shared" si="2"/>
        <v>23</v>
      </c>
      <c r="AC6" s="64">
        <f t="shared" si="2"/>
        <v>18.5</v>
      </c>
      <c r="AD6" s="64">
        <f t="shared" si="2"/>
        <v>410.7</v>
      </c>
      <c r="AE6" s="64">
        <f t="shared" si="2"/>
        <v>385.5</v>
      </c>
      <c r="AF6" s="64">
        <f t="shared" si="2"/>
        <v>419.4</v>
      </c>
      <c r="AG6" s="64">
        <f t="shared" si="2"/>
        <v>371</v>
      </c>
      <c r="AH6" s="64">
        <f t="shared" si="2"/>
        <v>509.2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4.5999999999999996</v>
      </c>
      <c r="AP6" s="64">
        <f t="shared" si="3"/>
        <v>3.5</v>
      </c>
      <c r="AQ6" s="64">
        <f t="shared" si="3"/>
        <v>3.2</v>
      </c>
      <c r="AR6" s="64">
        <f t="shared" si="3"/>
        <v>2.9</v>
      </c>
      <c r="AS6" s="64">
        <f t="shared" si="3"/>
        <v>6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27</v>
      </c>
      <c r="BA6" s="65">
        <f t="shared" si="4"/>
        <v>23</v>
      </c>
      <c r="BB6" s="65">
        <f t="shared" si="4"/>
        <v>22</v>
      </c>
      <c r="BC6" s="65">
        <f t="shared" si="4"/>
        <v>16</v>
      </c>
      <c r="BD6" s="65">
        <f t="shared" si="4"/>
        <v>21</v>
      </c>
      <c r="BE6" s="63" t="str">
        <f>IF(BE8="-","",IF(BE8="-","【-】","【"&amp;SUBSTITUTE(TEXT(BE8,"#,##0"),"-","△")&amp;"】"))</f>
        <v>【37】</v>
      </c>
      <c r="BF6" s="64">
        <f>IF(BF8="-",NA(),BF8)</f>
        <v>-194.3</v>
      </c>
      <c r="BG6" s="64">
        <f t="shared" ref="BG6:BO6" si="5">IF(BG8="-",NA(),BG8)</f>
        <v>-208.5</v>
      </c>
      <c r="BH6" s="64">
        <f t="shared" si="5"/>
        <v>-251.5</v>
      </c>
      <c r="BI6" s="64">
        <f t="shared" si="5"/>
        <v>-334</v>
      </c>
      <c r="BJ6" s="64">
        <f t="shared" si="5"/>
        <v>-439.9</v>
      </c>
      <c r="BK6" s="64">
        <f t="shared" si="5"/>
        <v>37.6</v>
      </c>
      <c r="BL6" s="64">
        <f t="shared" si="5"/>
        <v>40.700000000000003</v>
      </c>
      <c r="BM6" s="64">
        <f t="shared" si="5"/>
        <v>38.200000000000003</v>
      </c>
      <c r="BN6" s="64">
        <f t="shared" si="5"/>
        <v>34.6</v>
      </c>
      <c r="BO6" s="64">
        <f t="shared" si="5"/>
        <v>37.6</v>
      </c>
      <c r="BP6" s="61" t="str">
        <f>IF(BP8="-","",IF(BP8="-","【-】","【"&amp;SUBSTITUTE(TEXT(BP8,"#,##0.0"),"-","△")&amp;"】"))</f>
        <v>【26.4】</v>
      </c>
      <c r="BQ6" s="65">
        <f>IF(BQ8="-",NA(),BQ8)</f>
        <v>-544</v>
      </c>
      <c r="BR6" s="65">
        <f t="shared" ref="BR6:BZ6" si="6">IF(BR8="-",NA(),BR8)</f>
        <v>-465</v>
      </c>
      <c r="BS6" s="65">
        <f t="shared" si="6"/>
        <v>-488</v>
      </c>
      <c r="BT6" s="65">
        <f t="shared" si="6"/>
        <v>-511</v>
      </c>
      <c r="BU6" s="65">
        <f t="shared" si="6"/>
        <v>-607</v>
      </c>
      <c r="BV6" s="65">
        <f t="shared" si="6"/>
        <v>6777</v>
      </c>
      <c r="BW6" s="65">
        <f t="shared" si="6"/>
        <v>7496</v>
      </c>
      <c r="BX6" s="65">
        <f t="shared" si="6"/>
        <v>6967</v>
      </c>
      <c r="BY6" s="65">
        <f t="shared" si="6"/>
        <v>7138</v>
      </c>
      <c r="BZ6" s="65">
        <f t="shared" si="6"/>
        <v>8131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120</v>
      </c>
      <c r="CM6" s="63">
        <f t="shared" ref="CM6:CN6" si="7">CM8</f>
        <v>47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121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84.4</v>
      </c>
      <c r="DF6" s="64">
        <f t="shared" si="8"/>
        <v>78.400000000000006</v>
      </c>
      <c r="DG6" s="64">
        <f t="shared" si="8"/>
        <v>70.5</v>
      </c>
      <c r="DH6" s="64">
        <f t="shared" si="8"/>
        <v>59.2</v>
      </c>
      <c r="DI6" s="64">
        <f t="shared" si="8"/>
        <v>62.4</v>
      </c>
      <c r="DJ6" s="61" t="str">
        <f>IF(DJ8="-","",IF(DJ8="-","【-】","【"&amp;SUBSTITUTE(TEXT(DJ8,"#,##0.0"),"-","△")&amp;"】"))</f>
        <v>【120.3】</v>
      </c>
      <c r="DK6" s="64">
        <f>IF(DK8="-",NA(),DK8)</f>
        <v>25</v>
      </c>
      <c r="DL6" s="64">
        <f t="shared" ref="DL6:DT6" si="9">IF(DL8="-",NA(),DL8)</f>
        <v>25</v>
      </c>
      <c r="DM6" s="64">
        <f t="shared" si="9"/>
        <v>16.7</v>
      </c>
      <c r="DN6" s="64">
        <f t="shared" si="9"/>
        <v>16.7</v>
      </c>
      <c r="DO6" s="64">
        <f t="shared" si="9"/>
        <v>16.7</v>
      </c>
      <c r="DP6" s="64">
        <f t="shared" si="9"/>
        <v>252.6</v>
      </c>
      <c r="DQ6" s="64">
        <f t="shared" si="9"/>
        <v>252.8</v>
      </c>
      <c r="DR6" s="64">
        <f t="shared" si="9"/>
        <v>269</v>
      </c>
      <c r="DS6" s="64">
        <f t="shared" si="9"/>
        <v>276.60000000000002</v>
      </c>
      <c r="DT6" s="64">
        <f t="shared" si="9"/>
        <v>274.8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122</v>
      </c>
      <c r="B7" s="60">
        <f t="shared" ref="B7:X7" si="10">B8</f>
        <v>2017</v>
      </c>
      <c r="C7" s="60">
        <f t="shared" si="10"/>
        <v>242080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4</v>
      </c>
      <c r="H7" s="60" t="str">
        <f t="shared" si="10"/>
        <v>三重県　名張市</v>
      </c>
      <c r="I7" s="60" t="str">
        <f t="shared" si="10"/>
        <v>市営桔梗が丘駅南駐車場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24</v>
      </c>
      <c r="S7" s="62" t="str">
        <f t="shared" si="10"/>
        <v>駅</v>
      </c>
      <c r="T7" s="62" t="str">
        <f t="shared" si="10"/>
        <v>有</v>
      </c>
      <c r="U7" s="63">
        <f t="shared" si="10"/>
        <v>449</v>
      </c>
      <c r="V7" s="63">
        <f t="shared" si="10"/>
        <v>12</v>
      </c>
      <c r="W7" s="63">
        <f t="shared" si="10"/>
        <v>600</v>
      </c>
      <c r="X7" s="62" t="str">
        <f t="shared" si="10"/>
        <v>導入なし</v>
      </c>
      <c r="Y7" s="64">
        <f>Y8</f>
        <v>34</v>
      </c>
      <c r="Z7" s="64">
        <f t="shared" ref="Z7:AH7" si="11">Z8</f>
        <v>32.4</v>
      </c>
      <c r="AA7" s="64">
        <f t="shared" si="11"/>
        <v>28.4</v>
      </c>
      <c r="AB7" s="64">
        <f t="shared" si="11"/>
        <v>23</v>
      </c>
      <c r="AC7" s="64">
        <f t="shared" si="11"/>
        <v>18.5</v>
      </c>
      <c r="AD7" s="64">
        <f t="shared" si="11"/>
        <v>410.7</v>
      </c>
      <c r="AE7" s="64">
        <f t="shared" si="11"/>
        <v>385.5</v>
      </c>
      <c r="AF7" s="64">
        <f t="shared" si="11"/>
        <v>419.4</v>
      </c>
      <c r="AG7" s="64">
        <f t="shared" si="11"/>
        <v>371</v>
      </c>
      <c r="AH7" s="64">
        <f t="shared" si="11"/>
        <v>509.2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4.5999999999999996</v>
      </c>
      <c r="AP7" s="64">
        <f t="shared" si="12"/>
        <v>3.5</v>
      </c>
      <c r="AQ7" s="64">
        <f t="shared" si="12"/>
        <v>3.2</v>
      </c>
      <c r="AR7" s="64">
        <f t="shared" si="12"/>
        <v>2.9</v>
      </c>
      <c r="AS7" s="64">
        <f t="shared" si="12"/>
        <v>6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27</v>
      </c>
      <c r="BA7" s="65">
        <f t="shared" si="13"/>
        <v>23</v>
      </c>
      <c r="BB7" s="65">
        <f t="shared" si="13"/>
        <v>22</v>
      </c>
      <c r="BC7" s="65">
        <f t="shared" si="13"/>
        <v>16</v>
      </c>
      <c r="BD7" s="65">
        <f t="shared" si="13"/>
        <v>21</v>
      </c>
      <c r="BE7" s="63"/>
      <c r="BF7" s="64">
        <f>BF8</f>
        <v>-194.3</v>
      </c>
      <c r="BG7" s="64">
        <f t="shared" ref="BG7:BO7" si="14">BG8</f>
        <v>-208.5</v>
      </c>
      <c r="BH7" s="64">
        <f t="shared" si="14"/>
        <v>-251.5</v>
      </c>
      <c r="BI7" s="64">
        <f t="shared" si="14"/>
        <v>-334</v>
      </c>
      <c r="BJ7" s="64">
        <f t="shared" si="14"/>
        <v>-439.9</v>
      </c>
      <c r="BK7" s="64">
        <f t="shared" si="14"/>
        <v>37.6</v>
      </c>
      <c r="BL7" s="64">
        <f t="shared" si="14"/>
        <v>40.700000000000003</v>
      </c>
      <c r="BM7" s="64">
        <f t="shared" si="14"/>
        <v>38.200000000000003</v>
      </c>
      <c r="BN7" s="64">
        <f t="shared" si="14"/>
        <v>34.6</v>
      </c>
      <c r="BO7" s="64">
        <f t="shared" si="14"/>
        <v>37.6</v>
      </c>
      <c r="BP7" s="61"/>
      <c r="BQ7" s="65">
        <f>BQ8</f>
        <v>-544</v>
      </c>
      <c r="BR7" s="65">
        <f t="shared" ref="BR7:BZ7" si="15">BR8</f>
        <v>-465</v>
      </c>
      <c r="BS7" s="65">
        <f t="shared" si="15"/>
        <v>-488</v>
      </c>
      <c r="BT7" s="65">
        <f t="shared" si="15"/>
        <v>-511</v>
      </c>
      <c r="BU7" s="65">
        <f t="shared" si="15"/>
        <v>-607</v>
      </c>
      <c r="BV7" s="65">
        <f t="shared" si="15"/>
        <v>6777</v>
      </c>
      <c r="BW7" s="65">
        <f t="shared" si="15"/>
        <v>7496</v>
      </c>
      <c r="BX7" s="65">
        <f t="shared" si="15"/>
        <v>6967</v>
      </c>
      <c r="BY7" s="65">
        <f t="shared" si="15"/>
        <v>7138</v>
      </c>
      <c r="BZ7" s="65">
        <f t="shared" si="15"/>
        <v>8131</v>
      </c>
      <c r="CA7" s="63"/>
      <c r="CB7" s="64" t="s">
        <v>123</v>
      </c>
      <c r="CC7" s="64" t="s">
        <v>123</v>
      </c>
      <c r="CD7" s="64" t="s">
        <v>123</v>
      </c>
      <c r="CE7" s="64" t="s">
        <v>123</v>
      </c>
      <c r="CF7" s="64" t="s">
        <v>123</v>
      </c>
      <c r="CG7" s="64" t="s">
        <v>123</v>
      </c>
      <c r="CH7" s="64" t="s">
        <v>123</v>
      </c>
      <c r="CI7" s="64" t="s">
        <v>123</v>
      </c>
      <c r="CJ7" s="64" t="s">
        <v>123</v>
      </c>
      <c r="CK7" s="64" t="s">
        <v>124</v>
      </c>
      <c r="CL7" s="61"/>
      <c r="CM7" s="63">
        <f>CM8</f>
        <v>47</v>
      </c>
      <c r="CN7" s="63">
        <f>CN8</f>
        <v>0</v>
      </c>
      <c r="CO7" s="64" t="s">
        <v>123</v>
      </c>
      <c r="CP7" s="64" t="s">
        <v>123</v>
      </c>
      <c r="CQ7" s="64" t="s">
        <v>123</v>
      </c>
      <c r="CR7" s="64" t="s">
        <v>123</v>
      </c>
      <c r="CS7" s="64" t="s">
        <v>123</v>
      </c>
      <c r="CT7" s="64" t="s">
        <v>123</v>
      </c>
      <c r="CU7" s="64" t="s">
        <v>123</v>
      </c>
      <c r="CV7" s="64" t="s">
        <v>123</v>
      </c>
      <c r="CW7" s="64" t="s">
        <v>123</v>
      </c>
      <c r="CX7" s="64" t="s">
        <v>124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84.4</v>
      </c>
      <c r="DF7" s="64">
        <f t="shared" si="16"/>
        <v>78.400000000000006</v>
      </c>
      <c r="DG7" s="64">
        <f t="shared" si="16"/>
        <v>70.5</v>
      </c>
      <c r="DH7" s="64">
        <f t="shared" si="16"/>
        <v>59.2</v>
      </c>
      <c r="DI7" s="64">
        <f t="shared" si="16"/>
        <v>62.4</v>
      </c>
      <c r="DJ7" s="61"/>
      <c r="DK7" s="64">
        <f>DK8</f>
        <v>25</v>
      </c>
      <c r="DL7" s="64">
        <f t="shared" ref="DL7:DT7" si="17">DL8</f>
        <v>25</v>
      </c>
      <c r="DM7" s="64">
        <f t="shared" si="17"/>
        <v>16.7</v>
      </c>
      <c r="DN7" s="64">
        <f t="shared" si="17"/>
        <v>16.7</v>
      </c>
      <c r="DO7" s="64">
        <f t="shared" si="17"/>
        <v>16.7</v>
      </c>
      <c r="DP7" s="64">
        <f t="shared" si="17"/>
        <v>252.6</v>
      </c>
      <c r="DQ7" s="64">
        <f t="shared" si="17"/>
        <v>252.8</v>
      </c>
      <c r="DR7" s="64">
        <f t="shared" si="17"/>
        <v>269</v>
      </c>
      <c r="DS7" s="64">
        <f t="shared" si="17"/>
        <v>276.60000000000002</v>
      </c>
      <c r="DT7" s="64">
        <f t="shared" si="17"/>
        <v>274.8</v>
      </c>
      <c r="DU7" s="61"/>
    </row>
    <row r="8" spans="1:125" s="66" customFormat="1" x14ac:dyDescent="0.15">
      <c r="A8" s="49"/>
      <c r="B8" s="67">
        <v>2017</v>
      </c>
      <c r="C8" s="67">
        <v>242080</v>
      </c>
      <c r="D8" s="67">
        <v>47</v>
      </c>
      <c r="E8" s="67">
        <v>14</v>
      </c>
      <c r="F8" s="67">
        <v>0</v>
      </c>
      <c r="G8" s="67">
        <v>4</v>
      </c>
      <c r="H8" s="67" t="s">
        <v>125</v>
      </c>
      <c r="I8" s="67" t="s">
        <v>126</v>
      </c>
      <c r="J8" s="67" t="s">
        <v>127</v>
      </c>
      <c r="K8" s="67" t="s">
        <v>128</v>
      </c>
      <c r="L8" s="67" t="s">
        <v>129</v>
      </c>
      <c r="M8" s="67" t="s">
        <v>130</v>
      </c>
      <c r="N8" s="67" t="s">
        <v>131</v>
      </c>
      <c r="O8" s="68" t="s">
        <v>132</v>
      </c>
      <c r="P8" s="69" t="s">
        <v>133</v>
      </c>
      <c r="Q8" s="69" t="s">
        <v>134</v>
      </c>
      <c r="R8" s="70">
        <v>24</v>
      </c>
      <c r="S8" s="69" t="s">
        <v>135</v>
      </c>
      <c r="T8" s="69" t="s">
        <v>136</v>
      </c>
      <c r="U8" s="70">
        <v>449</v>
      </c>
      <c r="V8" s="70">
        <v>12</v>
      </c>
      <c r="W8" s="70">
        <v>600</v>
      </c>
      <c r="X8" s="69" t="s">
        <v>137</v>
      </c>
      <c r="Y8" s="71">
        <v>34</v>
      </c>
      <c r="Z8" s="71">
        <v>32.4</v>
      </c>
      <c r="AA8" s="71">
        <v>28.4</v>
      </c>
      <c r="AB8" s="71">
        <v>23</v>
      </c>
      <c r="AC8" s="71">
        <v>18.5</v>
      </c>
      <c r="AD8" s="71">
        <v>410.7</v>
      </c>
      <c r="AE8" s="71">
        <v>385.5</v>
      </c>
      <c r="AF8" s="71">
        <v>419.4</v>
      </c>
      <c r="AG8" s="71">
        <v>371</v>
      </c>
      <c r="AH8" s="71">
        <v>509.2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4.5999999999999996</v>
      </c>
      <c r="AP8" s="71">
        <v>3.5</v>
      </c>
      <c r="AQ8" s="71">
        <v>3.2</v>
      </c>
      <c r="AR8" s="71">
        <v>2.9</v>
      </c>
      <c r="AS8" s="71">
        <v>6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27</v>
      </c>
      <c r="BA8" s="72">
        <v>23</v>
      </c>
      <c r="BB8" s="72">
        <v>22</v>
      </c>
      <c r="BC8" s="72">
        <v>16</v>
      </c>
      <c r="BD8" s="72">
        <v>21</v>
      </c>
      <c r="BE8" s="72">
        <v>37</v>
      </c>
      <c r="BF8" s="71">
        <v>-194.3</v>
      </c>
      <c r="BG8" s="71">
        <v>-208.5</v>
      </c>
      <c r="BH8" s="71">
        <v>-251.5</v>
      </c>
      <c r="BI8" s="71">
        <v>-334</v>
      </c>
      <c r="BJ8" s="71">
        <v>-439.9</v>
      </c>
      <c r="BK8" s="71">
        <v>37.6</v>
      </c>
      <c r="BL8" s="71">
        <v>40.700000000000003</v>
      </c>
      <c r="BM8" s="71">
        <v>38.200000000000003</v>
      </c>
      <c r="BN8" s="71">
        <v>34.6</v>
      </c>
      <c r="BO8" s="71">
        <v>37.6</v>
      </c>
      <c r="BP8" s="68">
        <v>26.4</v>
      </c>
      <c r="BQ8" s="72">
        <v>-544</v>
      </c>
      <c r="BR8" s="72">
        <v>-465</v>
      </c>
      <c r="BS8" s="72">
        <v>-488</v>
      </c>
      <c r="BT8" s="73">
        <v>-511</v>
      </c>
      <c r="BU8" s="73">
        <v>-607</v>
      </c>
      <c r="BV8" s="72">
        <v>6777</v>
      </c>
      <c r="BW8" s="72">
        <v>7496</v>
      </c>
      <c r="BX8" s="72">
        <v>6967</v>
      </c>
      <c r="BY8" s="72">
        <v>7138</v>
      </c>
      <c r="BZ8" s="72">
        <v>8131</v>
      </c>
      <c r="CA8" s="70">
        <v>15069</v>
      </c>
      <c r="CB8" s="71" t="s">
        <v>129</v>
      </c>
      <c r="CC8" s="71" t="s">
        <v>129</v>
      </c>
      <c r="CD8" s="71" t="s">
        <v>129</v>
      </c>
      <c r="CE8" s="71" t="s">
        <v>129</v>
      </c>
      <c r="CF8" s="71" t="s">
        <v>129</v>
      </c>
      <c r="CG8" s="71" t="s">
        <v>129</v>
      </c>
      <c r="CH8" s="71" t="s">
        <v>129</v>
      </c>
      <c r="CI8" s="71" t="s">
        <v>129</v>
      </c>
      <c r="CJ8" s="71" t="s">
        <v>129</v>
      </c>
      <c r="CK8" s="71" t="s">
        <v>129</v>
      </c>
      <c r="CL8" s="68" t="s">
        <v>129</v>
      </c>
      <c r="CM8" s="70">
        <v>47</v>
      </c>
      <c r="CN8" s="70">
        <v>0</v>
      </c>
      <c r="CO8" s="71" t="s">
        <v>129</v>
      </c>
      <c r="CP8" s="71" t="s">
        <v>129</v>
      </c>
      <c r="CQ8" s="71" t="s">
        <v>129</v>
      </c>
      <c r="CR8" s="71" t="s">
        <v>129</v>
      </c>
      <c r="CS8" s="71" t="s">
        <v>129</v>
      </c>
      <c r="CT8" s="71" t="s">
        <v>129</v>
      </c>
      <c r="CU8" s="71" t="s">
        <v>129</v>
      </c>
      <c r="CV8" s="71" t="s">
        <v>129</v>
      </c>
      <c r="CW8" s="71" t="s">
        <v>129</v>
      </c>
      <c r="CX8" s="71" t="s">
        <v>129</v>
      </c>
      <c r="CY8" s="68" t="s">
        <v>129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84.4</v>
      </c>
      <c r="DF8" s="71">
        <v>78.400000000000006</v>
      </c>
      <c r="DG8" s="71">
        <v>70.5</v>
      </c>
      <c r="DH8" s="71">
        <v>59.2</v>
      </c>
      <c r="DI8" s="71">
        <v>62.4</v>
      </c>
      <c r="DJ8" s="68">
        <v>120.3</v>
      </c>
      <c r="DK8" s="71">
        <v>25</v>
      </c>
      <c r="DL8" s="71">
        <v>25</v>
      </c>
      <c r="DM8" s="71">
        <v>16.7</v>
      </c>
      <c r="DN8" s="71">
        <v>16.7</v>
      </c>
      <c r="DO8" s="71">
        <v>16.7</v>
      </c>
      <c r="DP8" s="71">
        <v>252.6</v>
      </c>
      <c r="DQ8" s="71">
        <v>252.8</v>
      </c>
      <c r="DR8" s="71">
        <v>269</v>
      </c>
      <c r="DS8" s="71">
        <v>276.60000000000002</v>
      </c>
      <c r="DT8" s="71">
        <v>274.8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138</v>
      </c>
      <c r="C10" s="78" t="s">
        <v>139</v>
      </c>
      <c r="D10" s="78" t="s">
        <v>140</v>
      </c>
      <c r="E10" s="78" t="s">
        <v>141</v>
      </c>
      <c r="F10" s="78" t="s">
        <v>142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62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dcterms:created xsi:type="dcterms:W3CDTF">2018-12-07T10:31:42Z</dcterms:created>
  <dcterms:modified xsi:type="dcterms:W3CDTF">2019-01-30T08:56:34Z</dcterms:modified>
  <cp:category/>
</cp:coreProperties>
</file>