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d3299\Desktop\津市駐車場事業\"/>
    </mc:Choice>
  </mc:AlternateContent>
  <workbookProtection workbookAlgorithmName="SHA-512" workbookHashValue="ThilXJhnl0LCCiP4zcoD+ZdXiI7hrr2hdD+FJHRfxruO3xIdEGo0PtuvN5lmY9k2wTqA8MF5mUUGzqJ+TBbiFQ==" workbookSaltValue="Los0x0JouGsIe2rs9rCp5Q==" workbookSpinCount="100000" lockStructure="1"/>
  <bookViews>
    <workbookView xWindow="0" yWindow="0" windowWidth="15360" windowHeight="7635"/>
  </bookViews>
  <sheets>
    <sheet name="法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X7" i="5"/>
  <c r="CW7" i="5"/>
  <c r="CV7" i="5"/>
  <c r="CU7" i="5"/>
  <c r="CT7" i="5"/>
  <c r="CS7" i="5"/>
  <c r="CR7" i="5"/>
  <c r="CQ7" i="5"/>
  <c r="CP7" i="5"/>
  <c r="CO7" i="5"/>
  <c r="CN7" i="5"/>
  <c r="CM7" i="5"/>
  <c r="CK7" i="5"/>
  <c r="CJ7" i="5"/>
  <c r="CI7" i="5"/>
  <c r="CH7" i="5"/>
  <c r="CG7" i="5"/>
  <c r="CF7" i="5"/>
  <c r="CE7" i="5"/>
  <c r="CD7" i="5"/>
  <c r="CC7" i="5"/>
  <c r="CB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FX52" i="4" s="1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8" i="4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CS30" i="4"/>
  <c r="IT76" i="4"/>
  <c r="CS51" i="4"/>
  <c r="HJ30" i="4"/>
  <c r="BZ76" i="4"/>
  <c r="MA51" i="4"/>
  <c r="C11" i="5"/>
  <c r="D11" i="5"/>
  <c r="E11" i="5"/>
  <c r="B11" i="5"/>
  <c r="BK76" i="4" l="1"/>
  <c r="LH51" i="4"/>
  <c r="LT76" i="4"/>
  <c r="GQ51" i="4"/>
  <c r="LH30" i="4"/>
  <c r="IE76" i="4"/>
  <c r="GQ30" i="4"/>
  <c r="BZ51" i="4"/>
  <c r="BZ30" i="4"/>
  <c r="BG30" i="4"/>
  <c r="KO30" i="4"/>
  <c r="FX30" i="4"/>
  <c r="AV76" i="4"/>
  <c r="KO51" i="4"/>
  <c r="LE76" i="4"/>
  <c r="FX51" i="4"/>
  <c r="BG51" i="4"/>
  <c r="HP76" i="4"/>
  <c r="HA76" i="4"/>
  <c r="AN51" i="4"/>
  <c r="FE30" i="4"/>
  <c r="KP76" i="4"/>
  <c r="AN30" i="4"/>
  <c r="JV51" i="4"/>
  <c r="FE51" i="4"/>
  <c r="AG76" i="4"/>
  <c r="JV30" i="4"/>
  <c r="KA76" i="4"/>
  <c r="EL51" i="4"/>
  <c r="JC30" i="4"/>
  <c r="R76" i="4"/>
  <c r="GL76" i="4"/>
  <c r="U51" i="4"/>
  <c r="EL30" i="4"/>
  <c r="U30" i="4"/>
  <c r="JC51" i="4"/>
</calcChain>
</file>

<file path=xl/sharedStrings.xml><?xml version="1.0" encoding="utf-8"?>
<sst xmlns="http://schemas.openxmlformats.org/spreadsheetml/2006/main" count="242" uniqueCount="142">
  <si>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</si>
  <si>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</si>
  <si>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</si>
  <si>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</si>
  <si>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</si>
  <si>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</si>
  <si>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</si>
  <si>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</si>
  <si>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</si>
  <si>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</si>
  <si>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</si>
  <si>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</si>
  <si>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</si>
  <si>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</si>
  <si>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</si>
  <si>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</si>
  <si>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</si>
  <si>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</si>
  <si>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</si>
  <si>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</si>
  <si>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</si>
  <si>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</si>
  <si>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</si>
  <si>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</si>
  <si>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</si>
  <si>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</si>
  <si>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</si>
  <si>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</si>
  <si>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</si>
  <si>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</si>
  <si>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</si>
  <si>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</si>
  <si>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</si>
  <si>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</si>
  <si>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</si>
  <si>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</si>
  <si>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</si>
  <si>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</si>
  <si>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</si>
  <si>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</si>
  <si>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</si>
  <si>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</si>
  <si>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</si>
  <si>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</si>
  <si>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</si>
  <si>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</si>
  <si>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</si>
  <si>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</si>
  <si>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⑪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</si>
  <si>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</si>
  <si>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</si>
  <si>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</si>
  <si>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</si>
  <si>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</si>
  <si>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</si>
  <si>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</si>
  <si>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-</t>
    <phoneticPr fontId="5"/>
  </si>
  <si>
    <t>駐車場事業(法適)</t>
    <rPh sb="0" eb="3">
      <t>チュウシャジョウ</t>
    </rPh>
    <rPh sb="3" eb="5">
      <t>ジギョウ</t>
    </rPh>
    <rPh sb="6" eb="7">
      <t>ホウ</t>
    </rPh>
    <rPh sb="7" eb="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</si>
  <si>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</si>
  <si>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</si>
  <si>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</si>
  <si>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</si>
  <si>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</si>
  <si>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</si>
  <si>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</si>
  <si>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</si>
  <si>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</si>
  <si>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</si>
  <si>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</si>
  <si>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</si>
  <si>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</si>
  <si>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</si>
  <si>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</si>
  <si>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</si>
  <si>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</si>
  <si>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</si>
  <si>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</si>
  <si>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</si>
  <si>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</si>
  <si>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</si>
  <si>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</si>
  <si>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</si>
  <si>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</si>
  <si>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</si>
  <si>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</si>
  <si>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</si>
  <si>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</si>
  <si>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</si>
  <si>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</si>
  <si>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</si>
  <si>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</si>
  <si>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</si>
  <si>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</si>
  <si>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</si>
  <si>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</si>
  <si>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</si>
  <si>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</si>
  <si>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</si>
  <si>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</si>
  <si>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</si>
  <si>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</si>
  <si>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</si>
  <si>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</si>
  <si>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</si>
  <si>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</si>
  <si>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</si>
  <si>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</si>
  <si>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</si>
  <si>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</si>
  <si>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</si>
  <si>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</si>
  <si>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</si>
  <si>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</si>
  <si>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</si>
  <si>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当該値(N)</t>
    <phoneticPr fontId="5"/>
  </si>
  <si>
    <t>当該値(N-4)</t>
    <phoneticPr fontId="5"/>
  </si>
  <si>
    <t>当該値(N-3)</t>
    <phoneticPr fontId="5"/>
  </si>
  <si>
    <t>当該値(N-3)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</si>
  <si>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</si>
  <si>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</si>
  <si>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</si>
  <si>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</si>
  <si>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三重県　津市</t>
  </si>
  <si>
    <t>お城東駐車場</t>
  </si>
  <si>
    <t>法適用</t>
  </si>
  <si>
    <t>駐車場整備事業</t>
  </si>
  <si>
    <t>-</t>
  </si>
  <si>
    <t>Ａ３Ｂ２</t>
  </si>
  <si>
    <t>非設置</t>
  </si>
  <si>
    <t>都市計画駐車場</t>
  </si>
  <si>
    <t>広場式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</si>
  <si>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</si>
  <si>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</si>
  <si>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</si>
  <si>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</si>
  <si>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</si>
  <si>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</si>
  <si>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</si>
  <si>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耐用年数を超えた機器の更新が進んでいないことから、駐車場の機器の老朽化が進んでおり、計画的な更新を進めていくことが必要となる。</t>
    <phoneticPr fontId="5"/>
  </si>
  <si>
    <t>ほとんどの駐車時間帯で利用台数が減少傾向にある。
周辺環境に大きな変化はないことから、駐車場需要が減少していることも考えられる。</t>
    <rPh sb="5" eb="7">
      <t>チュウシャ</t>
    </rPh>
    <rPh sb="7" eb="10">
      <t>ジカンタイ</t>
    </rPh>
    <rPh sb="11" eb="13">
      <t>リヨウ</t>
    </rPh>
    <rPh sb="13" eb="15">
      <t>ダイスウ</t>
    </rPh>
    <rPh sb="16" eb="18">
      <t>ゲンショウ</t>
    </rPh>
    <rPh sb="18" eb="20">
      <t>ケイコウ</t>
    </rPh>
    <rPh sb="25" eb="27">
      <t>シュウヘン</t>
    </rPh>
    <rPh sb="27" eb="29">
      <t>カンキョウ</t>
    </rPh>
    <rPh sb="30" eb="31">
      <t>オオ</t>
    </rPh>
    <rPh sb="33" eb="35">
      <t>ヘンカ</t>
    </rPh>
    <rPh sb="43" eb="46">
      <t>チュウシャジョウ</t>
    </rPh>
    <rPh sb="46" eb="48">
      <t>ジュヨウ</t>
    </rPh>
    <rPh sb="49" eb="51">
      <t>ゲンショウ</t>
    </rPh>
    <rPh sb="58" eb="59">
      <t>カンガ</t>
    </rPh>
    <phoneticPr fontId="5"/>
  </si>
  <si>
    <t>経常収支比率は100％以上となっており、早急に対応が必要となる状況ではないが、今後も需要に対応した適正な料金設定や、維持管理費のコスト削減等経営安定のための取組を進めていく。</t>
    <rPh sb="20" eb="22">
      <t>ソウキュウ</t>
    </rPh>
    <rPh sb="23" eb="25">
      <t>タイオウ</t>
    </rPh>
    <rPh sb="26" eb="28">
      <t>ヒツヨウ</t>
    </rPh>
    <rPh sb="31" eb="33">
      <t>ジョウキョウ</t>
    </rPh>
    <rPh sb="39" eb="41">
      <t>コンゴ</t>
    </rPh>
    <phoneticPr fontId="5"/>
  </si>
  <si>
    <t xml:space="preserve">駐車台数の減少に伴い駐車料金収入が減少傾向にあるなかで、固定的な費用が多く費用の削減が困難なことから、収益に関する経営指標の悪化が続いている。
</t>
    <rPh sb="0" eb="2">
      <t>チュウシャ</t>
    </rPh>
    <rPh sb="2" eb="4">
      <t>ダイスウ</t>
    </rPh>
    <rPh sb="5" eb="7">
      <t>ゲンショウ</t>
    </rPh>
    <rPh sb="8" eb="9">
      <t>トモナ</t>
    </rPh>
    <rPh sb="10" eb="12">
      <t>チュウシャ</t>
    </rPh>
    <rPh sb="12" eb="14">
      <t>リョウキン</t>
    </rPh>
    <rPh sb="14" eb="16">
      <t>シュウニュウ</t>
    </rPh>
    <rPh sb="17" eb="19">
      <t>ゲンショウ</t>
    </rPh>
    <rPh sb="19" eb="21">
      <t>ケイコウ</t>
    </rPh>
    <rPh sb="28" eb="31">
      <t>コテイテキ</t>
    </rPh>
    <rPh sb="32" eb="34">
      <t>ヒヨウ</t>
    </rPh>
    <rPh sb="35" eb="36">
      <t>オオ</t>
    </rPh>
    <rPh sb="37" eb="39">
      <t>ヒヨウ</t>
    </rPh>
    <rPh sb="40" eb="42">
      <t>サクゲン</t>
    </rPh>
    <rPh sb="43" eb="45">
      <t>コンナン</t>
    </rPh>
    <rPh sb="51" eb="53">
      <t>シュウエキ</t>
    </rPh>
    <rPh sb="54" eb="55">
      <t>カン</t>
    </rPh>
    <rPh sb="57" eb="59">
      <t>ケイエイ</t>
    </rPh>
    <rPh sb="59" eb="61">
      <t>シヒョウ</t>
    </rPh>
    <rPh sb="62" eb="64">
      <t>アッカ</t>
    </rPh>
    <rPh sb="65" eb="66">
      <t>ツヅ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</si>
</sst>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5911314146664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229.6</c:v>
                </c:pt>
                <c:pt idx="1">
                  <c:v>234.6</c:v>
                </c:pt>
                <c:pt idx="2">
                  <c:v>226.1</c:v>
                </c:pt>
                <c:pt idx="3">
                  <c:v>221.9</c:v>
                </c:pt>
                <c:pt idx="4">
                  <c:v>213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78-4760-A120-38499BD6C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112744"/>
        <c:axId val="346437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188.6</c:v>
                </c:pt>
                <c:pt idx="1">
                  <c:v>190.3</c:v>
                </c:pt>
                <c:pt idx="2">
                  <c:v>135.5</c:v>
                </c:pt>
                <c:pt idx="3">
                  <c:v>217.8</c:v>
                </c:pt>
                <c:pt idx="4">
                  <c:v>228.7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78-4760-A120-38499BD6C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112744"/>
        <c:axId val="346437680"/>
      </c:lineChart>
      <c:dateAx>
        <c:axId val="124112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6437680"/>
        <c:crosses val="autoZero"/>
        <c:auto val="1"/>
        <c:lblOffset val="100"/>
        <c:baseTimeUnit val="years"/>
      </c:dateAx>
      <c:valAx>
        <c:axId val="346437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241127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3522334355646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83-4EE8-B0E4-5F6EA151F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436112"/>
        <c:axId val="346434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983-4EE8-B0E4-5F6EA151F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436112"/>
        <c:axId val="346434152"/>
      </c:lineChart>
      <c:dateAx>
        <c:axId val="346436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6434152"/>
        <c:crosses val="autoZero"/>
        <c:auto val="1"/>
        <c:lblOffset val="100"/>
        <c:baseTimeUnit val="years"/>
      </c:dateAx>
      <c:valAx>
        <c:axId val="346434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46436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CE-4E12-B030-8AACC7D78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432976"/>
        <c:axId val="346436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CE-4E12-B030-8AACC7D78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432976"/>
        <c:axId val="346436504"/>
      </c:lineChart>
      <c:dateAx>
        <c:axId val="346432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6436504"/>
        <c:crosses val="autoZero"/>
        <c:auto val="1"/>
        <c:lblOffset val="100"/>
        <c:baseTimeUnit val="years"/>
      </c:dateAx>
      <c:valAx>
        <c:axId val="346436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46432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87.6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A2-4DD0-B826-4579311A3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433760"/>
        <c:axId val="346434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56.4</c:v>
                </c:pt>
                <c:pt idx="1">
                  <c:v>57.7</c:v>
                </c:pt>
                <c:pt idx="2">
                  <c:v>59</c:v>
                </c:pt>
                <c:pt idx="3">
                  <c:v>59.7</c:v>
                </c:pt>
                <c:pt idx="4">
                  <c:v>57.7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2A2-4DD0-B826-4579311A3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433760"/>
        <c:axId val="346434544"/>
      </c:lineChart>
      <c:dateAx>
        <c:axId val="346433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6434544"/>
        <c:crosses val="autoZero"/>
        <c:auto val="1"/>
        <c:lblOffset val="100"/>
        <c:baseTimeUnit val="years"/>
      </c:dateAx>
      <c:valAx>
        <c:axId val="346434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46433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3684913562427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A9-449A-ABFF-E5C1A2EB9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437288"/>
        <c:axId val="346435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A9-449A-ABFF-E5C1A2EB9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437288"/>
        <c:axId val="346435328"/>
      </c:lineChart>
      <c:dateAx>
        <c:axId val="346437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6435328"/>
        <c:crosses val="autoZero"/>
        <c:auto val="1"/>
        <c:lblOffset val="100"/>
        <c:baseTimeUnit val="years"/>
      </c:dateAx>
      <c:valAx>
        <c:axId val="346435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464372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684913562427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8C-463F-8D64-9BC43FFFF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432192"/>
        <c:axId val="347881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8C-463F-8D64-9BC43FFFF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432192"/>
        <c:axId val="347881104"/>
      </c:lineChart>
      <c:dateAx>
        <c:axId val="346432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7881104"/>
        <c:crosses val="autoZero"/>
        <c:auto val="1"/>
        <c:lblOffset val="100"/>
        <c:baseTimeUnit val="years"/>
      </c:dateAx>
      <c:valAx>
        <c:axId val="347881104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464321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16147470430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147.5</c:v>
                </c:pt>
                <c:pt idx="1">
                  <c:v>147.5</c:v>
                </c:pt>
                <c:pt idx="2">
                  <c:v>142.5</c:v>
                </c:pt>
                <c:pt idx="3">
                  <c:v>148.6</c:v>
                </c:pt>
                <c:pt idx="4">
                  <c:v>143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C3-4B56-B7A0-4224C4F87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876400"/>
        <c:axId val="347874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90.2</c:v>
                </c:pt>
                <c:pt idx="1">
                  <c:v>92</c:v>
                </c:pt>
                <c:pt idx="2">
                  <c:v>89.9</c:v>
                </c:pt>
                <c:pt idx="3">
                  <c:v>105.2</c:v>
                </c:pt>
                <c:pt idx="4">
                  <c:v>105.3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C3-4B56-B7A0-4224C4F87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876400"/>
        <c:axId val="347874832"/>
      </c:lineChart>
      <c:dateAx>
        <c:axId val="347876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7874832"/>
        <c:crosses val="autoZero"/>
        <c:auto val="1"/>
        <c:lblOffset val="100"/>
        <c:baseTimeUnit val="years"/>
      </c:dateAx>
      <c:valAx>
        <c:axId val="347874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47876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3850501804402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56.4</c:v>
                </c:pt>
                <c:pt idx="1">
                  <c:v>57.3</c:v>
                </c:pt>
                <c:pt idx="2">
                  <c:v>55.7</c:v>
                </c:pt>
                <c:pt idx="3">
                  <c:v>54.9</c:v>
                </c:pt>
                <c:pt idx="4">
                  <c:v>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36-4F7B-9438-3BA857460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873656"/>
        <c:axId val="347880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67</c:v>
                </c:pt>
                <c:pt idx="1">
                  <c:v>60.6</c:v>
                </c:pt>
                <c:pt idx="2">
                  <c:v>51.2</c:v>
                </c:pt>
                <c:pt idx="3">
                  <c:v>69.2</c:v>
                </c:pt>
                <c:pt idx="4">
                  <c:v>59.4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336-4F7B-9438-3BA857460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873656"/>
        <c:axId val="347880712"/>
      </c:lineChart>
      <c:dateAx>
        <c:axId val="347873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7880712"/>
        <c:crosses val="autoZero"/>
        <c:auto val="1"/>
        <c:lblOffset val="100"/>
        <c:baseTimeUnit val="years"/>
      </c:dateAx>
      <c:valAx>
        <c:axId val="347880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478736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896465494718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19820</c:v>
                </c:pt>
                <c:pt idx="1">
                  <c:v>21335</c:v>
                </c:pt>
                <c:pt idx="2">
                  <c:v>19708</c:v>
                </c:pt>
                <c:pt idx="3">
                  <c:v>17892</c:v>
                </c:pt>
                <c:pt idx="4">
                  <c:v>16622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CE-45B1-93A7-65FD7A7A6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875616"/>
        <c:axId val="347877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10259</c:v>
                </c:pt>
                <c:pt idx="1">
                  <c:v>10580</c:v>
                </c:pt>
                <c:pt idx="2">
                  <c:v>5117</c:v>
                </c:pt>
                <c:pt idx="3">
                  <c:v>8856</c:v>
                </c:pt>
                <c:pt idx="4">
                  <c:v>8531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CE-45B1-93A7-65FD7A7A6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875616"/>
        <c:axId val="347877576"/>
      </c:lineChart>
      <c:dateAx>
        <c:axId val="347875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7877576"/>
        <c:crosses val="autoZero"/>
        <c:auto val="1"/>
        <c:lblOffset val="100"/>
        <c:baseTimeUnit val="years"/>
      </c:dateAx>
      <c:valAx>
        <c:axId val="347877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478756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550068F9-B605-410B-9005-5F5BB7F26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3F520913-2583-4ADF-AE87-FDADF4112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848650E-415C-4B1B-8574-92AE4DAE2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A93C6BDB-E781-4154-A8B2-41B7BC367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B8EFBDE3-B88D-4F6D-AE34-2C5ECD108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5EB0C3F4-0A7F-4368-897D-C10556EA7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26D3DE5A-5F73-41E9-97C1-4B27E74E6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125E9649-C16C-48DF-BFF3-313A13936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623FDCFA-EAF5-4C44-9877-68798C9C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【35,545】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【394.7】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BK1" zoomScale="85" zoomScaleNormal="85" zoomScaleSheetLayoutView="70" workbookViewId="0">
      <selection activeCell="ND32" sqref="ND32:NR47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三重県津市　お城東駐車場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無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4147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>
        <f>データ!O7</f>
        <v>93.2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129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39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179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150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導入なし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141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229.6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234.6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226.1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221.9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213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147.5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147.5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142.5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148.6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143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188.6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190.3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135.5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217.8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228.7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0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0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0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0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0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90.2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92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89.9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105.2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105.3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138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122" t="s">
        <v>30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24"/>
      <c r="DQ34" s="24"/>
      <c r="DR34" s="24"/>
      <c r="DS34" s="24"/>
      <c r="DT34" s="24"/>
      <c r="DU34" s="24"/>
      <c r="DV34" s="24"/>
      <c r="DW34" s="24"/>
      <c r="DX34" s="24"/>
      <c r="DY34" s="122" t="s">
        <v>31</v>
      </c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24"/>
      <c r="IH34" s="24"/>
      <c r="II34" s="24"/>
      <c r="IJ34" s="25"/>
      <c r="IK34" s="32"/>
      <c r="IL34" s="24"/>
      <c r="IM34" s="24"/>
      <c r="IN34" s="24"/>
      <c r="IO34" s="24"/>
      <c r="IP34" s="122" t="s">
        <v>32</v>
      </c>
      <c r="IQ34" s="122"/>
      <c r="IR34" s="122"/>
      <c r="IS34" s="122"/>
      <c r="IT34" s="122"/>
      <c r="IU34" s="122"/>
      <c r="IV34" s="122"/>
      <c r="IW34" s="122"/>
      <c r="IX34" s="122"/>
      <c r="IY34" s="122"/>
      <c r="IZ34" s="122"/>
      <c r="JA34" s="122"/>
      <c r="JB34" s="122"/>
      <c r="JC34" s="122"/>
      <c r="JD34" s="122"/>
      <c r="JE34" s="122"/>
      <c r="JF34" s="122"/>
      <c r="JG34" s="122"/>
      <c r="JH34" s="122"/>
      <c r="JI34" s="122"/>
      <c r="JJ34" s="122"/>
      <c r="JK34" s="122"/>
      <c r="JL34" s="122"/>
      <c r="JM34" s="122"/>
      <c r="JN34" s="122"/>
      <c r="JO34" s="122"/>
      <c r="JP34" s="122"/>
      <c r="JQ34" s="122"/>
      <c r="JR34" s="122"/>
      <c r="JS34" s="122"/>
      <c r="JT34" s="122"/>
      <c r="JU34" s="122"/>
      <c r="JV34" s="122"/>
      <c r="JW34" s="122"/>
      <c r="JX34" s="122"/>
      <c r="JY34" s="122"/>
      <c r="JZ34" s="122"/>
      <c r="KA34" s="122"/>
      <c r="KB34" s="122"/>
      <c r="KC34" s="122"/>
      <c r="KD34" s="122"/>
      <c r="KE34" s="122"/>
      <c r="KF34" s="122"/>
      <c r="KG34" s="122"/>
      <c r="KH34" s="122"/>
      <c r="KI34" s="122"/>
      <c r="KJ34" s="122"/>
      <c r="KK34" s="122"/>
      <c r="KL34" s="122"/>
      <c r="KM34" s="122"/>
      <c r="KN34" s="122"/>
      <c r="KO34" s="122"/>
      <c r="KP34" s="122"/>
      <c r="KQ34" s="122"/>
      <c r="KR34" s="122"/>
      <c r="KS34" s="122"/>
      <c r="KT34" s="122"/>
      <c r="KU34" s="122"/>
      <c r="KV34" s="122"/>
      <c r="KW34" s="122"/>
      <c r="KX34" s="122"/>
      <c r="KY34" s="122"/>
      <c r="KZ34" s="122"/>
      <c r="LA34" s="122"/>
      <c r="LB34" s="122"/>
      <c r="LC34" s="122"/>
      <c r="LD34" s="122"/>
      <c r="LE34" s="122"/>
      <c r="LF34" s="122"/>
      <c r="LG34" s="122"/>
      <c r="LH34" s="122"/>
      <c r="LI34" s="122"/>
      <c r="LJ34" s="122"/>
      <c r="LK34" s="122"/>
      <c r="LL34" s="122"/>
      <c r="LM34" s="122"/>
      <c r="LN34" s="122"/>
      <c r="LO34" s="122"/>
      <c r="LP34" s="122"/>
      <c r="LQ34" s="122"/>
      <c r="LR34" s="122"/>
      <c r="LS34" s="122"/>
      <c r="LT34" s="122"/>
      <c r="LU34" s="122"/>
      <c r="LV34" s="122"/>
      <c r="LW34" s="122"/>
      <c r="LX34" s="122"/>
      <c r="LY34" s="122"/>
      <c r="LZ34" s="122"/>
      <c r="MA34" s="122"/>
      <c r="MB34" s="122"/>
      <c r="MC34" s="122"/>
      <c r="MD34" s="122"/>
      <c r="ME34" s="122"/>
      <c r="MF34" s="122"/>
      <c r="MG34" s="122"/>
      <c r="MH34" s="122"/>
      <c r="MI34" s="122"/>
      <c r="MJ34" s="122"/>
      <c r="MK34" s="122"/>
      <c r="ML34" s="122"/>
      <c r="MM34" s="122"/>
      <c r="MN34" s="122"/>
      <c r="MO34" s="122"/>
      <c r="MP34" s="122"/>
      <c r="MQ34" s="122"/>
      <c r="MR34" s="122"/>
      <c r="MS34" s="122"/>
      <c r="MT34" s="122"/>
      <c r="MU34" s="122"/>
      <c r="MV34" s="122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24"/>
      <c r="DQ35" s="24"/>
      <c r="DR35" s="24"/>
      <c r="DS35" s="24"/>
      <c r="DT35" s="24"/>
      <c r="DU35" s="24"/>
      <c r="DV35" s="24"/>
      <c r="DW35" s="24"/>
      <c r="DX35" s="24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24"/>
      <c r="IH35" s="24"/>
      <c r="II35" s="24"/>
      <c r="IJ35" s="25"/>
      <c r="IK35" s="33"/>
      <c r="IL35" s="16"/>
      <c r="IM35" s="16"/>
      <c r="IN35" s="16"/>
      <c r="IO35" s="16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  <c r="LQ35" s="103"/>
      <c r="LR35" s="103"/>
      <c r="LS35" s="103"/>
      <c r="LT35" s="103"/>
      <c r="LU35" s="103"/>
      <c r="LV35" s="103"/>
      <c r="LW35" s="103"/>
      <c r="LX35" s="103"/>
      <c r="LY35" s="103"/>
      <c r="LZ35" s="103"/>
      <c r="MA35" s="103"/>
      <c r="MB35" s="103"/>
      <c r="MC35" s="103"/>
      <c r="MD35" s="103"/>
      <c r="ME35" s="103"/>
      <c r="MF35" s="103"/>
      <c r="MG35" s="103"/>
      <c r="MH35" s="103"/>
      <c r="MI35" s="103"/>
      <c r="MJ35" s="103"/>
      <c r="MK35" s="103"/>
      <c r="ML35" s="103"/>
      <c r="MM35" s="103"/>
      <c r="MN35" s="103"/>
      <c r="MO35" s="103"/>
      <c r="MP35" s="103"/>
      <c r="MQ35" s="103"/>
      <c r="MR35" s="103"/>
      <c r="MS35" s="103"/>
      <c r="MT35" s="103"/>
      <c r="MU35" s="103"/>
      <c r="MV35" s="103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33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139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6">
        <f>データ!AU7</f>
        <v>0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>
        <f>データ!AV7</f>
        <v>0</v>
      </c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>
        <f>データ!AW7</f>
        <v>0</v>
      </c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>
        <f>データ!AX7</f>
        <v>0</v>
      </c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>
        <f>データ!AY7</f>
        <v>0</v>
      </c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56.4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57.3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55.7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54.9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53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6">
        <f>データ!BQ7</f>
        <v>19820</v>
      </c>
      <c r="JD52" s="126"/>
      <c r="JE52" s="126"/>
      <c r="JF52" s="126"/>
      <c r="JG52" s="126"/>
      <c r="JH52" s="126"/>
      <c r="JI52" s="126"/>
      <c r="JJ52" s="126"/>
      <c r="JK52" s="126"/>
      <c r="JL52" s="126"/>
      <c r="JM52" s="126"/>
      <c r="JN52" s="126"/>
      <c r="JO52" s="126"/>
      <c r="JP52" s="126"/>
      <c r="JQ52" s="126"/>
      <c r="JR52" s="126"/>
      <c r="JS52" s="126"/>
      <c r="JT52" s="126"/>
      <c r="JU52" s="126"/>
      <c r="JV52" s="126">
        <f>データ!BR7</f>
        <v>21335</v>
      </c>
      <c r="JW52" s="126"/>
      <c r="JX52" s="126"/>
      <c r="JY52" s="126"/>
      <c r="JZ52" s="126"/>
      <c r="KA52" s="126"/>
      <c r="KB52" s="126"/>
      <c r="KC52" s="126"/>
      <c r="KD52" s="126"/>
      <c r="KE52" s="126"/>
      <c r="KF52" s="126"/>
      <c r="KG52" s="126"/>
      <c r="KH52" s="126"/>
      <c r="KI52" s="126"/>
      <c r="KJ52" s="126"/>
      <c r="KK52" s="126"/>
      <c r="KL52" s="126"/>
      <c r="KM52" s="126"/>
      <c r="KN52" s="126"/>
      <c r="KO52" s="126">
        <f>データ!BS7</f>
        <v>19708</v>
      </c>
      <c r="KP52" s="126"/>
      <c r="KQ52" s="126"/>
      <c r="KR52" s="126"/>
      <c r="KS52" s="126"/>
      <c r="KT52" s="126"/>
      <c r="KU52" s="126"/>
      <c r="KV52" s="126"/>
      <c r="KW52" s="126"/>
      <c r="KX52" s="126"/>
      <c r="KY52" s="126"/>
      <c r="KZ52" s="126"/>
      <c r="LA52" s="126"/>
      <c r="LB52" s="126"/>
      <c r="LC52" s="126"/>
      <c r="LD52" s="126"/>
      <c r="LE52" s="126"/>
      <c r="LF52" s="126"/>
      <c r="LG52" s="126"/>
      <c r="LH52" s="126">
        <f>データ!BT7</f>
        <v>17892</v>
      </c>
      <c r="LI52" s="126"/>
      <c r="LJ52" s="126"/>
      <c r="LK52" s="126"/>
      <c r="LL52" s="126"/>
      <c r="LM52" s="126"/>
      <c r="LN52" s="126"/>
      <c r="LO52" s="126"/>
      <c r="LP52" s="126"/>
      <c r="LQ52" s="126"/>
      <c r="LR52" s="126"/>
      <c r="LS52" s="126"/>
      <c r="LT52" s="126"/>
      <c r="LU52" s="126"/>
      <c r="LV52" s="126"/>
      <c r="LW52" s="126"/>
      <c r="LX52" s="126"/>
      <c r="LY52" s="126"/>
      <c r="LZ52" s="126"/>
      <c r="MA52" s="126">
        <f>データ!BU7</f>
        <v>16622</v>
      </c>
      <c r="MB52" s="126"/>
      <c r="MC52" s="126"/>
      <c r="MD52" s="126"/>
      <c r="ME52" s="126"/>
      <c r="MF52" s="126"/>
      <c r="MG52" s="126"/>
      <c r="MH52" s="126"/>
      <c r="MI52" s="126"/>
      <c r="MJ52" s="126"/>
      <c r="MK52" s="126"/>
      <c r="ML52" s="126"/>
      <c r="MM52" s="126"/>
      <c r="MN52" s="126"/>
      <c r="MO52" s="126"/>
      <c r="MP52" s="126"/>
      <c r="MQ52" s="126"/>
      <c r="MR52" s="126"/>
      <c r="MS52" s="12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6">
        <f>データ!AZ7</f>
        <v>0</v>
      </c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>
        <f>データ!BA7</f>
        <v>0</v>
      </c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>
        <f>データ!BB7</f>
        <v>0</v>
      </c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>
        <f>データ!BC7</f>
        <v>0</v>
      </c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>
        <f>データ!BD7</f>
        <v>0</v>
      </c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67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60.6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51.2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69.2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59.4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6">
        <f>データ!BV7</f>
        <v>10259</v>
      </c>
      <c r="JD53" s="126"/>
      <c r="JE53" s="126"/>
      <c r="JF53" s="126"/>
      <c r="JG53" s="126"/>
      <c r="JH53" s="126"/>
      <c r="JI53" s="126"/>
      <c r="JJ53" s="126"/>
      <c r="JK53" s="126"/>
      <c r="JL53" s="126"/>
      <c r="JM53" s="126"/>
      <c r="JN53" s="126"/>
      <c r="JO53" s="126"/>
      <c r="JP53" s="126"/>
      <c r="JQ53" s="126"/>
      <c r="JR53" s="126"/>
      <c r="JS53" s="126"/>
      <c r="JT53" s="126"/>
      <c r="JU53" s="126"/>
      <c r="JV53" s="126">
        <f>データ!BW7</f>
        <v>10580</v>
      </c>
      <c r="JW53" s="126"/>
      <c r="JX53" s="126"/>
      <c r="JY53" s="126"/>
      <c r="JZ53" s="126"/>
      <c r="KA53" s="126"/>
      <c r="KB53" s="126"/>
      <c r="KC53" s="126"/>
      <c r="KD53" s="126"/>
      <c r="KE53" s="126"/>
      <c r="KF53" s="126"/>
      <c r="KG53" s="126"/>
      <c r="KH53" s="126"/>
      <c r="KI53" s="126"/>
      <c r="KJ53" s="126"/>
      <c r="KK53" s="126"/>
      <c r="KL53" s="126"/>
      <c r="KM53" s="126"/>
      <c r="KN53" s="126"/>
      <c r="KO53" s="126">
        <f>データ!BX7</f>
        <v>5117</v>
      </c>
      <c r="KP53" s="126"/>
      <c r="KQ53" s="126"/>
      <c r="KR53" s="126"/>
      <c r="KS53" s="126"/>
      <c r="KT53" s="126"/>
      <c r="KU53" s="126"/>
      <c r="KV53" s="126"/>
      <c r="KW53" s="126"/>
      <c r="KX53" s="126"/>
      <c r="KY53" s="126"/>
      <c r="KZ53" s="126"/>
      <c r="LA53" s="126"/>
      <c r="LB53" s="126"/>
      <c r="LC53" s="126"/>
      <c r="LD53" s="126"/>
      <c r="LE53" s="126"/>
      <c r="LF53" s="126"/>
      <c r="LG53" s="126"/>
      <c r="LH53" s="126">
        <f>データ!BY7</f>
        <v>8856</v>
      </c>
      <c r="LI53" s="126"/>
      <c r="LJ53" s="126"/>
      <c r="LK53" s="126"/>
      <c r="LL53" s="126"/>
      <c r="LM53" s="126"/>
      <c r="LN53" s="126"/>
      <c r="LO53" s="126"/>
      <c r="LP53" s="126"/>
      <c r="LQ53" s="126"/>
      <c r="LR53" s="126"/>
      <c r="LS53" s="126"/>
      <c r="LT53" s="126"/>
      <c r="LU53" s="126"/>
      <c r="LV53" s="126"/>
      <c r="LW53" s="126"/>
      <c r="LX53" s="126"/>
      <c r="LY53" s="126"/>
      <c r="LZ53" s="126"/>
      <c r="MA53" s="126">
        <f>データ!BZ7</f>
        <v>8531</v>
      </c>
      <c r="MB53" s="126"/>
      <c r="MC53" s="126"/>
      <c r="MD53" s="126"/>
      <c r="ME53" s="126"/>
      <c r="MF53" s="126"/>
      <c r="MG53" s="126"/>
      <c r="MH53" s="126"/>
      <c r="MI53" s="126"/>
      <c r="MJ53" s="126"/>
      <c r="MK53" s="126"/>
      <c r="ML53" s="126"/>
      <c r="MM53" s="126"/>
      <c r="MN53" s="126"/>
      <c r="MO53" s="126"/>
      <c r="MP53" s="126"/>
      <c r="MQ53" s="126"/>
      <c r="MR53" s="126"/>
      <c r="MS53" s="12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122" t="s">
        <v>34</v>
      </c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24"/>
      <c r="DQ55" s="24"/>
      <c r="DR55" s="24"/>
      <c r="DS55" s="24"/>
      <c r="DT55" s="24"/>
      <c r="DU55" s="24"/>
      <c r="DV55" s="24"/>
      <c r="DW55" s="24"/>
      <c r="DX55" s="24"/>
      <c r="DY55" s="122" t="s">
        <v>35</v>
      </c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24"/>
      <c r="IH55" s="24"/>
      <c r="II55" s="24"/>
      <c r="IJ55" s="24"/>
      <c r="IK55" s="24"/>
      <c r="IL55" s="24"/>
      <c r="IM55" s="24"/>
      <c r="IN55" s="24"/>
      <c r="IO55" s="24"/>
      <c r="IP55" s="122" t="s">
        <v>36</v>
      </c>
      <c r="IQ55" s="122"/>
      <c r="IR55" s="122"/>
      <c r="IS55" s="122"/>
      <c r="IT55" s="122"/>
      <c r="IU55" s="122"/>
      <c r="IV55" s="122"/>
      <c r="IW55" s="122"/>
      <c r="IX55" s="122"/>
      <c r="IY55" s="122"/>
      <c r="IZ55" s="122"/>
      <c r="JA55" s="122"/>
      <c r="JB55" s="122"/>
      <c r="JC55" s="122"/>
      <c r="JD55" s="122"/>
      <c r="JE55" s="122"/>
      <c r="JF55" s="122"/>
      <c r="JG55" s="122"/>
      <c r="JH55" s="122"/>
      <c r="JI55" s="122"/>
      <c r="JJ55" s="122"/>
      <c r="JK55" s="122"/>
      <c r="JL55" s="122"/>
      <c r="JM55" s="122"/>
      <c r="JN55" s="122"/>
      <c r="JO55" s="122"/>
      <c r="JP55" s="122"/>
      <c r="JQ55" s="122"/>
      <c r="JR55" s="122"/>
      <c r="JS55" s="122"/>
      <c r="JT55" s="122"/>
      <c r="JU55" s="122"/>
      <c r="JV55" s="122"/>
      <c r="JW55" s="122"/>
      <c r="JX55" s="122"/>
      <c r="JY55" s="122"/>
      <c r="JZ55" s="122"/>
      <c r="KA55" s="122"/>
      <c r="KB55" s="122"/>
      <c r="KC55" s="122"/>
      <c r="KD55" s="122"/>
      <c r="KE55" s="122"/>
      <c r="KF55" s="122"/>
      <c r="KG55" s="122"/>
      <c r="KH55" s="122"/>
      <c r="KI55" s="122"/>
      <c r="KJ55" s="122"/>
      <c r="KK55" s="122"/>
      <c r="KL55" s="122"/>
      <c r="KM55" s="122"/>
      <c r="KN55" s="122"/>
      <c r="KO55" s="122"/>
      <c r="KP55" s="122"/>
      <c r="KQ55" s="122"/>
      <c r="KR55" s="122"/>
      <c r="KS55" s="122"/>
      <c r="KT55" s="122"/>
      <c r="KU55" s="122"/>
      <c r="KV55" s="122"/>
      <c r="KW55" s="122"/>
      <c r="KX55" s="122"/>
      <c r="KY55" s="122"/>
      <c r="KZ55" s="122"/>
      <c r="LA55" s="122"/>
      <c r="LB55" s="122"/>
      <c r="LC55" s="122"/>
      <c r="LD55" s="122"/>
      <c r="LE55" s="122"/>
      <c r="LF55" s="122"/>
      <c r="LG55" s="122"/>
      <c r="LH55" s="122"/>
      <c r="LI55" s="122"/>
      <c r="LJ55" s="122"/>
      <c r="LK55" s="122"/>
      <c r="LL55" s="122"/>
      <c r="LM55" s="122"/>
      <c r="LN55" s="122"/>
      <c r="LO55" s="122"/>
      <c r="LP55" s="122"/>
      <c r="LQ55" s="122"/>
      <c r="LR55" s="122"/>
      <c r="LS55" s="122"/>
      <c r="LT55" s="122"/>
      <c r="LU55" s="122"/>
      <c r="LV55" s="122"/>
      <c r="LW55" s="122"/>
      <c r="LX55" s="122"/>
      <c r="LY55" s="122"/>
      <c r="LZ55" s="122"/>
      <c r="MA55" s="122"/>
      <c r="MB55" s="122"/>
      <c r="MC55" s="122"/>
      <c r="MD55" s="122"/>
      <c r="ME55" s="122"/>
      <c r="MF55" s="122"/>
      <c r="MG55" s="122"/>
      <c r="MH55" s="122"/>
      <c r="MI55" s="122"/>
      <c r="MJ55" s="122"/>
      <c r="MK55" s="122"/>
      <c r="ML55" s="122"/>
      <c r="MM55" s="122"/>
      <c r="MN55" s="122"/>
      <c r="MO55" s="122"/>
      <c r="MP55" s="122"/>
      <c r="MQ55" s="122"/>
      <c r="MR55" s="122"/>
      <c r="MS55" s="122"/>
      <c r="MT55" s="122"/>
      <c r="MU55" s="122"/>
      <c r="MV55" s="122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24"/>
      <c r="DQ56" s="24"/>
      <c r="DR56" s="24"/>
      <c r="DS56" s="24"/>
      <c r="DT56" s="24"/>
      <c r="DU56" s="24"/>
      <c r="DV56" s="24"/>
      <c r="DW56" s="24"/>
      <c r="DX56" s="24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24"/>
      <c r="IH56" s="24"/>
      <c r="II56" s="24"/>
      <c r="IJ56" s="24"/>
      <c r="IK56" s="24"/>
      <c r="IL56" s="24"/>
      <c r="IM56" s="24"/>
      <c r="IN56" s="24"/>
      <c r="IO56" s="24"/>
      <c r="IP56" s="122"/>
      <c r="IQ56" s="122"/>
      <c r="IR56" s="122"/>
      <c r="IS56" s="122"/>
      <c r="IT56" s="122"/>
      <c r="IU56" s="122"/>
      <c r="IV56" s="122"/>
      <c r="IW56" s="122"/>
      <c r="IX56" s="122"/>
      <c r="IY56" s="122"/>
      <c r="IZ56" s="122"/>
      <c r="JA56" s="122"/>
      <c r="JB56" s="122"/>
      <c r="JC56" s="122"/>
      <c r="JD56" s="122"/>
      <c r="JE56" s="122"/>
      <c r="JF56" s="122"/>
      <c r="JG56" s="122"/>
      <c r="JH56" s="122"/>
      <c r="JI56" s="122"/>
      <c r="JJ56" s="122"/>
      <c r="JK56" s="122"/>
      <c r="JL56" s="122"/>
      <c r="JM56" s="122"/>
      <c r="JN56" s="122"/>
      <c r="JO56" s="122"/>
      <c r="JP56" s="122"/>
      <c r="JQ56" s="122"/>
      <c r="JR56" s="122"/>
      <c r="JS56" s="122"/>
      <c r="JT56" s="122"/>
      <c r="JU56" s="122"/>
      <c r="JV56" s="122"/>
      <c r="JW56" s="122"/>
      <c r="JX56" s="122"/>
      <c r="JY56" s="122"/>
      <c r="JZ56" s="122"/>
      <c r="KA56" s="122"/>
      <c r="KB56" s="122"/>
      <c r="KC56" s="122"/>
      <c r="KD56" s="122"/>
      <c r="KE56" s="122"/>
      <c r="KF56" s="122"/>
      <c r="KG56" s="122"/>
      <c r="KH56" s="122"/>
      <c r="KI56" s="122"/>
      <c r="KJ56" s="122"/>
      <c r="KK56" s="122"/>
      <c r="KL56" s="122"/>
      <c r="KM56" s="122"/>
      <c r="KN56" s="122"/>
      <c r="KO56" s="122"/>
      <c r="KP56" s="122"/>
      <c r="KQ56" s="122"/>
      <c r="KR56" s="122"/>
      <c r="KS56" s="122"/>
      <c r="KT56" s="122"/>
      <c r="KU56" s="122"/>
      <c r="KV56" s="122"/>
      <c r="KW56" s="122"/>
      <c r="KX56" s="122"/>
      <c r="KY56" s="122"/>
      <c r="KZ56" s="122"/>
      <c r="LA56" s="122"/>
      <c r="LB56" s="122"/>
      <c r="LC56" s="122"/>
      <c r="LD56" s="122"/>
      <c r="LE56" s="122"/>
      <c r="LF56" s="122"/>
      <c r="LG56" s="122"/>
      <c r="LH56" s="122"/>
      <c r="LI56" s="122"/>
      <c r="LJ56" s="122"/>
      <c r="LK56" s="122"/>
      <c r="LL56" s="122"/>
      <c r="LM56" s="122"/>
      <c r="LN56" s="122"/>
      <c r="LO56" s="122"/>
      <c r="LP56" s="122"/>
      <c r="LQ56" s="122"/>
      <c r="LR56" s="122"/>
      <c r="LS56" s="122"/>
      <c r="LT56" s="122"/>
      <c r="LU56" s="122"/>
      <c r="LV56" s="122"/>
      <c r="LW56" s="122"/>
      <c r="LX56" s="122"/>
      <c r="LY56" s="122"/>
      <c r="LZ56" s="122"/>
      <c r="MA56" s="122"/>
      <c r="MB56" s="122"/>
      <c r="MC56" s="122"/>
      <c r="MD56" s="122"/>
      <c r="ME56" s="122"/>
      <c r="MF56" s="122"/>
      <c r="MG56" s="122"/>
      <c r="MH56" s="122"/>
      <c r="MI56" s="122"/>
      <c r="MJ56" s="122"/>
      <c r="MK56" s="122"/>
      <c r="ML56" s="122"/>
      <c r="MM56" s="122"/>
      <c r="MN56" s="122"/>
      <c r="MO56" s="122"/>
      <c r="MP56" s="122"/>
      <c r="MQ56" s="122"/>
      <c r="MR56" s="122"/>
      <c r="MS56" s="122"/>
      <c r="MT56" s="122"/>
      <c r="MU56" s="122"/>
      <c r="MV56" s="122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37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7" t="s">
        <v>38</v>
      </c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3"/>
      <c r="NE64" s="124"/>
      <c r="NF64" s="124"/>
      <c r="NG64" s="124"/>
      <c r="NH64" s="124"/>
      <c r="NI64" s="124"/>
      <c r="NJ64" s="124"/>
      <c r="NK64" s="124"/>
      <c r="NL64" s="124"/>
      <c r="NM64" s="124"/>
      <c r="NN64" s="124"/>
      <c r="NO64" s="124"/>
      <c r="NP64" s="124"/>
      <c r="NQ64" s="124"/>
      <c r="NR64" s="12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39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140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8">
        <f>データ!CM7</f>
        <v>175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7" t="s">
        <v>40</v>
      </c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7">
        <f>データ!$B$11</f>
        <v>41275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>
        <f>データ!$C$11</f>
        <v>41640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>
        <f>データ!$D$11</f>
        <v>42005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>
        <f>データ!$E$11</f>
        <v>42370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>
        <f>データ!$F$11</f>
        <v>42736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4"/>
      <c r="CP76" s="4"/>
      <c r="CQ76" s="4"/>
      <c r="CR76" s="4"/>
      <c r="CS76" s="4"/>
      <c r="CT76" s="4"/>
      <c r="CU76" s="4"/>
      <c r="CV76" s="128" t="str">
        <f>データ!CN7</f>
        <v>-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7">
        <f>データ!$B$11</f>
        <v>41275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>
        <f>データ!$C$11</f>
        <v>41640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>
        <f>データ!$D$11</f>
        <v>42005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>
        <f>データ!$E$11</f>
        <v>42370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>
        <f>データ!$F$11</f>
        <v>42736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7">
        <f>データ!$B$11</f>
        <v>41275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>
        <f>データ!$C$11</f>
        <v>41640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>
        <f>データ!$D$11</f>
        <v>42005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>
        <f>データ!$E$11</f>
        <v>42370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>
        <f>データ!$F$11</f>
        <v>42736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9">
        <f>データ!CB7</f>
        <v>95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>
        <f>データ!CC7</f>
        <v>95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>
        <f>データ!CD7</f>
        <v>95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>
        <f>データ!CE7</f>
        <v>95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>
        <f>データ!CF7</f>
        <v>87.6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4"/>
      <c r="FZ77" s="4"/>
      <c r="GA77" s="4"/>
      <c r="GB77" s="4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9">
        <f>データ!CO7</f>
        <v>0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>
        <f>データ!CP7</f>
        <v>0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>
        <f>データ!CQ7</f>
        <v>0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>
        <f>データ!CR7</f>
        <v>0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>
        <f>データ!CS7</f>
        <v>0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9">
        <f>データ!CG7</f>
        <v>56.4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>
        <f>データ!CH7</f>
        <v>57.7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>
        <f>データ!CI7</f>
        <v>59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>
        <f>データ!CJ7</f>
        <v>59.7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>
        <f>データ!CK7</f>
        <v>57.7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4"/>
      <c r="FZ78" s="4"/>
      <c r="GA78" s="4"/>
      <c r="GB78" s="4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9">
        <f>データ!CT7</f>
        <v>0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>
        <f>データ!CU7</f>
        <v>0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>
        <f>データ!CV7</f>
        <v>0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>
        <f>データ!CW7</f>
        <v>0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>
        <f>データ!CX7</f>
        <v>0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9">
        <f>データ!DE7</f>
        <v>0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0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0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0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0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122" t="s">
        <v>41</v>
      </c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122" t="s">
        <v>42</v>
      </c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  <c r="IW80" s="122"/>
      <c r="IX80" s="122"/>
      <c r="IY80" s="122"/>
      <c r="IZ80" s="122"/>
      <c r="JA80" s="122"/>
      <c r="JB80" s="122"/>
      <c r="JC80" s="122"/>
      <c r="JD80" s="122"/>
      <c r="JE80" s="122"/>
      <c r="JF80" s="122"/>
      <c r="JG80" s="122"/>
      <c r="JH80" s="122"/>
      <c r="JI80" s="122"/>
      <c r="JJ80" s="122"/>
      <c r="JK80" s="122"/>
      <c r="JL80" s="122"/>
      <c r="JM80" s="4"/>
      <c r="JN80" s="4"/>
      <c r="JO80" s="4"/>
      <c r="JP80" s="122" t="s">
        <v>43</v>
      </c>
      <c r="JQ80" s="122"/>
      <c r="JR80" s="122"/>
      <c r="JS80" s="122"/>
      <c r="JT80" s="122"/>
      <c r="JU80" s="122"/>
      <c r="JV80" s="122"/>
      <c r="JW80" s="122"/>
      <c r="JX80" s="122"/>
      <c r="JY80" s="122"/>
      <c r="JZ80" s="122"/>
      <c r="KA80" s="122"/>
      <c r="KB80" s="122"/>
      <c r="KC80" s="122"/>
      <c r="KD80" s="122"/>
      <c r="KE80" s="122"/>
      <c r="KF80" s="122"/>
      <c r="KG80" s="122"/>
      <c r="KH80" s="122"/>
      <c r="KI80" s="122"/>
      <c r="KJ80" s="122"/>
      <c r="KK80" s="122"/>
      <c r="KL80" s="122"/>
      <c r="KM80" s="122"/>
      <c r="KN80" s="122"/>
      <c r="KO80" s="122"/>
      <c r="KP80" s="122"/>
      <c r="KQ80" s="122"/>
      <c r="KR80" s="122"/>
      <c r="KS80" s="122"/>
      <c r="KT80" s="122"/>
      <c r="KU80" s="122"/>
      <c r="KV80" s="122"/>
      <c r="KW80" s="122"/>
      <c r="KX80" s="122"/>
      <c r="KY80" s="122"/>
      <c r="KZ80" s="122"/>
      <c r="LA80" s="122"/>
      <c r="LB80" s="122"/>
      <c r="LC80" s="122"/>
      <c r="LD80" s="122"/>
      <c r="LE80" s="122"/>
      <c r="LF80" s="122"/>
      <c r="LG80" s="122"/>
      <c r="LH80" s="122"/>
      <c r="LI80" s="122"/>
      <c r="LJ80" s="122"/>
      <c r="LK80" s="122"/>
      <c r="LL80" s="122"/>
      <c r="LM80" s="122"/>
      <c r="LN80" s="122"/>
      <c r="LO80" s="122"/>
      <c r="LP80" s="122"/>
      <c r="LQ80" s="122"/>
      <c r="LR80" s="122"/>
      <c r="LS80" s="122"/>
      <c r="LT80" s="122"/>
      <c r="LU80" s="122"/>
      <c r="LV80" s="122"/>
      <c r="LW80" s="122"/>
      <c r="LX80" s="122"/>
      <c r="LY80" s="122"/>
      <c r="LZ80" s="122"/>
      <c r="MA80" s="122"/>
      <c r="MB80" s="122"/>
      <c r="MC80" s="122"/>
      <c r="MD80" s="122"/>
      <c r="ME80" s="122"/>
      <c r="MF80" s="122"/>
      <c r="MG80" s="122"/>
      <c r="MH80" s="122"/>
      <c r="MI80" s="122"/>
      <c r="MJ80" s="122"/>
      <c r="MK80" s="122"/>
      <c r="ML80" s="122"/>
      <c r="MM80" s="122"/>
      <c r="MN80" s="122"/>
      <c r="MO80" s="122"/>
      <c r="MP80" s="122"/>
      <c r="MQ80" s="122"/>
      <c r="MR80" s="122"/>
      <c r="MS80" s="122"/>
      <c r="MT80" s="122"/>
      <c r="MU80" s="122"/>
      <c r="MV80" s="122"/>
      <c r="MW80" s="122"/>
      <c r="MX80" s="122"/>
      <c r="MY80" s="122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  <c r="IW81" s="122"/>
      <c r="IX81" s="122"/>
      <c r="IY81" s="122"/>
      <c r="IZ81" s="122"/>
      <c r="JA81" s="122"/>
      <c r="JB81" s="122"/>
      <c r="JC81" s="122"/>
      <c r="JD81" s="122"/>
      <c r="JE81" s="122"/>
      <c r="JF81" s="122"/>
      <c r="JG81" s="122"/>
      <c r="JH81" s="122"/>
      <c r="JI81" s="122"/>
      <c r="JJ81" s="122"/>
      <c r="JK81" s="122"/>
      <c r="JL81" s="122"/>
      <c r="JM81" s="4"/>
      <c r="JN81" s="4"/>
      <c r="JO81" s="4"/>
      <c r="JP81" s="122"/>
      <c r="JQ81" s="122"/>
      <c r="JR81" s="122"/>
      <c r="JS81" s="122"/>
      <c r="JT81" s="122"/>
      <c r="JU81" s="122"/>
      <c r="JV81" s="122"/>
      <c r="JW81" s="122"/>
      <c r="JX81" s="122"/>
      <c r="JY81" s="122"/>
      <c r="JZ81" s="122"/>
      <c r="KA81" s="122"/>
      <c r="KB81" s="122"/>
      <c r="KC81" s="122"/>
      <c r="KD81" s="122"/>
      <c r="KE81" s="122"/>
      <c r="KF81" s="122"/>
      <c r="KG81" s="122"/>
      <c r="KH81" s="122"/>
      <c r="KI81" s="122"/>
      <c r="KJ81" s="122"/>
      <c r="KK81" s="122"/>
      <c r="KL81" s="122"/>
      <c r="KM81" s="122"/>
      <c r="KN81" s="122"/>
      <c r="KO81" s="122"/>
      <c r="KP81" s="122"/>
      <c r="KQ81" s="122"/>
      <c r="KR81" s="122"/>
      <c r="KS81" s="122"/>
      <c r="KT81" s="122"/>
      <c r="KU81" s="122"/>
      <c r="KV81" s="122"/>
      <c r="KW81" s="122"/>
      <c r="KX81" s="122"/>
      <c r="KY81" s="122"/>
      <c r="KZ81" s="122"/>
      <c r="LA81" s="122"/>
      <c r="LB81" s="122"/>
      <c r="LC81" s="122"/>
      <c r="LD81" s="122"/>
      <c r="LE81" s="122"/>
      <c r="LF81" s="122"/>
      <c r="LG81" s="122"/>
      <c r="LH81" s="122"/>
      <c r="LI81" s="122"/>
      <c r="LJ81" s="122"/>
      <c r="LK81" s="122"/>
      <c r="LL81" s="122"/>
      <c r="LM81" s="122"/>
      <c r="LN81" s="122"/>
      <c r="LO81" s="122"/>
      <c r="LP81" s="122"/>
      <c r="LQ81" s="122"/>
      <c r="LR81" s="122"/>
      <c r="LS81" s="122"/>
      <c r="LT81" s="122"/>
      <c r="LU81" s="122"/>
      <c r="LV81" s="122"/>
      <c r="LW81" s="122"/>
      <c r="LX81" s="122"/>
      <c r="LY81" s="122"/>
      <c r="LZ81" s="122"/>
      <c r="MA81" s="122"/>
      <c r="MB81" s="122"/>
      <c r="MC81" s="122"/>
      <c r="MD81" s="122"/>
      <c r="ME81" s="122"/>
      <c r="MF81" s="122"/>
      <c r="MG81" s="122"/>
      <c r="MH81" s="122"/>
      <c r="MI81" s="122"/>
      <c r="MJ81" s="122"/>
      <c r="MK81" s="122"/>
      <c r="ML81" s="122"/>
      <c r="MM81" s="122"/>
      <c r="MN81" s="122"/>
      <c r="MO81" s="122"/>
      <c r="MP81" s="122"/>
      <c r="MQ81" s="122"/>
      <c r="MR81" s="122"/>
      <c r="MS81" s="122"/>
      <c r="MT81" s="122"/>
      <c r="MU81" s="122"/>
      <c r="MV81" s="122"/>
      <c r="MW81" s="122"/>
      <c r="MX81" s="122"/>
      <c r="MY81" s="122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3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【175.8】</v>
      </c>
      <c r="C88" s="46" t="str">
        <f>データ!AT6</f>
        <v>【0.0】</v>
      </c>
      <c r="D88" s="46" t="str">
        <f>データ!BE6</f>
        <v>【0】</v>
      </c>
      <c r="E88" s="46" t="str">
        <f>データ!DU6</f>
        <v>【199.7】</v>
      </c>
      <c r="F88" s="46" t="str">
        <f>データ!BP6</f>
        <v>【55.7】</v>
      </c>
      <c r="G88" s="46" t="str">
        <f>データ!CA6</f>
        <v>【35,545】</v>
      </c>
      <c r="H88" s="46" t="str">
        <f>データ!CL6</f>
        <v>【58.2】</v>
      </c>
      <c r="I88" s="46" t="s">
        <v>56</v>
      </c>
      <c r="J88" s="46" t="s">
        <v>56</v>
      </c>
      <c r="K88" s="46" t="str">
        <f>データ!CY6</f>
        <v>【394.7】</v>
      </c>
      <c r="L88" s="46" t="str">
        <f>データ!DJ6</f>
        <v>【9.7】</v>
      </c>
      <c r="M88" s="47"/>
      <c r="N88" s="47" t="e">
        <f>データ!#REF!</f>
        <v>#REF!</v>
      </c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oPb7ISjh5AMcbxHPjA40DHKHwMeDnXarlXhUMgrWPxEJxP0YBXbDwphtsvQlZUTQ+UDZIkJXk57CXLKdk0DXAg==" saltValue="A5MOm82EYopakN+9NPx4ZQ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>
      <selection activeCell="BS10" sqref="BS10"/>
    </sheetView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57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58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59</v>
      </c>
      <c r="B3" s="50" t="s">
        <v>60</v>
      </c>
      <c r="C3" s="50" t="s">
        <v>61</v>
      </c>
      <c r="D3" s="50" t="s">
        <v>62</v>
      </c>
      <c r="E3" s="50" t="s">
        <v>63</v>
      </c>
      <c r="F3" s="50" t="s">
        <v>64</v>
      </c>
      <c r="G3" s="50" t="s">
        <v>65</v>
      </c>
      <c r="H3" s="144" t="s">
        <v>66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67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68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69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70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71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72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73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74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75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76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77</v>
      </c>
      <c r="CN4" s="150" t="s">
        <v>78</v>
      </c>
      <c r="CO4" s="141" t="s">
        <v>79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80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81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82</v>
      </c>
      <c r="B5" s="58"/>
      <c r="C5" s="58"/>
      <c r="D5" s="58"/>
      <c r="E5" s="58"/>
      <c r="F5" s="58"/>
      <c r="G5" s="58"/>
      <c r="H5" s="59" t="s">
        <v>83</v>
      </c>
      <c r="I5" s="59" t="s">
        <v>84</v>
      </c>
      <c r="J5" s="59" t="s">
        <v>85</v>
      </c>
      <c r="K5" s="59" t="s">
        <v>86</v>
      </c>
      <c r="L5" s="59" t="s">
        <v>87</v>
      </c>
      <c r="M5" s="59" t="s">
        <v>4</v>
      </c>
      <c r="N5" s="59" t="s">
        <v>5</v>
      </c>
      <c r="O5" s="59" t="s">
        <v>88</v>
      </c>
      <c r="P5" s="59" t="s">
        <v>13</v>
      </c>
      <c r="Q5" s="59" t="s">
        <v>89</v>
      </c>
      <c r="R5" s="59" t="s">
        <v>90</v>
      </c>
      <c r="S5" s="59" t="s">
        <v>91</v>
      </c>
      <c r="T5" s="59" t="s">
        <v>92</v>
      </c>
      <c r="U5" s="59" t="s">
        <v>93</v>
      </c>
      <c r="V5" s="59" t="s">
        <v>94</v>
      </c>
      <c r="W5" s="59" t="s">
        <v>95</v>
      </c>
      <c r="X5" s="59" t="s">
        <v>96</v>
      </c>
      <c r="Y5" s="59" t="s">
        <v>97</v>
      </c>
      <c r="Z5" s="59" t="s">
        <v>98</v>
      </c>
      <c r="AA5" s="59" t="s">
        <v>99</v>
      </c>
      <c r="AB5" s="59" t="s">
        <v>100</v>
      </c>
      <c r="AC5" s="59" t="s">
        <v>101</v>
      </c>
      <c r="AD5" s="59" t="s">
        <v>102</v>
      </c>
      <c r="AE5" s="59" t="s">
        <v>103</v>
      </c>
      <c r="AF5" s="59" t="s">
        <v>104</v>
      </c>
      <c r="AG5" s="59" t="s">
        <v>105</v>
      </c>
      <c r="AH5" s="59" t="s">
        <v>106</v>
      </c>
      <c r="AI5" s="59" t="s">
        <v>107</v>
      </c>
      <c r="AJ5" s="59" t="s">
        <v>97</v>
      </c>
      <c r="AK5" s="59" t="s">
        <v>108</v>
      </c>
      <c r="AL5" s="59" t="s">
        <v>109</v>
      </c>
      <c r="AM5" s="59" t="s">
        <v>110</v>
      </c>
      <c r="AN5" s="59" t="s">
        <v>111</v>
      </c>
      <c r="AO5" s="59" t="s">
        <v>102</v>
      </c>
      <c r="AP5" s="59" t="s">
        <v>103</v>
      </c>
      <c r="AQ5" s="59" t="s">
        <v>104</v>
      </c>
      <c r="AR5" s="59" t="s">
        <v>105</v>
      </c>
      <c r="AS5" s="59" t="s">
        <v>106</v>
      </c>
      <c r="AT5" s="59" t="s">
        <v>107</v>
      </c>
      <c r="AU5" s="59" t="s">
        <v>112</v>
      </c>
      <c r="AV5" s="59" t="s">
        <v>98</v>
      </c>
      <c r="AW5" s="59" t="s">
        <v>113</v>
      </c>
      <c r="AX5" s="59" t="s">
        <v>110</v>
      </c>
      <c r="AY5" s="59" t="s">
        <v>114</v>
      </c>
      <c r="AZ5" s="59" t="s">
        <v>102</v>
      </c>
      <c r="BA5" s="59" t="s">
        <v>103</v>
      </c>
      <c r="BB5" s="59" t="s">
        <v>104</v>
      </c>
      <c r="BC5" s="59" t="s">
        <v>105</v>
      </c>
      <c r="BD5" s="59" t="s">
        <v>106</v>
      </c>
      <c r="BE5" s="59" t="s">
        <v>107</v>
      </c>
      <c r="BF5" s="59" t="s">
        <v>115</v>
      </c>
      <c r="BG5" s="59" t="s">
        <v>116</v>
      </c>
      <c r="BH5" s="59" t="s">
        <v>113</v>
      </c>
      <c r="BI5" s="59" t="s">
        <v>110</v>
      </c>
      <c r="BJ5" s="59" t="s">
        <v>114</v>
      </c>
      <c r="BK5" s="59" t="s">
        <v>102</v>
      </c>
      <c r="BL5" s="59" t="s">
        <v>103</v>
      </c>
      <c r="BM5" s="59" t="s">
        <v>104</v>
      </c>
      <c r="BN5" s="59" t="s">
        <v>105</v>
      </c>
      <c r="BO5" s="59" t="s">
        <v>106</v>
      </c>
      <c r="BP5" s="59" t="s">
        <v>107</v>
      </c>
      <c r="BQ5" s="59" t="s">
        <v>97</v>
      </c>
      <c r="BR5" s="59" t="s">
        <v>117</v>
      </c>
      <c r="BS5" s="59" t="s">
        <v>118</v>
      </c>
      <c r="BT5" s="59" t="s">
        <v>110</v>
      </c>
      <c r="BU5" s="59" t="s">
        <v>101</v>
      </c>
      <c r="BV5" s="59" t="s">
        <v>102</v>
      </c>
      <c r="BW5" s="59" t="s">
        <v>103</v>
      </c>
      <c r="BX5" s="59" t="s">
        <v>104</v>
      </c>
      <c r="BY5" s="59" t="s">
        <v>105</v>
      </c>
      <c r="BZ5" s="59" t="s">
        <v>106</v>
      </c>
      <c r="CA5" s="59" t="s">
        <v>107</v>
      </c>
      <c r="CB5" s="59" t="s">
        <v>97</v>
      </c>
      <c r="CC5" s="59" t="s">
        <v>98</v>
      </c>
      <c r="CD5" s="59" t="s">
        <v>99</v>
      </c>
      <c r="CE5" s="59" t="s">
        <v>119</v>
      </c>
      <c r="CF5" s="59" t="s">
        <v>114</v>
      </c>
      <c r="CG5" s="59" t="s">
        <v>102</v>
      </c>
      <c r="CH5" s="59" t="s">
        <v>103</v>
      </c>
      <c r="CI5" s="59" t="s">
        <v>104</v>
      </c>
      <c r="CJ5" s="59" t="s">
        <v>105</v>
      </c>
      <c r="CK5" s="59" t="s">
        <v>106</v>
      </c>
      <c r="CL5" s="59" t="s">
        <v>107</v>
      </c>
      <c r="CM5" s="151"/>
      <c r="CN5" s="151"/>
      <c r="CO5" s="59" t="s">
        <v>115</v>
      </c>
      <c r="CP5" s="59" t="s">
        <v>98</v>
      </c>
      <c r="CQ5" s="59" t="s">
        <v>113</v>
      </c>
      <c r="CR5" s="59" t="s">
        <v>119</v>
      </c>
      <c r="CS5" s="59" t="s">
        <v>114</v>
      </c>
      <c r="CT5" s="59" t="s">
        <v>102</v>
      </c>
      <c r="CU5" s="59" t="s">
        <v>103</v>
      </c>
      <c r="CV5" s="59" t="s">
        <v>104</v>
      </c>
      <c r="CW5" s="59" t="s">
        <v>105</v>
      </c>
      <c r="CX5" s="59" t="s">
        <v>106</v>
      </c>
      <c r="CY5" s="59" t="s">
        <v>107</v>
      </c>
      <c r="CZ5" s="59" t="s">
        <v>115</v>
      </c>
      <c r="DA5" s="59" t="s">
        <v>98</v>
      </c>
      <c r="DB5" s="59" t="s">
        <v>118</v>
      </c>
      <c r="DC5" s="59" t="s">
        <v>119</v>
      </c>
      <c r="DD5" s="59" t="s">
        <v>114</v>
      </c>
      <c r="DE5" s="59" t="s">
        <v>102</v>
      </c>
      <c r="DF5" s="59" t="s">
        <v>103</v>
      </c>
      <c r="DG5" s="59" t="s">
        <v>104</v>
      </c>
      <c r="DH5" s="59" t="s">
        <v>105</v>
      </c>
      <c r="DI5" s="59" t="s">
        <v>106</v>
      </c>
      <c r="DJ5" s="59" t="s">
        <v>44</v>
      </c>
      <c r="DK5" s="59" t="s">
        <v>112</v>
      </c>
      <c r="DL5" s="59" t="s">
        <v>116</v>
      </c>
      <c r="DM5" s="59" t="s">
        <v>99</v>
      </c>
      <c r="DN5" s="59" t="s">
        <v>110</v>
      </c>
      <c r="DO5" s="59" t="s">
        <v>114</v>
      </c>
      <c r="DP5" s="59" t="s">
        <v>102</v>
      </c>
      <c r="DQ5" s="59" t="s">
        <v>103</v>
      </c>
      <c r="DR5" s="59" t="s">
        <v>104</v>
      </c>
      <c r="DS5" s="59" t="s">
        <v>105</v>
      </c>
      <c r="DT5" s="59" t="s">
        <v>106</v>
      </c>
      <c r="DU5" s="59" t="s">
        <v>107</v>
      </c>
    </row>
    <row r="6" spans="1:125" s="66" customFormat="1" x14ac:dyDescent="0.15">
      <c r="A6" s="49" t="s">
        <v>120</v>
      </c>
      <c r="B6" s="60">
        <f>B8</f>
        <v>2017</v>
      </c>
      <c r="C6" s="60">
        <f t="shared" ref="C6:X6" si="1">C8</f>
        <v>242012</v>
      </c>
      <c r="D6" s="60">
        <f t="shared" si="1"/>
        <v>46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三重県津市</v>
      </c>
      <c r="I6" s="60" t="str">
        <f t="shared" si="1"/>
        <v>お城東駐車場</v>
      </c>
      <c r="J6" s="60" t="str">
        <f t="shared" si="1"/>
        <v>法適用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>
        <f t="shared" si="1"/>
        <v>93.2</v>
      </c>
      <c r="P6" s="62" t="str">
        <f t="shared" si="1"/>
        <v>都市計画駐車場</v>
      </c>
      <c r="Q6" s="62" t="str">
        <f t="shared" si="1"/>
        <v>広場式</v>
      </c>
      <c r="R6" s="63">
        <f t="shared" si="1"/>
        <v>39</v>
      </c>
      <c r="S6" s="62" t="str">
        <f t="shared" si="1"/>
        <v>無</v>
      </c>
      <c r="T6" s="62" t="str">
        <f t="shared" si="1"/>
        <v>無</v>
      </c>
      <c r="U6" s="63">
        <f t="shared" si="1"/>
        <v>4147</v>
      </c>
      <c r="V6" s="63">
        <f t="shared" si="1"/>
        <v>179</v>
      </c>
      <c r="W6" s="63">
        <f t="shared" si="1"/>
        <v>150</v>
      </c>
      <c r="X6" s="62" t="str">
        <f t="shared" si="1"/>
        <v>導入なし</v>
      </c>
      <c r="Y6" s="64">
        <f>IF(Y8="-",NA(),Y8)</f>
        <v>229.6</v>
      </c>
      <c r="Z6" s="64">
        <f t="shared" ref="Z6:AH6" si="2">IF(Z8="-",NA(),Z8)</f>
        <v>234.6</v>
      </c>
      <c r="AA6" s="64">
        <f t="shared" si="2"/>
        <v>226.1</v>
      </c>
      <c r="AB6" s="64">
        <f t="shared" si="2"/>
        <v>221.9</v>
      </c>
      <c r="AC6" s="64">
        <f t="shared" si="2"/>
        <v>213</v>
      </c>
      <c r="AD6" s="64">
        <f t="shared" si="2"/>
        <v>188.6</v>
      </c>
      <c r="AE6" s="64">
        <f t="shared" si="2"/>
        <v>190.3</v>
      </c>
      <c r="AF6" s="64">
        <f t="shared" si="2"/>
        <v>135.5</v>
      </c>
      <c r="AG6" s="64">
        <f t="shared" si="2"/>
        <v>217.8</v>
      </c>
      <c r="AH6" s="64">
        <f t="shared" si="2"/>
        <v>228.7</v>
      </c>
      <c r="AI6" s="61" t="str">
        <f>IF(AI8="-","",IF(AI8="-","【-】","【"&amp;SUBSTITUTE(TEXT(AI8,"#,##0.0"),"-","△")&amp;"】"))</f>
        <v>【175.8】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0</v>
      </c>
      <c r="AP6" s="64">
        <f t="shared" si="3"/>
        <v>0</v>
      </c>
      <c r="AQ6" s="64">
        <f t="shared" si="3"/>
        <v>0</v>
      </c>
      <c r="AR6" s="64">
        <f t="shared" si="3"/>
        <v>0</v>
      </c>
      <c r="AS6" s="64">
        <f t="shared" si="3"/>
        <v>0</v>
      </c>
      <c r="AT6" s="61" t="str">
        <f>IF(AT8="-","",IF(AT8="-","【-】","【"&amp;SUBSTITUTE(TEXT(AT8,"#,##0.0"),"-","△")&amp;"】"))</f>
        <v>【0.0】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0</v>
      </c>
      <c r="BA6" s="65">
        <f t="shared" si="4"/>
        <v>0</v>
      </c>
      <c r="BB6" s="65">
        <f t="shared" si="4"/>
        <v>0</v>
      </c>
      <c r="BC6" s="65">
        <f t="shared" si="4"/>
        <v>0</v>
      </c>
      <c r="BD6" s="65">
        <f t="shared" si="4"/>
        <v>0</v>
      </c>
      <c r="BE6" s="63" t="str">
        <f>IF(BE8="-","",IF(BE8="-","【-】","【"&amp;SUBSTITUTE(TEXT(BE8,"#,##0"),"-","△")&amp;"】"))</f>
        <v>【0】</v>
      </c>
      <c r="BF6" s="64">
        <f>IF(BF8="-",NA(),BF8)</f>
        <v>56.4</v>
      </c>
      <c r="BG6" s="64">
        <f t="shared" ref="BG6:BO6" si="5">IF(BG8="-",NA(),BG8)</f>
        <v>57.3</v>
      </c>
      <c r="BH6" s="64">
        <f t="shared" si="5"/>
        <v>55.7</v>
      </c>
      <c r="BI6" s="64">
        <f t="shared" si="5"/>
        <v>54.9</v>
      </c>
      <c r="BJ6" s="64">
        <f t="shared" si="5"/>
        <v>53</v>
      </c>
      <c r="BK6" s="64">
        <f t="shared" si="5"/>
        <v>67</v>
      </c>
      <c r="BL6" s="64">
        <f t="shared" si="5"/>
        <v>60.6</v>
      </c>
      <c r="BM6" s="64">
        <f t="shared" si="5"/>
        <v>51.2</v>
      </c>
      <c r="BN6" s="64">
        <f t="shared" si="5"/>
        <v>69.2</v>
      </c>
      <c r="BO6" s="64">
        <f t="shared" si="5"/>
        <v>59.4</v>
      </c>
      <c r="BP6" s="61" t="str">
        <f>IF(BP8="-","",IF(BP8="-","【-】","【"&amp;SUBSTITUTE(TEXT(BP8,"#,##0.0"),"-","△")&amp;"】"))</f>
        <v>【55.7】</v>
      </c>
      <c r="BQ6" s="65">
        <f>IF(BQ8="-",NA(),BQ8)</f>
        <v>19820</v>
      </c>
      <c r="BR6" s="65">
        <f t="shared" ref="BR6:BZ6" si="6">IF(BR8="-",NA(),BR8)</f>
        <v>21335</v>
      </c>
      <c r="BS6" s="65">
        <f t="shared" si="6"/>
        <v>19708</v>
      </c>
      <c r="BT6" s="65">
        <f t="shared" si="6"/>
        <v>17892</v>
      </c>
      <c r="BU6" s="65">
        <f t="shared" si="6"/>
        <v>16622</v>
      </c>
      <c r="BV6" s="65">
        <f t="shared" si="6"/>
        <v>10259</v>
      </c>
      <c r="BW6" s="65">
        <f t="shared" si="6"/>
        <v>10580</v>
      </c>
      <c r="BX6" s="65">
        <f t="shared" si="6"/>
        <v>5117</v>
      </c>
      <c r="BY6" s="65">
        <f t="shared" si="6"/>
        <v>8856</v>
      </c>
      <c r="BZ6" s="65">
        <f t="shared" si="6"/>
        <v>8531</v>
      </c>
      <c r="CA6" s="63" t="str">
        <f>IF(CA8="-","",IF(CA8="-","【-】","【"&amp;SUBSTITUTE(TEXT(CA8,"#,##0"),"-","△")&amp;"】"))</f>
        <v>【35,545】</v>
      </c>
      <c r="CB6" s="64">
        <f>IF(CB8="-",NA(),CB8)</f>
        <v>95</v>
      </c>
      <c r="CC6" s="64">
        <f t="shared" ref="CC6:CK6" si="7">IF(CC8="-",NA(),CC8)</f>
        <v>95</v>
      </c>
      <c r="CD6" s="64">
        <f t="shared" si="7"/>
        <v>95</v>
      </c>
      <c r="CE6" s="64">
        <f t="shared" si="7"/>
        <v>95</v>
      </c>
      <c r="CF6" s="64">
        <f t="shared" si="7"/>
        <v>87.6</v>
      </c>
      <c r="CG6" s="64">
        <f t="shared" si="7"/>
        <v>56.4</v>
      </c>
      <c r="CH6" s="64">
        <f t="shared" si="7"/>
        <v>57.7</v>
      </c>
      <c r="CI6" s="64">
        <f t="shared" si="7"/>
        <v>59</v>
      </c>
      <c r="CJ6" s="64">
        <f t="shared" si="7"/>
        <v>59.7</v>
      </c>
      <c r="CK6" s="64">
        <f t="shared" si="7"/>
        <v>57.7</v>
      </c>
      <c r="CL6" s="61" t="str">
        <f>IF(CL8="-","",IF(CL8="-","【-】","【"&amp;SUBSTITUTE(TEXT(CL8,"#,##0.0"),"-","△")&amp;"】"))</f>
        <v>【58.2】</v>
      </c>
      <c r="CM6" s="63">
        <f t="shared" ref="CM6:CN6" si="8">CM8</f>
        <v>175</v>
      </c>
      <c r="CN6" s="63" t="str">
        <f t="shared" si="8"/>
        <v>-</v>
      </c>
      <c r="CO6" s="64">
        <f>IF(CO8="-",NA(),CO8)</f>
        <v>0</v>
      </c>
      <c r="CP6" s="64">
        <f t="shared" ref="CP6:CX6" si="9">IF(CP8="-",NA(),CP8)</f>
        <v>0</v>
      </c>
      <c r="CQ6" s="64">
        <f t="shared" si="9"/>
        <v>0</v>
      </c>
      <c r="CR6" s="64">
        <f t="shared" si="9"/>
        <v>0</v>
      </c>
      <c r="CS6" s="64">
        <f t="shared" si="9"/>
        <v>0</v>
      </c>
      <c r="CT6" s="64">
        <f t="shared" si="9"/>
        <v>0</v>
      </c>
      <c r="CU6" s="64">
        <f t="shared" si="9"/>
        <v>0</v>
      </c>
      <c r="CV6" s="64">
        <f t="shared" si="9"/>
        <v>0</v>
      </c>
      <c r="CW6" s="64">
        <f t="shared" si="9"/>
        <v>0</v>
      </c>
      <c r="CX6" s="64">
        <f t="shared" si="9"/>
        <v>0</v>
      </c>
      <c r="CY6" s="61" t="str">
        <f>IF(CY8="-","",IF(CY8="-","【-】","【"&amp;SUBSTITUTE(TEXT(CY8,"#,##0.0"),"-","△")&amp;"】"))</f>
        <v>【394.7】</v>
      </c>
      <c r="CZ6" s="64">
        <f>IF(CZ8="-",NA(),CZ8)</f>
        <v>0</v>
      </c>
      <c r="DA6" s="64">
        <f t="shared" ref="DA6:DI6" si="10">IF(DA8="-",NA(),DA8)</f>
        <v>0</v>
      </c>
      <c r="DB6" s="64">
        <f t="shared" si="10"/>
        <v>0</v>
      </c>
      <c r="DC6" s="64">
        <f t="shared" si="10"/>
        <v>0</v>
      </c>
      <c r="DD6" s="64">
        <f t="shared" si="10"/>
        <v>0</v>
      </c>
      <c r="DE6" s="64">
        <f t="shared" si="10"/>
        <v>0</v>
      </c>
      <c r="DF6" s="64">
        <f t="shared" si="10"/>
        <v>0</v>
      </c>
      <c r="DG6" s="64">
        <f t="shared" si="10"/>
        <v>0</v>
      </c>
      <c r="DH6" s="64">
        <f t="shared" si="10"/>
        <v>0</v>
      </c>
      <c r="DI6" s="64">
        <f t="shared" si="10"/>
        <v>0</v>
      </c>
      <c r="DJ6" s="61" t="str">
        <f>IF(DJ8="-","",IF(DJ8="-","【-】","【"&amp;SUBSTITUTE(TEXT(DJ8,"#,##0.0"),"-","△")&amp;"】"))</f>
        <v>【9.7】</v>
      </c>
      <c r="DK6" s="64">
        <f>IF(DK8="-",NA(),DK8)</f>
        <v>147.5</v>
      </c>
      <c r="DL6" s="64">
        <f t="shared" ref="DL6:DT6" si="11">IF(DL8="-",NA(),DL8)</f>
        <v>147.5</v>
      </c>
      <c r="DM6" s="64">
        <f t="shared" si="11"/>
        <v>142.5</v>
      </c>
      <c r="DN6" s="64">
        <f t="shared" si="11"/>
        <v>148.6</v>
      </c>
      <c r="DO6" s="64">
        <f t="shared" si="11"/>
        <v>143</v>
      </c>
      <c r="DP6" s="64">
        <f t="shared" si="11"/>
        <v>90.2</v>
      </c>
      <c r="DQ6" s="64">
        <f t="shared" si="11"/>
        <v>92</v>
      </c>
      <c r="DR6" s="64">
        <f t="shared" si="11"/>
        <v>89.9</v>
      </c>
      <c r="DS6" s="64">
        <f t="shared" si="11"/>
        <v>105.2</v>
      </c>
      <c r="DT6" s="64">
        <f t="shared" si="11"/>
        <v>105.3</v>
      </c>
      <c r="DU6" s="61" t="str">
        <f>IF(DU8="-","",IF(DU8="-","【-】","【"&amp;SUBSTITUTE(TEXT(DU8,"#,##0.0"),"-","△")&amp;"】"))</f>
        <v>【199.7】</v>
      </c>
    </row>
    <row r="7" spans="1:125" s="66" customFormat="1" x14ac:dyDescent="0.15">
      <c r="A7" s="49" t="s">
        <v>121</v>
      </c>
      <c r="B7" s="60">
        <f t="shared" ref="B7:X7" si="12">B8</f>
        <v>2017</v>
      </c>
      <c r="C7" s="60">
        <f t="shared" si="12"/>
        <v>242012</v>
      </c>
      <c r="D7" s="60">
        <f t="shared" si="12"/>
        <v>46</v>
      </c>
      <c r="E7" s="60">
        <f t="shared" si="12"/>
        <v>14</v>
      </c>
      <c r="F7" s="60">
        <f t="shared" si="12"/>
        <v>0</v>
      </c>
      <c r="G7" s="60">
        <f t="shared" si="12"/>
        <v>1</v>
      </c>
      <c r="H7" s="60" t="str">
        <f t="shared" si="12"/>
        <v>三重県　津市</v>
      </c>
      <c r="I7" s="60" t="str">
        <f t="shared" si="12"/>
        <v>お城東駐車場</v>
      </c>
      <c r="J7" s="60" t="str">
        <f t="shared" si="12"/>
        <v>法適用</v>
      </c>
      <c r="K7" s="60" t="str">
        <f t="shared" si="12"/>
        <v>駐車場整備事業</v>
      </c>
      <c r="L7" s="60" t="str">
        <f t="shared" si="12"/>
        <v>-</v>
      </c>
      <c r="M7" s="60" t="str">
        <f t="shared" si="12"/>
        <v>Ａ３Ｂ２</v>
      </c>
      <c r="N7" s="60" t="str">
        <f t="shared" si="12"/>
        <v>非設置</v>
      </c>
      <c r="O7" s="61">
        <f t="shared" si="12"/>
        <v>93.2</v>
      </c>
      <c r="P7" s="62" t="str">
        <f t="shared" si="12"/>
        <v>都市計画駐車場</v>
      </c>
      <c r="Q7" s="62" t="str">
        <f t="shared" si="12"/>
        <v>広場式</v>
      </c>
      <c r="R7" s="63">
        <f t="shared" si="12"/>
        <v>39</v>
      </c>
      <c r="S7" s="62" t="str">
        <f t="shared" si="12"/>
        <v>無</v>
      </c>
      <c r="T7" s="62" t="str">
        <f t="shared" si="12"/>
        <v>無</v>
      </c>
      <c r="U7" s="63">
        <f t="shared" si="12"/>
        <v>4147</v>
      </c>
      <c r="V7" s="63">
        <f t="shared" si="12"/>
        <v>179</v>
      </c>
      <c r="W7" s="63">
        <f t="shared" si="12"/>
        <v>150</v>
      </c>
      <c r="X7" s="62" t="str">
        <f t="shared" si="12"/>
        <v>導入なし</v>
      </c>
      <c r="Y7" s="64">
        <f>Y8</f>
        <v>229.6</v>
      </c>
      <c r="Z7" s="64">
        <f t="shared" ref="Z7:AH7" si="13">Z8</f>
        <v>234.6</v>
      </c>
      <c r="AA7" s="64">
        <f t="shared" si="13"/>
        <v>226.1</v>
      </c>
      <c r="AB7" s="64">
        <f t="shared" si="13"/>
        <v>221.9</v>
      </c>
      <c r="AC7" s="64">
        <f t="shared" si="13"/>
        <v>213</v>
      </c>
      <c r="AD7" s="64">
        <f t="shared" si="13"/>
        <v>188.6</v>
      </c>
      <c r="AE7" s="64">
        <f t="shared" si="13"/>
        <v>190.3</v>
      </c>
      <c r="AF7" s="64">
        <f t="shared" si="13"/>
        <v>135.5</v>
      </c>
      <c r="AG7" s="64">
        <f t="shared" si="13"/>
        <v>217.8</v>
      </c>
      <c r="AH7" s="64">
        <f t="shared" si="13"/>
        <v>228.7</v>
      </c>
      <c r="AI7" s="61"/>
      <c r="AJ7" s="64">
        <f>AJ8</f>
        <v>0</v>
      </c>
      <c r="AK7" s="64">
        <f t="shared" ref="AK7:AS7" si="14">AK8</f>
        <v>0</v>
      </c>
      <c r="AL7" s="64">
        <f t="shared" si="14"/>
        <v>0</v>
      </c>
      <c r="AM7" s="64">
        <f t="shared" si="14"/>
        <v>0</v>
      </c>
      <c r="AN7" s="64">
        <f t="shared" si="14"/>
        <v>0</v>
      </c>
      <c r="AO7" s="64">
        <f t="shared" si="14"/>
        <v>0</v>
      </c>
      <c r="AP7" s="64">
        <f t="shared" si="14"/>
        <v>0</v>
      </c>
      <c r="AQ7" s="64">
        <f t="shared" si="14"/>
        <v>0</v>
      </c>
      <c r="AR7" s="64">
        <f t="shared" si="14"/>
        <v>0</v>
      </c>
      <c r="AS7" s="64">
        <f t="shared" si="14"/>
        <v>0</v>
      </c>
      <c r="AT7" s="61"/>
      <c r="AU7" s="65">
        <f>AU8</f>
        <v>0</v>
      </c>
      <c r="AV7" s="65">
        <f t="shared" ref="AV7:BD7" si="15">AV8</f>
        <v>0</v>
      </c>
      <c r="AW7" s="65">
        <f t="shared" si="15"/>
        <v>0</v>
      </c>
      <c r="AX7" s="65">
        <f t="shared" si="15"/>
        <v>0</v>
      </c>
      <c r="AY7" s="65">
        <f t="shared" si="15"/>
        <v>0</v>
      </c>
      <c r="AZ7" s="65">
        <f t="shared" si="15"/>
        <v>0</v>
      </c>
      <c r="BA7" s="65">
        <f t="shared" si="15"/>
        <v>0</v>
      </c>
      <c r="BB7" s="65">
        <f t="shared" si="15"/>
        <v>0</v>
      </c>
      <c r="BC7" s="65">
        <f t="shared" si="15"/>
        <v>0</v>
      </c>
      <c r="BD7" s="65">
        <f t="shared" si="15"/>
        <v>0</v>
      </c>
      <c r="BE7" s="63"/>
      <c r="BF7" s="64">
        <f>BF8</f>
        <v>56.4</v>
      </c>
      <c r="BG7" s="64">
        <f t="shared" ref="BG7:BO7" si="16">BG8</f>
        <v>57.3</v>
      </c>
      <c r="BH7" s="64">
        <f t="shared" si="16"/>
        <v>55.7</v>
      </c>
      <c r="BI7" s="64">
        <f t="shared" si="16"/>
        <v>54.9</v>
      </c>
      <c r="BJ7" s="64">
        <f t="shared" si="16"/>
        <v>53</v>
      </c>
      <c r="BK7" s="64">
        <f t="shared" si="16"/>
        <v>67</v>
      </c>
      <c r="BL7" s="64">
        <f t="shared" si="16"/>
        <v>60.6</v>
      </c>
      <c r="BM7" s="64">
        <f t="shared" si="16"/>
        <v>51.2</v>
      </c>
      <c r="BN7" s="64">
        <f t="shared" si="16"/>
        <v>69.2</v>
      </c>
      <c r="BO7" s="64">
        <f t="shared" si="16"/>
        <v>59.4</v>
      </c>
      <c r="BP7" s="61"/>
      <c r="BQ7" s="65">
        <f>BQ8</f>
        <v>19820</v>
      </c>
      <c r="BR7" s="65">
        <f t="shared" ref="BR7:BZ7" si="17">BR8</f>
        <v>21335</v>
      </c>
      <c r="BS7" s="65">
        <f t="shared" si="17"/>
        <v>19708</v>
      </c>
      <c r="BT7" s="65">
        <f t="shared" si="17"/>
        <v>17892</v>
      </c>
      <c r="BU7" s="65">
        <f t="shared" si="17"/>
        <v>16622</v>
      </c>
      <c r="BV7" s="65">
        <f t="shared" si="17"/>
        <v>10259</v>
      </c>
      <c r="BW7" s="65">
        <f t="shared" si="17"/>
        <v>10580</v>
      </c>
      <c r="BX7" s="65">
        <f t="shared" si="17"/>
        <v>5117</v>
      </c>
      <c r="BY7" s="65">
        <f t="shared" si="17"/>
        <v>8856</v>
      </c>
      <c r="BZ7" s="65">
        <f t="shared" si="17"/>
        <v>8531</v>
      </c>
      <c r="CA7" s="63"/>
      <c r="CB7" s="64">
        <f>CB8</f>
        <v>95</v>
      </c>
      <c r="CC7" s="64">
        <f t="shared" ref="CC7:CK7" si="18">CC8</f>
        <v>95</v>
      </c>
      <c r="CD7" s="64">
        <f t="shared" si="18"/>
        <v>95</v>
      </c>
      <c r="CE7" s="64">
        <f t="shared" si="18"/>
        <v>95</v>
      </c>
      <c r="CF7" s="64">
        <f t="shared" si="18"/>
        <v>87.6</v>
      </c>
      <c r="CG7" s="64">
        <f t="shared" si="18"/>
        <v>56.4</v>
      </c>
      <c r="CH7" s="64">
        <f t="shared" si="18"/>
        <v>57.7</v>
      </c>
      <c r="CI7" s="64">
        <f t="shared" si="18"/>
        <v>59</v>
      </c>
      <c r="CJ7" s="64">
        <f t="shared" si="18"/>
        <v>59.7</v>
      </c>
      <c r="CK7" s="64">
        <f t="shared" si="18"/>
        <v>57.7</v>
      </c>
      <c r="CL7" s="61"/>
      <c r="CM7" s="63">
        <f>CM8</f>
        <v>175</v>
      </c>
      <c r="CN7" s="63" t="str">
        <f>CN8</f>
        <v>-</v>
      </c>
      <c r="CO7" s="64">
        <f>CO8</f>
        <v>0</v>
      </c>
      <c r="CP7" s="64">
        <f t="shared" ref="CP7:CX7" si="19">CP8</f>
        <v>0</v>
      </c>
      <c r="CQ7" s="64">
        <f t="shared" si="19"/>
        <v>0</v>
      </c>
      <c r="CR7" s="64">
        <f t="shared" si="19"/>
        <v>0</v>
      </c>
      <c r="CS7" s="64">
        <f t="shared" si="19"/>
        <v>0</v>
      </c>
      <c r="CT7" s="64">
        <f t="shared" si="19"/>
        <v>0</v>
      </c>
      <c r="CU7" s="64">
        <f t="shared" si="19"/>
        <v>0</v>
      </c>
      <c r="CV7" s="64">
        <f t="shared" si="19"/>
        <v>0</v>
      </c>
      <c r="CW7" s="64">
        <f t="shared" si="19"/>
        <v>0</v>
      </c>
      <c r="CX7" s="64">
        <f t="shared" si="19"/>
        <v>0</v>
      </c>
      <c r="CY7" s="61"/>
      <c r="CZ7" s="64">
        <f>CZ8</f>
        <v>0</v>
      </c>
      <c r="DA7" s="64">
        <f t="shared" ref="DA7:DI7" si="20">DA8</f>
        <v>0</v>
      </c>
      <c r="DB7" s="64">
        <f t="shared" si="20"/>
        <v>0</v>
      </c>
      <c r="DC7" s="64">
        <f t="shared" si="20"/>
        <v>0</v>
      </c>
      <c r="DD7" s="64">
        <f t="shared" si="20"/>
        <v>0</v>
      </c>
      <c r="DE7" s="64">
        <f t="shared" si="20"/>
        <v>0</v>
      </c>
      <c r="DF7" s="64">
        <f t="shared" si="20"/>
        <v>0</v>
      </c>
      <c r="DG7" s="64">
        <f t="shared" si="20"/>
        <v>0</v>
      </c>
      <c r="DH7" s="64">
        <f t="shared" si="20"/>
        <v>0</v>
      </c>
      <c r="DI7" s="64">
        <f t="shared" si="20"/>
        <v>0</v>
      </c>
      <c r="DJ7" s="61"/>
      <c r="DK7" s="64">
        <f>DK8</f>
        <v>147.5</v>
      </c>
      <c r="DL7" s="64">
        <f t="shared" ref="DL7:DT7" si="21">DL8</f>
        <v>147.5</v>
      </c>
      <c r="DM7" s="64">
        <f t="shared" si="21"/>
        <v>142.5</v>
      </c>
      <c r="DN7" s="64">
        <f t="shared" si="21"/>
        <v>148.6</v>
      </c>
      <c r="DO7" s="64">
        <f t="shared" si="21"/>
        <v>143</v>
      </c>
      <c r="DP7" s="64">
        <f t="shared" si="21"/>
        <v>90.2</v>
      </c>
      <c r="DQ7" s="64">
        <f t="shared" si="21"/>
        <v>92</v>
      </c>
      <c r="DR7" s="64">
        <f t="shared" si="21"/>
        <v>89.9</v>
      </c>
      <c r="DS7" s="64">
        <f t="shared" si="21"/>
        <v>105.2</v>
      </c>
      <c r="DT7" s="64">
        <f t="shared" si="21"/>
        <v>105.3</v>
      </c>
      <c r="DU7" s="61"/>
    </row>
    <row r="8" spans="1:125" s="66" customFormat="1" x14ac:dyDescent="0.15">
      <c r="A8" s="49"/>
      <c r="B8" s="67">
        <v>2017</v>
      </c>
      <c r="C8" s="67">
        <v>242012</v>
      </c>
      <c r="D8" s="67">
        <v>46</v>
      </c>
      <c r="E8" s="67">
        <v>14</v>
      </c>
      <c r="F8" s="67">
        <v>0</v>
      </c>
      <c r="G8" s="67">
        <v>1</v>
      </c>
      <c r="H8" s="67" t="s">
        <v>122</v>
      </c>
      <c r="I8" s="67" t="s">
        <v>123</v>
      </c>
      <c r="J8" s="67" t="s">
        <v>124</v>
      </c>
      <c r="K8" s="67" t="s">
        <v>125</v>
      </c>
      <c r="L8" s="67" t="s">
        <v>126</v>
      </c>
      <c r="M8" s="67" t="s">
        <v>127</v>
      </c>
      <c r="N8" s="67" t="s">
        <v>128</v>
      </c>
      <c r="O8" s="68">
        <v>93.2</v>
      </c>
      <c r="P8" s="69" t="s">
        <v>129</v>
      </c>
      <c r="Q8" s="69" t="s">
        <v>130</v>
      </c>
      <c r="R8" s="70">
        <v>39</v>
      </c>
      <c r="S8" s="69" t="s">
        <v>131</v>
      </c>
      <c r="T8" s="69" t="s">
        <v>131</v>
      </c>
      <c r="U8" s="70">
        <v>4147</v>
      </c>
      <c r="V8" s="70">
        <v>179</v>
      </c>
      <c r="W8" s="70">
        <v>150</v>
      </c>
      <c r="X8" s="69" t="s">
        <v>132</v>
      </c>
      <c r="Y8" s="71">
        <v>229.6</v>
      </c>
      <c r="Z8" s="71">
        <v>234.6</v>
      </c>
      <c r="AA8" s="71">
        <v>226.1</v>
      </c>
      <c r="AB8" s="71">
        <v>221.9</v>
      </c>
      <c r="AC8" s="71">
        <v>213</v>
      </c>
      <c r="AD8" s="71">
        <v>188.6</v>
      </c>
      <c r="AE8" s="71">
        <v>190.3</v>
      </c>
      <c r="AF8" s="71">
        <v>135.5</v>
      </c>
      <c r="AG8" s="71">
        <v>217.8</v>
      </c>
      <c r="AH8" s="71">
        <v>228.7</v>
      </c>
      <c r="AI8" s="68">
        <v>175.8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0</v>
      </c>
      <c r="AP8" s="71">
        <v>0</v>
      </c>
      <c r="AQ8" s="71">
        <v>0</v>
      </c>
      <c r="AR8" s="71">
        <v>0</v>
      </c>
      <c r="AS8" s="71">
        <v>0</v>
      </c>
      <c r="AT8" s="68">
        <v>0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0</v>
      </c>
      <c r="BA8" s="72">
        <v>0</v>
      </c>
      <c r="BB8" s="72">
        <v>0</v>
      </c>
      <c r="BC8" s="72">
        <v>0</v>
      </c>
      <c r="BD8" s="72">
        <v>0</v>
      </c>
      <c r="BE8" s="72">
        <v>0</v>
      </c>
      <c r="BF8" s="71">
        <v>56.4</v>
      </c>
      <c r="BG8" s="71">
        <v>57.3</v>
      </c>
      <c r="BH8" s="71">
        <v>55.7</v>
      </c>
      <c r="BI8" s="71">
        <v>54.9</v>
      </c>
      <c r="BJ8" s="71">
        <v>53</v>
      </c>
      <c r="BK8" s="71">
        <v>67</v>
      </c>
      <c r="BL8" s="71">
        <v>60.6</v>
      </c>
      <c r="BM8" s="71">
        <v>51.2</v>
      </c>
      <c r="BN8" s="71">
        <v>69.2</v>
      </c>
      <c r="BO8" s="71">
        <v>59.4</v>
      </c>
      <c r="BP8" s="68">
        <v>55.7</v>
      </c>
      <c r="BQ8" s="72">
        <v>19820</v>
      </c>
      <c r="BR8" s="72">
        <v>21335</v>
      </c>
      <c r="BS8" s="72">
        <v>19708</v>
      </c>
      <c r="BT8" s="73">
        <v>17892</v>
      </c>
      <c r="BU8" s="73">
        <v>16622</v>
      </c>
      <c r="BV8" s="72">
        <v>10259</v>
      </c>
      <c r="BW8" s="72">
        <v>10580</v>
      </c>
      <c r="BX8" s="72">
        <v>5117</v>
      </c>
      <c r="BY8" s="72">
        <v>8856</v>
      </c>
      <c r="BZ8" s="72">
        <v>8531</v>
      </c>
      <c r="CA8" s="70">
        <v>35545</v>
      </c>
      <c r="CB8" s="71">
        <v>95</v>
      </c>
      <c r="CC8" s="71">
        <v>95</v>
      </c>
      <c r="CD8" s="71">
        <v>95</v>
      </c>
      <c r="CE8" s="71">
        <v>95</v>
      </c>
      <c r="CF8" s="71">
        <v>87.6</v>
      </c>
      <c r="CG8" s="71">
        <v>56.4</v>
      </c>
      <c r="CH8" s="71">
        <v>57.7</v>
      </c>
      <c r="CI8" s="71">
        <v>59</v>
      </c>
      <c r="CJ8" s="71">
        <v>59.7</v>
      </c>
      <c r="CK8" s="71">
        <v>57.7</v>
      </c>
      <c r="CL8" s="68">
        <v>58.2</v>
      </c>
      <c r="CM8" s="70">
        <v>175</v>
      </c>
      <c r="CN8" s="70" t="s">
        <v>126</v>
      </c>
      <c r="CO8" s="71">
        <v>0</v>
      </c>
      <c r="CP8" s="71">
        <v>0</v>
      </c>
      <c r="CQ8" s="71">
        <v>0</v>
      </c>
      <c r="CR8" s="71">
        <v>0</v>
      </c>
      <c r="CS8" s="71">
        <v>0</v>
      </c>
      <c r="CT8" s="71">
        <v>0</v>
      </c>
      <c r="CU8" s="71">
        <v>0</v>
      </c>
      <c r="CV8" s="71">
        <v>0</v>
      </c>
      <c r="CW8" s="71">
        <v>0</v>
      </c>
      <c r="CX8" s="71">
        <v>0</v>
      </c>
      <c r="CY8" s="68">
        <v>394.7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0</v>
      </c>
      <c r="DF8" s="71">
        <v>0</v>
      </c>
      <c r="DG8" s="71">
        <v>0</v>
      </c>
      <c r="DH8" s="71">
        <v>0</v>
      </c>
      <c r="DI8" s="71">
        <v>0</v>
      </c>
      <c r="DJ8" s="68">
        <v>9.6999999999999993</v>
      </c>
      <c r="DK8" s="71">
        <v>147.5</v>
      </c>
      <c r="DL8" s="71">
        <v>147.5</v>
      </c>
      <c r="DM8" s="71">
        <v>142.5</v>
      </c>
      <c r="DN8" s="71">
        <v>148.6</v>
      </c>
      <c r="DO8" s="71">
        <v>143</v>
      </c>
      <c r="DP8" s="71">
        <v>90.2</v>
      </c>
      <c r="DQ8" s="71">
        <v>92</v>
      </c>
      <c r="DR8" s="71">
        <v>89.9</v>
      </c>
      <c r="DS8" s="71">
        <v>105.2</v>
      </c>
      <c r="DT8" s="71">
        <v>105.3</v>
      </c>
      <c r="DU8" s="68">
        <v>199.7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133</v>
      </c>
      <c r="C10" s="78" t="s">
        <v>134</v>
      </c>
      <c r="D10" s="78" t="s">
        <v>135</v>
      </c>
      <c r="E10" s="78" t="s">
        <v>136</v>
      </c>
      <c r="F10" s="78" t="s">
        <v>137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60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奥山　祐也(N9179)</cp:lastModifiedBy>
  <cp:lastPrinted>2019-01-29T00:38:18Z</cp:lastPrinted>
  <dcterms:created xsi:type="dcterms:W3CDTF">2018-12-07T10:26:44Z</dcterms:created>
  <dcterms:modified xsi:type="dcterms:W3CDTF">2019-01-29T00:45:24Z</dcterms:modified>
  <cp:category/>
</cp:coreProperties>
</file>