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ID8" i="4" s="1"/>
  <c r="X6" i="5"/>
  <c r="W6" i="5"/>
  <c r="V6" i="5"/>
  <c r="U6" i="5"/>
  <c r="B12" i="4" s="1"/>
  <c r="T6" i="5"/>
  <c r="S6" i="5"/>
  <c r="R6" i="5"/>
  <c r="Q6" i="5"/>
  <c r="AU10" i="4" s="1"/>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JJ80" i="4"/>
  <c r="HM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E55" i="4"/>
  <c r="P55" i="4"/>
  <c r="MN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E33" i="4"/>
  <c r="P33" i="4"/>
  <c r="JW12" i="4"/>
  <c r="ID12" i="4"/>
  <c r="EG12" i="4"/>
  <c r="CN12" i="4"/>
  <c r="AU12" i="4"/>
  <c r="LP10" i="4"/>
  <c r="ID10" i="4"/>
  <c r="FZ10" i="4"/>
  <c r="EG10" i="4"/>
  <c r="CN10" i="4"/>
  <c r="B10" i="4"/>
  <c r="LP8" i="4"/>
  <c r="JW8" i="4"/>
  <c r="EG8" i="4"/>
  <c r="CN8" i="4"/>
  <c r="B8" i="4"/>
  <c r="B6" i="4"/>
  <c r="HM78" i="4" l="1"/>
  <c r="FL54" i="4"/>
  <c r="FL32" i="4"/>
  <c r="CS78" i="4"/>
  <c r="BX54" i="4"/>
  <c r="MN32" i="4"/>
  <c r="MH78" i="4"/>
  <c r="IZ54" i="4"/>
  <c r="IZ32" i="4"/>
  <c r="BX32" i="4"/>
  <c r="MN54" i="4"/>
  <c r="C11" i="5"/>
  <c r="D11" i="5"/>
  <c r="E11" i="5"/>
  <c r="B11" i="5"/>
  <c r="AN78" i="4" l="1"/>
  <c r="AE54" i="4"/>
  <c r="AE32" i="4"/>
  <c r="HG32" i="4"/>
  <c r="KU54" i="4"/>
  <c r="KU32" i="4"/>
  <c r="KC78" i="4"/>
  <c r="HG54" i="4"/>
  <c r="FH78" i="4"/>
  <c r="DS54" i="4"/>
  <c r="DS32" i="4"/>
  <c r="EO78" i="4"/>
  <c r="DD54" i="4"/>
  <c r="DD32" i="4"/>
  <c r="P32" i="4"/>
  <c r="U78" i="4"/>
  <c r="P54" i="4"/>
  <c r="KF54" i="4"/>
  <c r="KF32" i="4"/>
  <c r="JJ78" i="4"/>
  <c r="GR54" i="4"/>
  <c r="GR32" i="4"/>
  <c r="LO78" i="4"/>
  <c r="IK54" i="4"/>
  <c r="IK32" i="4"/>
  <c r="GT78" i="4"/>
  <c r="EW54" i="4"/>
  <c r="EW32" i="4"/>
  <c r="BI32" i="4"/>
  <c r="BZ78" i="4"/>
  <c r="LY54" i="4"/>
  <c r="LY32" i="4"/>
  <c r="BI54" i="4"/>
  <c r="LJ54" i="4"/>
  <c r="LJ32" i="4"/>
  <c r="KV78" i="4"/>
  <c r="HV54" i="4"/>
  <c r="HV32" i="4"/>
  <c r="EH54" i="4"/>
  <c r="GA78" i="4"/>
  <c r="BG78" i="4"/>
  <c r="AT54" i="4"/>
  <c r="AT32"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<sst xmlns="http://schemas.openxmlformats.org/spreadsheetml/2006/main" count="286" uniqueCount="147">
  <si>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</si>
  <si>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</si>
  <si>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</si>
  <si>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</si>
  <si>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</si>
  <si>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</si>
  <si>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</si>
  <si>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</si>
  <si>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</si>
  <si>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</si>
  <si>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</si>
  <si>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</si>
  <si>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</si>
  <si>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</si>
  <si>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</si>
  <si>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</si>
  <si>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</si>
  <si>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</si>
  <si>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</si>
  <si>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</si>
  <si>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</si>
  <si>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</si>
  <si>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</si>
  <si>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</si>
  <si>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</si>
  <si>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</si>
  <si>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</si>
  <si>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</si>
  <si>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</si>
  <si>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</si>
  <si>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</si>
  <si>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</si>
  <si>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</si>
  <si>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</si>
  <si>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</si>
  <si>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</si>
  <si>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</si>
  <si>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</si>
  <si>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</si>
  <si>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</si>
  <si>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</si>
  <si>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</si>
  <si>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</si>
  <si>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</si>
  <si>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</si>
  <si>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</si>
  <si>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</si>
  <si>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</si>
  <si>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</si>
  <si>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</si>
  <si>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</si>
  <si>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</si>
  <si>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</si>
  <si>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</si>
  <si>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</si>
  <si>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</si>
  <si>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</si>
  <si>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</si>
  <si>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</si>
  <si>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</si>
  <si>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</si>
  <si>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</si>
  <si>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</si>
  <si>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</si>
  <si>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</si>
  <si>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</si>
  <si>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</si>
  <si>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</si>
  <si>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</si>
  <si>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</si>
  <si>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</si>
  <si>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</si>
  <si>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</si>
  <si>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</si>
  <si>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</si>
  <si>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</si>
  <si>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</si>
  <si>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</si>
  <si>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</si>
  <si>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</si>
  <si>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</si>
  <si>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</si>
  <si>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</si>
  <si>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</si>
  <si>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</si>
  <si>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</si>
  <si>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</si>
  <si>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</si>
  <si>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</si>
  <si>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</si>
  <si>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</si>
  <si>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</si>
  <si>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</si>
  <si>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</si>
  <si>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</si>
  <si>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</si>
  <si>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</si>
  <si>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</si>
  <si>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</si>
  <si>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</si>
  <si>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</si>
  <si>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</si>
  <si>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</si>
  <si>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</si>
  <si>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</si>
  <si>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</si>
  <si>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</si>
  <si>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</si>
  <si>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</si>
  <si>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</si>
  <si>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</si>
  <si>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</si>
  <si>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</si>
  <si>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</si>
  <si>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</si>
  <si>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</si>
  <si>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</si>
  <si>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</si>
  <si>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</si>
  <si>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</si>
  <si>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</si>
  <si>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</si>
  <si>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</si>
  <si>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</si>
  <si>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尾鷲市</t>
  </si>
  <si>
    <t>尾鷲総合病院</t>
  </si>
  <si>
    <t>当然財務</t>
  </si>
  <si>
    <t>病院事業</t>
  </si>
  <si>
    <t>一般病院</t>
  </si>
  <si>
    <t>200床以上～300床未満</t>
  </si>
  <si>
    <t>直営</t>
  </si>
  <si>
    <t>-</t>
  </si>
  <si>
    <t>ド 透 I 未 訓 ガ</t>
  </si>
  <si>
    <t>救 臨 へ 災 輪</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</si>
  <si>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</si>
  <si>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</si>
  <si>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</si>
  <si>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</si>
  <si>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</si>
  <si>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</si>
  <si>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</si>
  <si>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</si>
  <si>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尾鷲総合病院は、人口減少が続く東紀州地域の中核病院として、また紀北地区唯一の公立病院として、
・３６５日２４時間体制での救急患者の受け入れ
・民間病院では不採算となる小児・周産期医療の提供
・アンギオやＭＲＩなどを活用した高度医療の提供
・災害拠点病院としての受け入れ体制の構築
などを行っており、地域医療の中心として住民の健康を支えています。</t>
    <rPh sb="1" eb="3">
      <t>オワセ</t>
    </rPh>
    <rPh sb="3" eb="5">
      <t>ソウゴウ</t>
    </rPh>
    <rPh sb="5" eb="7">
      <t>ビョウイン</t>
    </rPh>
    <rPh sb="9" eb="11">
      <t>ジンコウ</t>
    </rPh>
    <rPh sb="11" eb="13">
      <t>ゲンショウ</t>
    </rPh>
    <rPh sb="14" eb="15">
      <t>ツヅ</t>
    </rPh>
    <rPh sb="16" eb="17">
      <t>ヒガシ</t>
    </rPh>
    <rPh sb="17" eb="19">
      <t>キシュウ</t>
    </rPh>
    <rPh sb="19" eb="21">
      <t>チイキ</t>
    </rPh>
    <rPh sb="22" eb="24">
      <t>チュウカク</t>
    </rPh>
    <rPh sb="24" eb="26">
      <t>ビョウイン</t>
    </rPh>
    <rPh sb="32" eb="34">
      <t>キホク</t>
    </rPh>
    <rPh sb="34" eb="36">
      <t>チク</t>
    </rPh>
    <rPh sb="36" eb="38">
      <t>ユイイツ</t>
    </rPh>
    <rPh sb="39" eb="41">
      <t>コウリツ</t>
    </rPh>
    <rPh sb="41" eb="43">
      <t>ビョウイン</t>
    </rPh>
    <rPh sb="52" eb="53">
      <t>ニチ</t>
    </rPh>
    <rPh sb="55" eb="57">
      <t>ジカン</t>
    </rPh>
    <rPh sb="57" eb="59">
      <t>タイセイ</t>
    </rPh>
    <rPh sb="61" eb="63">
      <t>キュウキュウ</t>
    </rPh>
    <rPh sb="63" eb="65">
      <t>カンジャ</t>
    </rPh>
    <rPh sb="66" eb="67">
      <t>ウ</t>
    </rPh>
    <rPh sb="68" eb="69">
      <t>イ</t>
    </rPh>
    <rPh sb="72" eb="74">
      <t>ミンカン</t>
    </rPh>
    <rPh sb="74" eb="76">
      <t>ビョウイン</t>
    </rPh>
    <rPh sb="78" eb="81">
      <t>フサイサン</t>
    </rPh>
    <rPh sb="84" eb="86">
      <t>ショウニ</t>
    </rPh>
    <rPh sb="87" eb="90">
      <t>シュウサンキ</t>
    </rPh>
    <rPh sb="90" eb="92">
      <t>イリョウ</t>
    </rPh>
    <rPh sb="93" eb="95">
      <t>テイキョウ</t>
    </rPh>
    <rPh sb="108" eb="110">
      <t>カツヨウ</t>
    </rPh>
    <rPh sb="112" eb="114">
      <t>コウド</t>
    </rPh>
    <rPh sb="114" eb="116">
      <t>イリョウ</t>
    </rPh>
    <rPh sb="117" eb="119">
      <t>テイキョウ</t>
    </rPh>
    <rPh sb="121" eb="123">
      <t>サイガイ</t>
    </rPh>
    <rPh sb="123" eb="125">
      <t>キョテン</t>
    </rPh>
    <rPh sb="125" eb="127">
      <t>ビョウイン</t>
    </rPh>
    <rPh sb="131" eb="132">
      <t>ウ</t>
    </rPh>
    <rPh sb="133" eb="134">
      <t>イ</t>
    </rPh>
    <rPh sb="135" eb="137">
      <t>タイセイ</t>
    </rPh>
    <rPh sb="138" eb="140">
      <t>コウチク</t>
    </rPh>
    <rPh sb="144" eb="145">
      <t>オコナ</t>
    </rPh>
    <rPh sb="150" eb="152">
      <t>チイキ</t>
    </rPh>
    <rPh sb="152" eb="154">
      <t>イリョウ</t>
    </rPh>
    <rPh sb="155" eb="157">
      <t>チュウシン</t>
    </rPh>
    <rPh sb="160" eb="162">
      <t>ジュウミン</t>
    </rPh>
    <rPh sb="163" eb="165">
      <t>ケンコウ</t>
    </rPh>
    <rPh sb="166" eb="167">
      <t>ササ</t>
    </rPh>
    <phoneticPr fontId="5"/>
  </si>
  <si>
    <t>　経常収支比率は、Ｈ２６以後は類似病院平均値を上回っており、またＨ２８は経常損益が黒字となりましたが、これは経営安定化のための繰入れが増額されたためであり、その分を除くと経常赤字となり、経営状況は依然として厳しいものとなりました。
　病院の本業を示す医業収支比率は、類似病院平均値及び全国平均を上回っており、医業収益で医業費用の９５％以上を賄っています。
　病床利用率は、類似病院平均値を上回っていますが、漸減傾向にあり、入院収益が減となっています。
　患者１人１日当たり収益は、外来は類似病院平均値を約４０００円上回っているものの、入院は約１４０００円下回っており、今後は入院収益が増となる対策が必要となります。</t>
    <rPh sb="1" eb="3">
      <t>ケイジョウ</t>
    </rPh>
    <rPh sb="3" eb="5">
      <t>シュウシ</t>
    </rPh>
    <rPh sb="5" eb="7">
      <t>ヒリツ</t>
    </rPh>
    <rPh sb="12" eb="14">
      <t>イゴ</t>
    </rPh>
    <rPh sb="15" eb="17">
      <t>ルイジ</t>
    </rPh>
    <rPh sb="17" eb="19">
      <t>ビョウイン</t>
    </rPh>
    <rPh sb="19" eb="21">
      <t>ヘイキン</t>
    </rPh>
    <rPh sb="21" eb="22">
      <t>アタイ</t>
    </rPh>
    <rPh sb="23" eb="25">
      <t>ウワマワ</t>
    </rPh>
    <rPh sb="36" eb="38">
      <t>ケイジョウ</t>
    </rPh>
    <rPh sb="38" eb="40">
      <t>ソンエキ</t>
    </rPh>
    <rPh sb="41" eb="43">
      <t>クロジ</t>
    </rPh>
    <rPh sb="54" eb="56">
      <t>ケイエイ</t>
    </rPh>
    <rPh sb="56" eb="59">
      <t>アンテイカ</t>
    </rPh>
    <rPh sb="67" eb="69">
      <t>ゾウガク</t>
    </rPh>
    <rPh sb="80" eb="81">
      <t>ブン</t>
    </rPh>
    <rPh sb="82" eb="83">
      <t>ノゾ</t>
    </rPh>
    <rPh sb="85" eb="87">
      <t>ケイジョウ</t>
    </rPh>
    <rPh sb="87" eb="89">
      <t>アカジ</t>
    </rPh>
    <rPh sb="93" eb="95">
      <t>ケイエイ</t>
    </rPh>
    <rPh sb="95" eb="97">
      <t>ジョウキョウ</t>
    </rPh>
    <rPh sb="98" eb="100">
      <t>イゼン</t>
    </rPh>
    <rPh sb="103" eb="104">
      <t>キビ</t>
    </rPh>
    <rPh sb="117" eb="119">
      <t>ビョウイン</t>
    </rPh>
    <rPh sb="120" eb="122">
      <t>ホンギョウ</t>
    </rPh>
    <rPh sb="123" eb="124">
      <t>シメ</t>
    </rPh>
    <rPh sb="125" eb="127">
      <t>イギョウ</t>
    </rPh>
    <rPh sb="127" eb="129">
      <t>シュウシ</t>
    </rPh>
    <rPh sb="129" eb="131">
      <t>ヒリツ</t>
    </rPh>
    <rPh sb="133" eb="135">
      <t>ルイジ</t>
    </rPh>
    <rPh sb="135" eb="137">
      <t>ビョウイン</t>
    </rPh>
    <rPh sb="137" eb="140">
      <t>ヘイキンチ</t>
    </rPh>
    <rPh sb="140" eb="141">
      <t>オヨ</t>
    </rPh>
    <rPh sb="142" eb="144">
      <t>ゼンコク</t>
    </rPh>
    <rPh sb="144" eb="146">
      <t>ヘイキン</t>
    </rPh>
    <rPh sb="147" eb="149">
      <t>ウワマワ</t>
    </rPh>
    <rPh sb="154" eb="156">
      <t>イギョウ</t>
    </rPh>
    <rPh sb="156" eb="158">
      <t>シュウエキ</t>
    </rPh>
    <rPh sb="159" eb="161">
      <t>イギョウ</t>
    </rPh>
    <rPh sb="161" eb="163">
      <t>ヒヨウ</t>
    </rPh>
    <rPh sb="167" eb="169">
      <t>イジョウ</t>
    </rPh>
    <rPh sb="170" eb="171">
      <t>マカナ</t>
    </rPh>
    <rPh sb="179" eb="181">
      <t>ビョウショウ</t>
    </rPh>
    <rPh sb="181" eb="184">
      <t>リヨウリツ</t>
    </rPh>
    <rPh sb="186" eb="188">
      <t>ルイジ</t>
    </rPh>
    <rPh sb="188" eb="190">
      <t>ビョウイン</t>
    </rPh>
    <rPh sb="190" eb="193">
      <t>ヘイキンチ</t>
    </rPh>
    <rPh sb="194" eb="196">
      <t>ウワマワ</t>
    </rPh>
    <rPh sb="203" eb="205">
      <t>ゼンゲン</t>
    </rPh>
    <rPh sb="205" eb="207">
      <t>ケイコウ</t>
    </rPh>
    <rPh sb="211" eb="213">
      <t>ニュウイン</t>
    </rPh>
    <rPh sb="213" eb="215">
      <t>シュウエキ</t>
    </rPh>
    <rPh sb="216" eb="217">
      <t>ゲン</t>
    </rPh>
    <rPh sb="227" eb="229">
      <t>カンジャ</t>
    </rPh>
    <rPh sb="230" eb="231">
      <t>ニン</t>
    </rPh>
    <rPh sb="232" eb="233">
      <t>ニチ</t>
    </rPh>
    <rPh sb="233" eb="234">
      <t>ア</t>
    </rPh>
    <rPh sb="236" eb="238">
      <t>シュウエキ</t>
    </rPh>
    <rPh sb="240" eb="242">
      <t>ガイライ</t>
    </rPh>
    <rPh sb="243" eb="245">
      <t>ルイジ</t>
    </rPh>
    <rPh sb="245" eb="247">
      <t>ビョウイン</t>
    </rPh>
    <rPh sb="247" eb="250">
      <t>ヘイキンチ</t>
    </rPh>
    <rPh sb="251" eb="252">
      <t>ヤク</t>
    </rPh>
    <rPh sb="256" eb="257">
      <t>エン</t>
    </rPh>
    <rPh sb="257" eb="259">
      <t>ウワマワ</t>
    </rPh>
    <rPh sb="267" eb="269">
      <t>ニュウイン</t>
    </rPh>
    <rPh sb="270" eb="271">
      <t>ヤク</t>
    </rPh>
    <rPh sb="276" eb="277">
      <t>エン</t>
    </rPh>
    <rPh sb="277" eb="279">
      <t>シタマワ</t>
    </rPh>
    <rPh sb="284" eb="286">
      <t>コンゴ</t>
    </rPh>
    <rPh sb="287" eb="289">
      <t>ニュウイン</t>
    </rPh>
    <rPh sb="289" eb="291">
      <t>シュウエキ</t>
    </rPh>
    <rPh sb="292" eb="293">
      <t>ゾウ</t>
    </rPh>
    <rPh sb="296" eb="298">
      <t>タイサク</t>
    </rPh>
    <rPh sb="299" eb="301">
      <t>ヒツヨウ</t>
    </rPh>
    <phoneticPr fontId="5"/>
  </si>
  <si>
    <t>非設置</t>
    <rPh sb="0" eb="1">
      <t>ヒ</t>
    </rPh>
    <rPh sb="1" eb="3">
      <t>セッチ</t>
    </rPh>
    <phoneticPr fontId="5"/>
  </si>
  <si>
    <t>　尾鷲総合病院の資産のうち、昭和４４年に完成した外来棟は４７年以上が経過し、また平成８年に完成した入院棟は２０年以上が経過しているため、年々資産価値が減少しています。有形固定資産減価償却率は類似病院病院平均値を約２３ポイント上回るなど、全体的に老朽化が進んでいることがわかります。
　また、機械備品減価償却率についても経営状況が厳しいことから、老朽化した機械備品を更新よりも修繕で対応することが多く、類似病院平均値より約１４ポイント上回っています。
　１床当たり有形固定資産は、過去５年間はほぼ同額となっていますが、類似病院平均値が年々上昇しているため、他病院より投資額は抑えられているといえます。</t>
    <rPh sb="1" eb="3">
      <t>オワセ</t>
    </rPh>
    <rPh sb="3" eb="5">
      <t>ソウゴウ</t>
    </rPh>
    <rPh sb="5" eb="7">
      <t>ビョウイン</t>
    </rPh>
    <rPh sb="8" eb="10">
      <t>シサン</t>
    </rPh>
    <rPh sb="14" eb="16">
      <t>ショウワ</t>
    </rPh>
    <rPh sb="18" eb="19">
      <t>ネン</t>
    </rPh>
    <rPh sb="20" eb="22">
      <t>カンセイ</t>
    </rPh>
    <rPh sb="24" eb="26">
      <t>ガイライ</t>
    </rPh>
    <rPh sb="26" eb="27">
      <t>トウ</t>
    </rPh>
    <rPh sb="30" eb="33">
      <t>ネンイジョウ</t>
    </rPh>
    <rPh sb="34" eb="36">
      <t>ケイカ</t>
    </rPh>
    <rPh sb="40" eb="42">
      <t>ヘイセイ</t>
    </rPh>
    <rPh sb="43" eb="44">
      <t>ネン</t>
    </rPh>
    <rPh sb="45" eb="47">
      <t>カンセイ</t>
    </rPh>
    <rPh sb="49" eb="51">
      <t>ニュウイン</t>
    </rPh>
    <rPh sb="51" eb="52">
      <t>トウ</t>
    </rPh>
    <rPh sb="55" eb="58">
      <t>ネンイジョウ</t>
    </rPh>
    <rPh sb="59" eb="61">
      <t>ケイカ</t>
    </rPh>
    <rPh sb="68" eb="70">
      <t>ネンネン</t>
    </rPh>
    <rPh sb="83" eb="85">
      <t>ユウケイ</t>
    </rPh>
    <rPh sb="85" eb="87">
      <t>コテイ</t>
    </rPh>
    <rPh sb="87" eb="89">
      <t>シサン</t>
    </rPh>
    <rPh sb="89" eb="91">
      <t>ゲンカ</t>
    </rPh>
    <rPh sb="91" eb="93">
      <t>ショウキャク</t>
    </rPh>
    <rPh sb="93" eb="94">
      <t>リツ</t>
    </rPh>
    <rPh sb="95" eb="97">
      <t>ルイジ</t>
    </rPh>
    <rPh sb="97" eb="99">
      <t>ビョウイン</t>
    </rPh>
    <rPh sb="99" eb="101">
      <t>ビョウイン</t>
    </rPh>
    <rPh sb="101" eb="104">
      <t>ヘイキンチ</t>
    </rPh>
    <rPh sb="105" eb="106">
      <t>ヤク</t>
    </rPh>
    <rPh sb="112" eb="114">
      <t>ウワマワ</t>
    </rPh>
    <rPh sb="118" eb="121">
      <t>ゼンタイテキ</t>
    </rPh>
    <rPh sb="122" eb="125">
      <t>ロウキュウカ</t>
    </rPh>
    <rPh sb="126" eb="127">
      <t>スス</t>
    </rPh>
    <rPh sb="145" eb="147">
      <t>キカイ</t>
    </rPh>
    <rPh sb="147" eb="149">
      <t>ビヒン</t>
    </rPh>
    <rPh sb="149" eb="151">
      <t>ゲンカ</t>
    </rPh>
    <rPh sb="151" eb="153">
      <t>ショウキャク</t>
    </rPh>
    <rPh sb="153" eb="154">
      <t>リツ</t>
    </rPh>
    <rPh sb="159" eb="161">
      <t>ケイエイ</t>
    </rPh>
    <rPh sb="161" eb="163">
      <t>ジョウキョウ</t>
    </rPh>
    <rPh sb="164" eb="165">
      <t>キビ</t>
    </rPh>
    <rPh sb="172" eb="175">
      <t>ロウキュウカ</t>
    </rPh>
    <rPh sb="179" eb="181">
      <t>ビヒン</t>
    </rPh>
    <rPh sb="182" eb="184">
      <t>コウシン</t>
    </rPh>
    <rPh sb="187" eb="189">
      <t>シュウゼン</t>
    </rPh>
    <rPh sb="190" eb="192">
      <t>タイオウ</t>
    </rPh>
    <rPh sb="197" eb="198">
      <t>オオ</t>
    </rPh>
    <rPh sb="200" eb="202">
      <t>ルイジ</t>
    </rPh>
    <rPh sb="202" eb="204">
      <t>ビョウイン</t>
    </rPh>
    <rPh sb="204" eb="207">
      <t>ヘイキンチ</t>
    </rPh>
    <rPh sb="209" eb="210">
      <t>ヤク</t>
    </rPh>
    <rPh sb="216" eb="218">
      <t>ウワマワ</t>
    </rPh>
    <rPh sb="227" eb="228">
      <t>ショウ</t>
    </rPh>
    <rPh sb="228" eb="229">
      <t>ア</t>
    </rPh>
    <rPh sb="231" eb="233">
      <t>ユウケイ</t>
    </rPh>
    <rPh sb="233" eb="235">
      <t>コテイ</t>
    </rPh>
    <rPh sb="235" eb="237">
      <t>シサン</t>
    </rPh>
    <rPh sb="239" eb="241">
      <t>カコ</t>
    </rPh>
    <rPh sb="242" eb="244">
      <t>ネンカン</t>
    </rPh>
    <rPh sb="247" eb="249">
      <t>ドウガク</t>
    </rPh>
    <rPh sb="258" eb="265">
      <t>ルイジビョウインヘイキンチ</t>
    </rPh>
    <rPh sb="266" eb="268">
      <t>ネンネン</t>
    </rPh>
    <rPh sb="268" eb="270">
      <t>ジョウショウ</t>
    </rPh>
    <rPh sb="277" eb="278">
      <t>タ</t>
    </rPh>
    <rPh sb="278" eb="280">
      <t>ビョウイン</t>
    </rPh>
    <rPh sb="282" eb="284">
      <t>トウシ</t>
    </rPh>
    <rPh sb="284" eb="285">
      <t>ガク</t>
    </rPh>
    <rPh sb="286" eb="287">
      <t>オサ</t>
    </rPh>
    <phoneticPr fontId="5"/>
  </si>
  <si>
    <t>　Ｈ２８決算における尾鷲総合病院の経営に係る各指標は、類似病院平均値を上回っているものが多く、概ね良好と言えます。
　ただし、経常収支比率については、一般会計から経営安定化のための基準外繰入金が含まれているためであり、その分を除くと１００％を下回ります。また、医療圏人口の減少などにより病床利用率が年々減少傾向にあることや、入院患者１人１日当たり収益が類似病院平均値の約２／３の収益となっていることから、今後、本業である医業収益が減となることが見込まれ、新公立病院改革プランに基づく取組みが重要となってきます。
　現有資産については各指標からもわかるとおり、全体的に老朽化が進んでいることから、今後、更新が必要な医療機械等が増えることが予想されるため、財政状況が厳しい中でも計画的に更新していく必要があります。
　</t>
    <rPh sb="4" eb="6">
      <t>ケッサン</t>
    </rPh>
    <rPh sb="10" eb="12">
      <t>オワセ</t>
    </rPh>
    <rPh sb="12" eb="14">
      <t>ソウゴウ</t>
    </rPh>
    <rPh sb="14" eb="16">
      <t>ビョウイン</t>
    </rPh>
    <rPh sb="17" eb="19">
      <t>ケイエイ</t>
    </rPh>
    <rPh sb="20" eb="21">
      <t>カカ</t>
    </rPh>
    <rPh sb="22" eb="23">
      <t>カク</t>
    </rPh>
    <rPh sb="23" eb="25">
      <t>シヒョウ</t>
    </rPh>
    <rPh sb="27" eb="29">
      <t>ルイジ</t>
    </rPh>
    <rPh sb="29" eb="31">
      <t>ビョウイン</t>
    </rPh>
    <rPh sb="31" eb="33">
      <t>ヘイキン</t>
    </rPh>
    <rPh sb="33" eb="34">
      <t>アタイ</t>
    </rPh>
    <rPh sb="35" eb="37">
      <t>ウワマワ</t>
    </rPh>
    <rPh sb="44" eb="45">
      <t>オオ</t>
    </rPh>
    <rPh sb="47" eb="48">
      <t>オオム</t>
    </rPh>
    <rPh sb="49" eb="51">
      <t>リョウコウ</t>
    </rPh>
    <rPh sb="52" eb="53">
      <t>イ</t>
    </rPh>
    <rPh sb="63" eb="65">
      <t>ケイジョウ</t>
    </rPh>
    <rPh sb="65" eb="67">
      <t>シュウシ</t>
    </rPh>
    <rPh sb="67" eb="69">
      <t>ヒリツ</t>
    </rPh>
    <rPh sb="75" eb="77">
      <t>イッパン</t>
    </rPh>
    <rPh sb="77" eb="79">
      <t>カイケイ</t>
    </rPh>
    <rPh sb="81" eb="83">
      <t>ケイエイ</t>
    </rPh>
    <rPh sb="83" eb="86">
      <t>アンテイカ</t>
    </rPh>
    <rPh sb="90" eb="92">
      <t>キジュン</t>
    </rPh>
    <rPh sb="92" eb="93">
      <t>ガイ</t>
    </rPh>
    <rPh sb="93" eb="94">
      <t>クリ</t>
    </rPh>
    <rPh sb="94" eb="95">
      <t>イレ</t>
    </rPh>
    <rPh sb="95" eb="96">
      <t>キン</t>
    </rPh>
    <rPh sb="97" eb="98">
      <t>フク</t>
    </rPh>
    <rPh sb="111" eb="112">
      <t>ブン</t>
    </rPh>
    <rPh sb="113" eb="114">
      <t>ノゾ</t>
    </rPh>
    <rPh sb="121" eb="123">
      <t>シタマワ</t>
    </rPh>
    <rPh sb="130" eb="132">
      <t>イリョウ</t>
    </rPh>
    <rPh sb="132" eb="133">
      <t>ケン</t>
    </rPh>
    <rPh sb="133" eb="135">
      <t>ジンコウ</t>
    </rPh>
    <rPh sb="136" eb="138">
      <t>ゲンショウ</t>
    </rPh>
    <rPh sb="143" eb="145">
      <t>ビョウショウ</t>
    </rPh>
    <rPh sb="145" eb="148">
      <t>リヨウリツ</t>
    </rPh>
    <rPh sb="149" eb="151">
      <t>ネンネン</t>
    </rPh>
    <rPh sb="151" eb="153">
      <t>ゲンショウ</t>
    </rPh>
    <rPh sb="153" eb="155">
      <t>ケイコウ</t>
    </rPh>
    <rPh sb="162" eb="164">
      <t>ニュウイン</t>
    </rPh>
    <rPh sb="164" eb="166">
      <t>カンジャ</t>
    </rPh>
    <rPh sb="167" eb="168">
      <t>ニン</t>
    </rPh>
    <rPh sb="169" eb="170">
      <t>ニチ</t>
    </rPh>
    <rPh sb="170" eb="171">
      <t>ア</t>
    </rPh>
    <rPh sb="173" eb="175">
      <t>シュウエキ</t>
    </rPh>
    <rPh sb="176" eb="178">
      <t>ルイジ</t>
    </rPh>
    <rPh sb="178" eb="180">
      <t>ビョウイン</t>
    </rPh>
    <rPh sb="180" eb="183">
      <t>ヘイキンチ</t>
    </rPh>
    <rPh sb="184" eb="185">
      <t>ヤク</t>
    </rPh>
    <rPh sb="189" eb="191">
      <t>シュウエキ</t>
    </rPh>
    <rPh sb="202" eb="204">
      <t>コンゴ</t>
    </rPh>
    <rPh sb="205" eb="207">
      <t>ホンギョウ</t>
    </rPh>
    <rPh sb="210" eb="212">
      <t>イギョウ</t>
    </rPh>
    <rPh sb="212" eb="214">
      <t>シュウエキ</t>
    </rPh>
    <rPh sb="215" eb="216">
      <t>ゲン</t>
    </rPh>
    <rPh sb="222" eb="224">
      <t>ミコ</t>
    </rPh>
    <rPh sb="227" eb="228">
      <t>シン</t>
    </rPh>
    <rPh sb="228" eb="230">
      <t>コウリツ</t>
    </rPh>
    <rPh sb="230" eb="232">
      <t>ビョウイン</t>
    </rPh>
    <rPh sb="232" eb="234">
      <t>カイカク</t>
    </rPh>
    <rPh sb="238" eb="239">
      <t>モト</t>
    </rPh>
    <rPh sb="241" eb="243">
      <t>トリク</t>
    </rPh>
    <rPh sb="245" eb="247">
      <t>ジュウヨウ</t>
    </rPh>
    <rPh sb="257" eb="259">
      <t>ゲンユウ</t>
    </rPh>
    <rPh sb="259" eb="261">
      <t>シサン</t>
    </rPh>
    <rPh sb="266" eb="267">
      <t>カク</t>
    </rPh>
    <rPh sb="267" eb="269">
      <t>シヒョウ</t>
    </rPh>
    <rPh sb="279" eb="282">
      <t>ゼンタイテキ</t>
    </rPh>
    <rPh sb="283" eb="286">
      <t>ロウキュウカ</t>
    </rPh>
    <rPh sb="287" eb="288">
      <t>スス</t>
    </rPh>
    <rPh sb="297" eb="299">
      <t>コンゴ</t>
    </rPh>
    <rPh sb="300" eb="302">
      <t>コウシン</t>
    </rPh>
    <rPh sb="303" eb="305">
      <t>ヒツヨウ</t>
    </rPh>
    <rPh sb="306" eb="308">
      <t>イリョウ</t>
    </rPh>
    <rPh sb="310" eb="311">
      <t>トウ</t>
    </rPh>
    <rPh sb="312" eb="313">
      <t>フ</t>
    </rPh>
    <rPh sb="318" eb="320">
      <t>ヨソウ</t>
    </rPh>
    <rPh sb="326" eb="328">
      <t>ザイセイ</t>
    </rPh>
    <rPh sb="328" eb="330">
      <t>ジョウキョウ</t>
    </rPh>
    <rPh sb="331" eb="332">
      <t>キビ</t>
    </rPh>
    <rPh sb="334" eb="335">
      <t>ナカ</t>
    </rPh>
    <rPh sb="337" eb="340">
      <t>ケイカクテキ</t>
    </rPh>
    <rPh sb="341" eb="343">
      <t>コウシン</t>
    </rPh>
    <rPh sb="347" eb="34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</si>
</sst>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83.5</c:v>
                </c:pt>
                <c:pt idx="1">
                  <c:v>81.7</c:v>
                </c:pt>
                <c:pt idx="2">
                  <c:v>83.2</c:v>
                </c:pt>
                <c:pt idx="3">
                  <c:v>74.599999999999994</c:v>
                </c:pt>
                <c:pt idx="4">
                  <c:v>77.599999999999994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5241344"/>
        <c:axId val="1152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5241344"/>
        <c:axId val="115243264"/>
      </c:lineChart>
      <c:dateAx>
        <c:axId val="115241344"/>
        <c:scaling>
          <c:orientation val="minMax"/>
        </c:scaling>
        <c:delete val="1"/>
        <c:axPos val="b"/>
        <c:numFmt formatCode="ge" sourceLinked="1"/>
        <c:majorTickMark val="none"/>
        <c:minorTickMark val="none"/>
        <c:tickLblPos val="none"/>
        <c:crossAx val="115243264"/>
        <c:crosses val="autoZero"/>
        <c:auto val="1"/>
        <c:lblOffset val="100"/>
        <c:baseTimeUnit val="years"/>
      </c:dateAx>
      <c:valAx>
        <c:axId val="115243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241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13476</c:v>
                </c:pt>
                <c:pt idx="1">
                  <c:v>13791</c:v>
                </c:pt>
                <c:pt idx="2">
                  <c:v>15255</c:v>
                </c:pt>
                <c:pt idx="3">
                  <c:v>16659</c:v>
                </c:pt>
                <c:pt idx="4">
                  <c:v>16382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9402880"/>
        <c:axId val="1194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9402880"/>
        <c:axId val="119404800"/>
      </c:lineChart>
      <c:dateAx>
        <c:axId val="119402880"/>
        <c:scaling>
          <c:orientation val="minMax"/>
        </c:scaling>
        <c:delete val="1"/>
        <c:axPos val="b"/>
        <c:numFmt formatCode="ge" sourceLinked="1"/>
        <c:majorTickMark val="none"/>
        <c:minorTickMark val="none"/>
        <c:tickLblPos val="none"/>
        <c:crossAx val="119404800"/>
        <c:crosses val="autoZero"/>
        <c:auto val="1"/>
        <c:lblOffset val="100"/>
        <c:baseTimeUnit val="years"/>
      </c:dateAx>
      <c:valAx>
        <c:axId val="119404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40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31761</c:v>
                </c:pt>
                <c:pt idx="1">
                  <c:v>31077</c:v>
                </c:pt>
                <c:pt idx="2">
                  <c:v>29082</c:v>
                </c:pt>
                <c:pt idx="3">
                  <c:v>31057</c:v>
                </c:pt>
                <c:pt idx="4">
                  <c:v>30111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9447552"/>
        <c:axId val="1194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9447552"/>
        <c:axId val="119449472"/>
      </c:lineChart>
      <c:dateAx>
        <c:axId val="119447552"/>
        <c:scaling>
          <c:orientation val="minMax"/>
        </c:scaling>
        <c:delete val="1"/>
        <c:axPos val="b"/>
        <c:numFmt formatCode="ge" sourceLinked="1"/>
        <c:majorTickMark val="none"/>
        <c:minorTickMark val="none"/>
        <c:tickLblPos val="none"/>
        <c:crossAx val="119449472"/>
        <c:crosses val="autoZero"/>
        <c:auto val="1"/>
        <c:lblOffset val="100"/>
        <c:baseTimeUnit val="years"/>
      </c:dateAx>
      <c:valAx>
        <c:axId val="119449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44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108.2</c:v>
                </c:pt>
                <c:pt idx="1">
                  <c:v>116</c:v>
                </c:pt>
                <c:pt idx="2">
                  <c:v>68.7</c:v>
                </c:pt>
                <c:pt idx="3">
                  <c:v>69</c:v>
                </c:pt>
                <c:pt idx="4">
                  <c:v>67.400000000000006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9084160"/>
        <c:axId val="1190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9084160"/>
        <c:axId val="119086080"/>
      </c:lineChart>
      <c:dateAx>
        <c:axId val="119084160"/>
        <c:scaling>
          <c:orientation val="minMax"/>
        </c:scaling>
        <c:delete val="1"/>
        <c:axPos val="b"/>
        <c:numFmt formatCode="ge" sourceLinked="1"/>
        <c:majorTickMark val="none"/>
        <c:minorTickMark val="none"/>
        <c:tickLblPos val="none"/>
        <c:crossAx val="119086080"/>
        <c:crosses val="autoZero"/>
        <c:auto val="1"/>
        <c:lblOffset val="100"/>
        <c:baseTimeUnit val="years"/>
      </c:dateAx>
      <c:valAx>
        <c:axId val="11908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08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95.9</c:v>
                </c:pt>
                <c:pt idx="1">
                  <c:v>93.9</c:v>
                </c:pt>
                <c:pt idx="2">
                  <c:v>97.6</c:v>
                </c:pt>
                <c:pt idx="3">
                  <c:v>96.4</c:v>
                </c:pt>
                <c:pt idx="4">
                  <c:v>95.6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9128064"/>
        <c:axId val="1191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9128064"/>
        <c:axId val="119129984"/>
      </c:lineChart>
      <c:dateAx>
        <c:axId val="119128064"/>
        <c:scaling>
          <c:orientation val="minMax"/>
        </c:scaling>
        <c:delete val="1"/>
        <c:axPos val="b"/>
        <c:numFmt formatCode="ge" sourceLinked="1"/>
        <c:majorTickMark val="none"/>
        <c:minorTickMark val="none"/>
        <c:tickLblPos val="none"/>
        <c:crossAx val="119129984"/>
        <c:crosses val="autoZero"/>
        <c:auto val="1"/>
        <c:lblOffset val="100"/>
        <c:baseTimeUnit val="years"/>
      </c:dateAx>
      <c:valAx>
        <c:axId val="119129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12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95</c:v>
                </c:pt>
                <c:pt idx="1">
                  <c:v>92.7</c:v>
                </c:pt>
                <c:pt idx="2">
                  <c:v>100.5</c:v>
                </c:pt>
                <c:pt idx="3">
                  <c:v>99.7</c:v>
                </c:pt>
                <c:pt idx="4">
                  <c:v>102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9139712"/>
        <c:axId val="11878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9139712"/>
        <c:axId val="118785536"/>
      </c:lineChart>
      <c:dateAx>
        <c:axId val="119139712"/>
        <c:scaling>
          <c:orientation val="minMax"/>
        </c:scaling>
        <c:delete val="1"/>
        <c:axPos val="b"/>
        <c:numFmt formatCode="ge" sourceLinked="1"/>
        <c:majorTickMark val="none"/>
        <c:minorTickMark val="none"/>
        <c:tickLblPos val="none"/>
        <c:crossAx val="118785536"/>
        <c:crosses val="autoZero"/>
        <c:auto val="1"/>
        <c:lblOffset val="100"/>
        <c:baseTimeUnit val="years"/>
      </c:dateAx>
      <c:valAx>
        <c:axId val="11878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9139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58.7</c:v>
                </c:pt>
                <c:pt idx="1">
                  <c:v>60.9</c:v>
                </c:pt>
                <c:pt idx="2">
                  <c:v>64.2</c:v>
                </c:pt>
                <c:pt idx="3">
                  <c:v>66.3</c:v>
                </c:pt>
                <c:pt idx="4">
                  <c:v>67.8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8903168"/>
        <c:axId val="11890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8903168"/>
        <c:axId val="118905088"/>
      </c:lineChart>
      <c:dateAx>
        <c:axId val="118903168"/>
        <c:scaling>
          <c:orientation val="minMax"/>
        </c:scaling>
        <c:delete val="1"/>
        <c:axPos val="b"/>
        <c:numFmt formatCode="ge" sourceLinked="1"/>
        <c:majorTickMark val="none"/>
        <c:minorTickMark val="none"/>
        <c:tickLblPos val="none"/>
        <c:crossAx val="118905088"/>
        <c:crosses val="autoZero"/>
        <c:auto val="1"/>
        <c:lblOffset val="100"/>
        <c:baseTimeUnit val="years"/>
      </c:dateAx>
      <c:valAx>
        <c:axId val="11890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903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64.5</c:v>
                </c:pt>
                <c:pt idx="1">
                  <c:v>68</c:v>
                </c:pt>
                <c:pt idx="2">
                  <c:v>72.400000000000006</c:v>
                </c:pt>
                <c:pt idx="3">
                  <c:v>75.7</c:v>
                </c:pt>
                <c:pt idx="4">
                  <c:v>78.5</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8954240"/>
        <c:axId val="1189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8954240"/>
        <c:axId val="118960512"/>
      </c:lineChart>
      <c:dateAx>
        <c:axId val="118954240"/>
        <c:scaling>
          <c:orientation val="minMax"/>
        </c:scaling>
        <c:delete val="1"/>
        <c:axPos val="b"/>
        <c:numFmt formatCode="ge" sourceLinked="1"/>
        <c:majorTickMark val="none"/>
        <c:minorTickMark val="none"/>
        <c:tickLblPos val="none"/>
        <c:crossAx val="118960512"/>
        <c:crosses val="autoZero"/>
        <c:auto val="1"/>
        <c:lblOffset val="100"/>
        <c:baseTimeUnit val="years"/>
      </c:dateAx>
      <c:valAx>
        <c:axId val="11896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95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33874678</c:v>
                </c:pt>
                <c:pt idx="1">
                  <c:v>33666455</c:v>
                </c:pt>
                <c:pt idx="2">
                  <c:v>33786012</c:v>
                </c:pt>
                <c:pt idx="3">
                  <c:v>33973941</c:v>
                </c:pt>
                <c:pt idx="4">
                  <c:v>33820737</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9003008"/>
        <c:axId val="1190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9003008"/>
        <c:axId val="119009280"/>
      </c:lineChart>
      <c:dateAx>
        <c:axId val="119003008"/>
        <c:scaling>
          <c:orientation val="minMax"/>
        </c:scaling>
        <c:delete val="1"/>
        <c:axPos val="b"/>
        <c:numFmt formatCode="ge" sourceLinked="1"/>
        <c:majorTickMark val="none"/>
        <c:minorTickMark val="none"/>
        <c:tickLblPos val="none"/>
        <c:crossAx val="119009280"/>
        <c:crosses val="autoZero"/>
        <c:auto val="1"/>
        <c:lblOffset val="100"/>
        <c:baseTimeUnit val="years"/>
      </c:dateAx>
      <c:valAx>
        <c:axId val="11900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00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24.7</c:v>
                </c:pt>
                <c:pt idx="1">
                  <c:v>24.7</c:v>
                </c:pt>
                <c:pt idx="2">
                  <c:v>22.8</c:v>
                </c:pt>
                <c:pt idx="3">
                  <c:v>24.1</c:v>
                </c:pt>
                <c:pt idx="4">
                  <c:v>24.8</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9260672"/>
        <c:axId val="1192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9260672"/>
        <c:axId val="119262592"/>
      </c:lineChart>
      <c:dateAx>
        <c:axId val="119260672"/>
        <c:scaling>
          <c:orientation val="minMax"/>
        </c:scaling>
        <c:delete val="1"/>
        <c:axPos val="b"/>
        <c:numFmt formatCode="ge" sourceLinked="1"/>
        <c:majorTickMark val="none"/>
        <c:minorTickMark val="none"/>
        <c:tickLblPos val="none"/>
        <c:crossAx val="119262592"/>
        <c:crosses val="autoZero"/>
        <c:auto val="1"/>
        <c:lblOffset val="100"/>
        <c:baseTimeUnit val="years"/>
      </c:dateAx>
      <c:valAx>
        <c:axId val="119262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260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56.1</c:v>
                </c:pt>
                <c:pt idx="1">
                  <c:v>58.5</c:v>
                </c:pt>
                <c:pt idx="2">
                  <c:v>56.3</c:v>
                </c:pt>
                <c:pt idx="3">
                  <c:v>56.6</c:v>
                </c:pt>
                <c:pt idx="4">
                  <c:v>57.5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9362688"/>
        <c:axId val="1193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9362688"/>
        <c:axId val="119364608"/>
      </c:lineChart>
      <c:dateAx>
        <c:axId val="119362688"/>
        <c:scaling>
          <c:orientation val="minMax"/>
        </c:scaling>
        <c:delete val="1"/>
        <c:axPos val="b"/>
        <c:numFmt formatCode="ge" sourceLinked="1"/>
        <c:majorTickMark val="none"/>
        <c:minorTickMark val="none"/>
        <c:tickLblPos val="none"/>
        <c:crossAx val="119364608"/>
        <c:crosses val="autoZero"/>
        <c:auto val="1"/>
        <c:lblOffset val="100"/>
        <c:baseTimeUnit val="years"/>
      </c:dateAx>
      <c:valAx>
        <c:axId val="11936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36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6" sqref="B6:FY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三重県尾鷲市　尾鷲総合病院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56</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255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18763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19802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56</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255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95</v>
      </c>
      <c r="Q33" s="123"/>
      <c r="R33" s="123"/>
      <c r="S33" s="123"/>
      <c r="T33" s="123"/>
      <c r="U33" s="123"/>
      <c r="V33" s="123"/>
      <c r="W33" s="123"/>
      <c r="X33" s="123"/>
      <c r="Y33" s="123"/>
      <c r="Z33" s="123"/>
      <c r="AA33" s="123"/>
      <c r="AB33" s="123"/>
      <c r="AC33" s="123"/>
      <c r="AD33" s="124"/>
      <c r="AE33" s="122">
        <f>データ!AI7</f>
        <v>92.7</v>
      </c>
      <c r="AF33" s="123"/>
      <c r="AG33" s="123"/>
      <c r="AH33" s="123"/>
      <c r="AI33" s="123"/>
      <c r="AJ33" s="123"/>
      <c r="AK33" s="123"/>
      <c r="AL33" s="123"/>
      <c r="AM33" s="123"/>
      <c r="AN33" s="123"/>
      <c r="AO33" s="123"/>
      <c r="AP33" s="123"/>
      <c r="AQ33" s="123"/>
      <c r="AR33" s="123"/>
      <c r="AS33" s="124"/>
      <c r="AT33" s="122">
        <f>データ!AJ7</f>
        <v>100.5</v>
      </c>
      <c r="AU33" s="123"/>
      <c r="AV33" s="123"/>
      <c r="AW33" s="123"/>
      <c r="AX33" s="123"/>
      <c r="AY33" s="123"/>
      <c r="AZ33" s="123"/>
      <c r="BA33" s="123"/>
      <c r="BB33" s="123"/>
      <c r="BC33" s="123"/>
      <c r="BD33" s="123"/>
      <c r="BE33" s="123"/>
      <c r="BF33" s="123"/>
      <c r="BG33" s="123"/>
      <c r="BH33" s="124"/>
      <c r="BI33" s="122">
        <f>データ!AK7</f>
        <v>99.7</v>
      </c>
      <c r="BJ33" s="123"/>
      <c r="BK33" s="123"/>
      <c r="BL33" s="123"/>
      <c r="BM33" s="123"/>
      <c r="BN33" s="123"/>
      <c r="BO33" s="123"/>
      <c r="BP33" s="123"/>
      <c r="BQ33" s="123"/>
      <c r="BR33" s="123"/>
      <c r="BS33" s="123"/>
      <c r="BT33" s="123"/>
      <c r="BU33" s="123"/>
      <c r="BV33" s="123"/>
      <c r="BW33" s="124"/>
      <c r="BX33" s="122">
        <f>データ!AL7</f>
        <v>102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95.9</v>
      </c>
      <c r="DE33" s="123"/>
      <c r="DF33" s="123"/>
      <c r="DG33" s="123"/>
      <c r="DH33" s="123"/>
      <c r="DI33" s="123"/>
      <c r="DJ33" s="123"/>
      <c r="DK33" s="123"/>
      <c r="DL33" s="123"/>
      <c r="DM33" s="123"/>
      <c r="DN33" s="123"/>
      <c r="DO33" s="123"/>
      <c r="DP33" s="123"/>
      <c r="DQ33" s="123"/>
      <c r="DR33" s="124"/>
      <c r="DS33" s="122">
        <f>データ!AT7</f>
        <v>93.9</v>
      </c>
      <c r="DT33" s="123"/>
      <c r="DU33" s="123"/>
      <c r="DV33" s="123"/>
      <c r="DW33" s="123"/>
      <c r="DX33" s="123"/>
      <c r="DY33" s="123"/>
      <c r="DZ33" s="123"/>
      <c r="EA33" s="123"/>
      <c r="EB33" s="123"/>
      <c r="EC33" s="123"/>
      <c r="ED33" s="123"/>
      <c r="EE33" s="123"/>
      <c r="EF33" s="123"/>
      <c r="EG33" s="124"/>
      <c r="EH33" s="122">
        <f>データ!AU7</f>
        <v>97.6</v>
      </c>
      <c r="EI33" s="123"/>
      <c r="EJ33" s="123"/>
      <c r="EK33" s="123"/>
      <c r="EL33" s="123"/>
      <c r="EM33" s="123"/>
      <c r="EN33" s="123"/>
      <c r="EO33" s="123"/>
      <c r="EP33" s="123"/>
      <c r="EQ33" s="123"/>
      <c r="ER33" s="123"/>
      <c r="ES33" s="123"/>
      <c r="ET33" s="123"/>
      <c r="EU33" s="123"/>
      <c r="EV33" s="124"/>
      <c r="EW33" s="122">
        <f>データ!AV7</f>
        <v>96.4</v>
      </c>
      <c r="EX33" s="123"/>
      <c r="EY33" s="123"/>
      <c r="EZ33" s="123"/>
      <c r="FA33" s="123"/>
      <c r="FB33" s="123"/>
      <c r="FC33" s="123"/>
      <c r="FD33" s="123"/>
      <c r="FE33" s="123"/>
      <c r="FF33" s="123"/>
      <c r="FG33" s="123"/>
      <c r="FH33" s="123"/>
      <c r="FI33" s="123"/>
      <c r="FJ33" s="123"/>
      <c r="FK33" s="124"/>
      <c r="FL33" s="122">
        <f>データ!AW7</f>
        <v>95.6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108.2</v>
      </c>
      <c r="GS33" s="123"/>
      <c r="GT33" s="123"/>
      <c r="GU33" s="123"/>
      <c r="GV33" s="123"/>
      <c r="GW33" s="123"/>
      <c r="GX33" s="123"/>
      <c r="GY33" s="123"/>
      <c r="GZ33" s="123"/>
      <c r="HA33" s="123"/>
      <c r="HB33" s="123"/>
      <c r="HC33" s="123"/>
      <c r="HD33" s="123"/>
      <c r="HE33" s="123"/>
      <c r="HF33" s="124"/>
      <c r="HG33" s="122">
        <f>データ!BE7</f>
        <v>116</v>
      </c>
      <c r="HH33" s="123"/>
      <c r="HI33" s="123"/>
      <c r="HJ33" s="123"/>
      <c r="HK33" s="123"/>
      <c r="HL33" s="123"/>
      <c r="HM33" s="123"/>
      <c r="HN33" s="123"/>
      <c r="HO33" s="123"/>
      <c r="HP33" s="123"/>
      <c r="HQ33" s="123"/>
      <c r="HR33" s="123"/>
      <c r="HS33" s="123"/>
      <c r="HT33" s="123"/>
      <c r="HU33" s="124"/>
      <c r="HV33" s="122">
        <f>データ!BF7</f>
        <v>68.7</v>
      </c>
      <c r="HW33" s="123"/>
      <c r="HX33" s="123"/>
      <c r="HY33" s="123"/>
      <c r="HZ33" s="123"/>
      <c r="IA33" s="123"/>
      <c r="IB33" s="123"/>
      <c r="IC33" s="123"/>
      <c r="ID33" s="123"/>
      <c r="IE33" s="123"/>
      <c r="IF33" s="123"/>
      <c r="IG33" s="123"/>
      <c r="IH33" s="123"/>
      <c r="II33" s="123"/>
      <c r="IJ33" s="124"/>
      <c r="IK33" s="122">
        <f>データ!BG7</f>
        <v>69</v>
      </c>
      <c r="IL33" s="123"/>
      <c r="IM33" s="123"/>
      <c r="IN33" s="123"/>
      <c r="IO33" s="123"/>
      <c r="IP33" s="123"/>
      <c r="IQ33" s="123"/>
      <c r="IR33" s="123"/>
      <c r="IS33" s="123"/>
      <c r="IT33" s="123"/>
      <c r="IU33" s="123"/>
      <c r="IV33" s="123"/>
      <c r="IW33" s="123"/>
      <c r="IX33" s="123"/>
      <c r="IY33" s="124"/>
      <c r="IZ33" s="122">
        <f>データ!BH7</f>
        <v>67.400000000000006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83.5</v>
      </c>
      <c r="KG33" s="123"/>
      <c r="KH33" s="123"/>
      <c r="KI33" s="123"/>
      <c r="KJ33" s="123"/>
      <c r="KK33" s="123"/>
      <c r="KL33" s="123"/>
      <c r="KM33" s="123"/>
      <c r="KN33" s="123"/>
      <c r="KO33" s="123"/>
      <c r="KP33" s="123"/>
      <c r="KQ33" s="123"/>
      <c r="KR33" s="123"/>
      <c r="KS33" s="123"/>
      <c r="KT33" s="124"/>
      <c r="KU33" s="122">
        <f>データ!BP7</f>
        <v>81.7</v>
      </c>
      <c r="KV33" s="123"/>
      <c r="KW33" s="123"/>
      <c r="KX33" s="123"/>
      <c r="KY33" s="123"/>
      <c r="KZ33" s="123"/>
      <c r="LA33" s="123"/>
      <c r="LB33" s="123"/>
      <c r="LC33" s="123"/>
      <c r="LD33" s="123"/>
      <c r="LE33" s="123"/>
      <c r="LF33" s="123"/>
      <c r="LG33" s="123"/>
      <c r="LH33" s="123"/>
      <c r="LI33" s="124"/>
      <c r="LJ33" s="122">
        <f>データ!BQ7</f>
        <v>83.2</v>
      </c>
      <c r="LK33" s="123"/>
      <c r="LL33" s="123"/>
      <c r="LM33" s="123"/>
      <c r="LN33" s="123"/>
      <c r="LO33" s="123"/>
      <c r="LP33" s="123"/>
      <c r="LQ33" s="123"/>
      <c r="LR33" s="123"/>
      <c r="LS33" s="123"/>
      <c r="LT33" s="123"/>
      <c r="LU33" s="123"/>
      <c r="LV33" s="123"/>
      <c r="LW33" s="123"/>
      <c r="LX33" s="124"/>
      <c r="LY33" s="122">
        <f>データ!BR7</f>
        <v>74.599999999999994</v>
      </c>
      <c r="LZ33" s="123"/>
      <c r="MA33" s="123"/>
      <c r="MB33" s="123"/>
      <c r="MC33" s="123"/>
      <c r="MD33" s="123"/>
      <c r="ME33" s="123"/>
      <c r="MF33" s="123"/>
      <c r="MG33" s="123"/>
      <c r="MH33" s="123"/>
      <c r="MI33" s="123"/>
      <c r="MJ33" s="123"/>
      <c r="MK33" s="123"/>
      <c r="ML33" s="123"/>
      <c r="MM33" s="124"/>
      <c r="MN33" s="122">
        <f>データ!BS7</f>
        <v>77.599999999999994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45" t="s">
        <v>145</v>
      </c>
      <c r="NK49" s="146"/>
      <c r="NL49" s="146"/>
      <c r="NM49" s="146"/>
      <c r="NN49" s="146"/>
      <c r="NO49" s="146"/>
      <c r="NP49" s="146"/>
      <c r="NQ49" s="146"/>
      <c r="NR49" s="146"/>
      <c r="NS49" s="146"/>
      <c r="NT49" s="146"/>
      <c r="NU49" s="146"/>
      <c r="NV49" s="146"/>
      <c r="NW49" s="146"/>
      <c r="NX49" s="14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45"/>
      <c r="NK50" s="146"/>
      <c r="NL50" s="146"/>
      <c r="NM50" s="146"/>
      <c r="NN50" s="146"/>
      <c r="NO50" s="146"/>
      <c r="NP50" s="146"/>
      <c r="NQ50" s="146"/>
      <c r="NR50" s="146"/>
      <c r="NS50" s="146"/>
      <c r="NT50" s="146"/>
      <c r="NU50" s="146"/>
      <c r="NV50" s="146"/>
      <c r="NW50" s="146"/>
      <c r="NX50" s="14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45"/>
      <c r="NK51" s="146"/>
      <c r="NL51" s="146"/>
      <c r="NM51" s="146"/>
      <c r="NN51" s="146"/>
      <c r="NO51" s="146"/>
      <c r="NP51" s="146"/>
      <c r="NQ51" s="146"/>
      <c r="NR51" s="146"/>
      <c r="NS51" s="146"/>
      <c r="NT51" s="146"/>
      <c r="NU51" s="146"/>
      <c r="NV51" s="146"/>
      <c r="NW51" s="146"/>
      <c r="NX51" s="14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45"/>
      <c r="NK52" s="146"/>
      <c r="NL52" s="146"/>
      <c r="NM52" s="146"/>
      <c r="NN52" s="146"/>
      <c r="NO52" s="146"/>
      <c r="NP52" s="146"/>
      <c r="NQ52" s="146"/>
      <c r="NR52" s="146"/>
      <c r="NS52" s="146"/>
      <c r="NT52" s="146"/>
      <c r="NU52" s="146"/>
      <c r="NV52" s="146"/>
      <c r="NW52" s="146"/>
      <c r="NX52" s="14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45"/>
      <c r="NK53" s="146"/>
      <c r="NL53" s="146"/>
      <c r="NM53" s="146"/>
      <c r="NN53" s="146"/>
      <c r="NO53" s="146"/>
      <c r="NP53" s="146"/>
      <c r="NQ53" s="146"/>
      <c r="NR53" s="146"/>
      <c r="NS53" s="146"/>
      <c r="NT53" s="146"/>
      <c r="NU53" s="146"/>
      <c r="NV53" s="146"/>
      <c r="NW53" s="146"/>
      <c r="NX53" s="147"/>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45"/>
      <c r="NK54" s="146"/>
      <c r="NL54" s="146"/>
      <c r="NM54" s="146"/>
      <c r="NN54" s="146"/>
      <c r="NO54" s="146"/>
      <c r="NP54" s="146"/>
      <c r="NQ54" s="146"/>
      <c r="NR54" s="146"/>
      <c r="NS54" s="146"/>
      <c r="NT54" s="146"/>
      <c r="NU54" s="146"/>
      <c r="NV54" s="146"/>
      <c r="NW54" s="146"/>
      <c r="NX54" s="147"/>
    </row>
    <row r="55" spans="1:388" ht="13.5" customHeight="1">
      <c r="A55" s="2"/>
      <c r="B55" s="26"/>
      <c r="C55" s="6"/>
      <c r="D55" s="6"/>
      <c r="E55" s="6"/>
      <c r="F55" s="6"/>
      <c r="G55" s="125" t="s">
        <v>37</v>
      </c>
      <c r="H55" s="125"/>
      <c r="I55" s="125"/>
      <c r="J55" s="125"/>
      <c r="K55" s="125"/>
      <c r="L55" s="125"/>
      <c r="M55" s="125"/>
      <c r="N55" s="125"/>
      <c r="O55" s="125"/>
      <c r="P55" s="126">
        <f>データ!BZ7</f>
        <v>31761</v>
      </c>
      <c r="Q55" s="127"/>
      <c r="R55" s="127"/>
      <c r="S55" s="127"/>
      <c r="T55" s="127"/>
      <c r="U55" s="127"/>
      <c r="V55" s="127"/>
      <c r="W55" s="127"/>
      <c r="X55" s="127"/>
      <c r="Y55" s="127"/>
      <c r="Z55" s="127"/>
      <c r="AA55" s="127"/>
      <c r="AB55" s="127"/>
      <c r="AC55" s="127"/>
      <c r="AD55" s="128"/>
      <c r="AE55" s="126">
        <f>データ!CA7</f>
        <v>31077</v>
      </c>
      <c r="AF55" s="127"/>
      <c r="AG55" s="127"/>
      <c r="AH55" s="127"/>
      <c r="AI55" s="127"/>
      <c r="AJ55" s="127"/>
      <c r="AK55" s="127"/>
      <c r="AL55" s="127"/>
      <c r="AM55" s="127"/>
      <c r="AN55" s="127"/>
      <c r="AO55" s="127"/>
      <c r="AP55" s="127"/>
      <c r="AQ55" s="127"/>
      <c r="AR55" s="127"/>
      <c r="AS55" s="128"/>
      <c r="AT55" s="126">
        <f>データ!CB7</f>
        <v>29082</v>
      </c>
      <c r="AU55" s="127"/>
      <c r="AV55" s="127"/>
      <c r="AW55" s="127"/>
      <c r="AX55" s="127"/>
      <c r="AY55" s="127"/>
      <c r="AZ55" s="127"/>
      <c r="BA55" s="127"/>
      <c r="BB55" s="127"/>
      <c r="BC55" s="127"/>
      <c r="BD55" s="127"/>
      <c r="BE55" s="127"/>
      <c r="BF55" s="127"/>
      <c r="BG55" s="127"/>
      <c r="BH55" s="128"/>
      <c r="BI55" s="126">
        <f>データ!CC7</f>
        <v>31057</v>
      </c>
      <c r="BJ55" s="127"/>
      <c r="BK55" s="127"/>
      <c r="BL55" s="127"/>
      <c r="BM55" s="127"/>
      <c r="BN55" s="127"/>
      <c r="BO55" s="127"/>
      <c r="BP55" s="127"/>
      <c r="BQ55" s="127"/>
      <c r="BR55" s="127"/>
      <c r="BS55" s="127"/>
      <c r="BT55" s="127"/>
      <c r="BU55" s="127"/>
      <c r="BV55" s="127"/>
      <c r="BW55" s="128"/>
      <c r="BX55" s="126">
        <f>データ!CD7</f>
        <v>30111</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13476</v>
      </c>
      <c r="DE55" s="127"/>
      <c r="DF55" s="127"/>
      <c r="DG55" s="127"/>
      <c r="DH55" s="127"/>
      <c r="DI55" s="127"/>
      <c r="DJ55" s="127"/>
      <c r="DK55" s="127"/>
      <c r="DL55" s="127"/>
      <c r="DM55" s="127"/>
      <c r="DN55" s="127"/>
      <c r="DO55" s="127"/>
      <c r="DP55" s="127"/>
      <c r="DQ55" s="127"/>
      <c r="DR55" s="128"/>
      <c r="DS55" s="126">
        <f>データ!CL7</f>
        <v>13791</v>
      </c>
      <c r="DT55" s="127"/>
      <c r="DU55" s="127"/>
      <c r="DV55" s="127"/>
      <c r="DW55" s="127"/>
      <c r="DX55" s="127"/>
      <c r="DY55" s="127"/>
      <c r="DZ55" s="127"/>
      <c r="EA55" s="127"/>
      <c r="EB55" s="127"/>
      <c r="EC55" s="127"/>
      <c r="ED55" s="127"/>
      <c r="EE55" s="127"/>
      <c r="EF55" s="127"/>
      <c r="EG55" s="128"/>
      <c r="EH55" s="126">
        <f>データ!CM7</f>
        <v>15255</v>
      </c>
      <c r="EI55" s="127"/>
      <c r="EJ55" s="127"/>
      <c r="EK55" s="127"/>
      <c r="EL55" s="127"/>
      <c r="EM55" s="127"/>
      <c r="EN55" s="127"/>
      <c r="EO55" s="127"/>
      <c r="EP55" s="127"/>
      <c r="EQ55" s="127"/>
      <c r="ER55" s="127"/>
      <c r="ES55" s="127"/>
      <c r="ET55" s="127"/>
      <c r="EU55" s="127"/>
      <c r="EV55" s="128"/>
      <c r="EW55" s="126">
        <f>データ!CN7</f>
        <v>16659</v>
      </c>
      <c r="EX55" s="127"/>
      <c r="EY55" s="127"/>
      <c r="EZ55" s="127"/>
      <c r="FA55" s="127"/>
      <c r="FB55" s="127"/>
      <c r="FC55" s="127"/>
      <c r="FD55" s="127"/>
      <c r="FE55" s="127"/>
      <c r="FF55" s="127"/>
      <c r="FG55" s="127"/>
      <c r="FH55" s="127"/>
      <c r="FI55" s="127"/>
      <c r="FJ55" s="127"/>
      <c r="FK55" s="128"/>
      <c r="FL55" s="126">
        <f>データ!CO7</f>
        <v>16382</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56.1</v>
      </c>
      <c r="GS55" s="123"/>
      <c r="GT55" s="123"/>
      <c r="GU55" s="123"/>
      <c r="GV55" s="123"/>
      <c r="GW55" s="123"/>
      <c r="GX55" s="123"/>
      <c r="GY55" s="123"/>
      <c r="GZ55" s="123"/>
      <c r="HA55" s="123"/>
      <c r="HB55" s="123"/>
      <c r="HC55" s="123"/>
      <c r="HD55" s="123"/>
      <c r="HE55" s="123"/>
      <c r="HF55" s="124"/>
      <c r="HG55" s="122">
        <f>データ!CW7</f>
        <v>58.5</v>
      </c>
      <c r="HH55" s="123"/>
      <c r="HI55" s="123"/>
      <c r="HJ55" s="123"/>
      <c r="HK55" s="123"/>
      <c r="HL55" s="123"/>
      <c r="HM55" s="123"/>
      <c r="HN55" s="123"/>
      <c r="HO55" s="123"/>
      <c r="HP55" s="123"/>
      <c r="HQ55" s="123"/>
      <c r="HR55" s="123"/>
      <c r="HS55" s="123"/>
      <c r="HT55" s="123"/>
      <c r="HU55" s="124"/>
      <c r="HV55" s="122">
        <f>データ!CX7</f>
        <v>56.3</v>
      </c>
      <c r="HW55" s="123"/>
      <c r="HX55" s="123"/>
      <c r="HY55" s="123"/>
      <c r="HZ55" s="123"/>
      <c r="IA55" s="123"/>
      <c r="IB55" s="123"/>
      <c r="IC55" s="123"/>
      <c r="ID55" s="123"/>
      <c r="IE55" s="123"/>
      <c r="IF55" s="123"/>
      <c r="IG55" s="123"/>
      <c r="IH55" s="123"/>
      <c r="II55" s="123"/>
      <c r="IJ55" s="124"/>
      <c r="IK55" s="122">
        <f>データ!CY7</f>
        <v>56.6</v>
      </c>
      <c r="IL55" s="123"/>
      <c r="IM55" s="123"/>
      <c r="IN55" s="123"/>
      <c r="IO55" s="123"/>
      <c r="IP55" s="123"/>
      <c r="IQ55" s="123"/>
      <c r="IR55" s="123"/>
      <c r="IS55" s="123"/>
      <c r="IT55" s="123"/>
      <c r="IU55" s="123"/>
      <c r="IV55" s="123"/>
      <c r="IW55" s="123"/>
      <c r="IX55" s="123"/>
      <c r="IY55" s="124"/>
      <c r="IZ55" s="122">
        <f>データ!CZ7</f>
        <v>57.5</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24.7</v>
      </c>
      <c r="KG55" s="123"/>
      <c r="KH55" s="123"/>
      <c r="KI55" s="123"/>
      <c r="KJ55" s="123"/>
      <c r="KK55" s="123"/>
      <c r="KL55" s="123"/>
      <c r="KM55" s="123"/>
      <c r="KN55" s="123"/>
      <c r="KO55" s="123"/>
      <c r="KP55" s="123"/>
      <c r="KQ55" s="123"/>
      <c r="KR55" s="123"/>
      <c r="KS55" s="123"/>
      <c r="KT55" s="124"/>
      <c r="KU55" s="122">
        <f>データ!DH7</f>
        <v>24.7</v>
      </c>
      <c r="KV55" s="123"/>
      <c r="KW55" s="123"/>
      <c r="KX55" s="123"/>
      <c r="KY55" s="123"/>
      <c r="KZ55" s="123"/>
      <c r="LA55" s="123"/>
      <c r="LB55" s="123"/>
      <c r="LC55" s="123"/>
      <c r="LD55" s="123"/>
      <c r="LE55" s="123"/>
      <c r="LF55" s="123"/>
      <c r="LG55" s="123"/>
      <c r="LH55" s="123"/>
      <c r="LI55" s="124"/>
      <c r="LJ55" s="122">
        <f>データ!DI7</f>
        <v>22.8</v>
      </c>
      <c r="LK55" s="123"/>
      <c r="LL55" s="123"/>
      <c r="LM55" s="123"/>
      <c r="LN55" s="123"/>
      <c r="LO55" s="123"/>
      <c r="LP55" s="123"/>
      <c r="LQ55" s="123"/>
      <c r="LR55" s="123"/>
      <c r="LS55" s="123"/>
      <c r="LT55" s="123"/>
      <c r="LU55" s="123"/>
      <c r="LV55" s="123"/>
      <c r="LW55" s="123"/>
      <c r="LX55" s="124"/>
      <c r="LY55" s="122">
        <f>データ!DJ7</f>
        <v>24.1</v>
      </c>
      <c r="LZ55" s="123"/>
      <c r="MA55" s="123"/>
      <c r="MB55" s="123"/>
      <c r="MC55" s="123"/>
      <c r="MD55" s="123"/>
      <c r="ME55" s="123"/>
      <c r="MF55" s="123"/>
      <c r="MG55" s="123"/>
      <c r="MH55" s="123"/>
      <c r="MI55" s="123"/>
      <c r="MJ55" s="123"/>
      <c r="MK55" s="123"/>
      <c r="ML55" s="123"/>
      <c r="MM55" s="124"/>
      <c r="MN55" s="122">
        <f>データ!DK7</f>
        <v>24.8</v>
      </c>
      <c r="MO55" s="123"/>
      <c r="MP55" s="123"/>
      <c r="MQ55" s="123"/>
      <c r="MR55" s="123"/>
      <c r="MS55" s="123"/>
      <c r="MT55" s="123"/>
      <c r="MU55" s="123"/>
      <c r="MV55" s="123"/>
      <c r="MW55" s="123"/>
      <c r="MX55" s="123"/>
      <c r="MY55" s="123"/>
      <c r="MZ55" s="123"/>
      <c r="NA55" s="123"/>
      <c r="NB55" s="124"/>
      <c r="NC55" s="6"/>
      <c r="ND55" s="6"/>
      <c r="NE55" s="6"/>
      <c r="NF55" s="6"/>
      <c r="NG55" s="6"/>
      <c r="NH55" s="28"/>
      <c r="NI55" s="2"/>
      <c r="NJ55" s="145"/>
      <c r="NK55" s="146"/>
      <c r="NL55" s="146"/>
      <c r="NM55" s="146"/>
      <c r="NN55" s="146"/>
      <c r="NO55" s="146"/>
      <c r="NP55" s="146"/>
      <c r="NQ55" s="146"/>
      <c r="NR55" s="146"/>
      <c r="NS55" s="146"/>
      <c r="NT55" s="146"/>
      <c r="NU55" s="146"/>
      <c r="NV55" s="146"/>
      <c r="NW55" s="146"/>
      <c r="NX55" s="147"/>
    </row>
    <row r="56" spans="1:388" ht="13.5" customHeight="1">
      <c r="A56" s="2"/>
      <c r="B56" s="26"/>
      <c r="C56" s="6"/>
      <c r="D56" s="6"/>
      <c r="E56" s="6"/>
      <c r="F56" s="6"/>
      <c r="G56" s="125" t="s">
        <v>38</v>
      </c>
      <c r="H56" s="125"/>
      <c r="I56" s="125"/>
      <c r="J56" s="125"/>
      <c r="K56" s="125"/>
      <c r="L56" s="125"/>
      <c r="M56" s="125"/>
      <c r="N56" s="125"/>
      <c r="O56" s="125"/>
      <c r="P56" s="126">
        <f>データ!CE7</f>
        <v>43624</v>
      </c>
      <c r="Q56" s="127"/>
      <c r="R56" s="127"/>
      <c r="S56" s="127"/>
      <c r="T56" s="127"/>
      <c r="U56" s="127"/>
      <c r="V56" s="127"/>
      <c r="W56" s="127"/>
      <c r="X56" s="127"/>
      <c r="Y56" s="127"/>
      <c r="Z56" s="127"/>
      <c r="AA56" s="127"/>
      <c r="AB56" s="127"/>
      <c r="AC56" s="127"/>
      <c r="AD56" s="128"/>
      <c r="AE56" s="126">
        <f>データ!CF7</f>
        <v>43981</v>
      </c>
      <c r="AF56" s="127"/>
      <c r="AG56" s="127"/>
      <c r="AH56" s="127"/>
      <c r="AI56" s="127"/>
      <c r="AJ56" s="127"/>
      <c r="AK56" s="127"/>
      <c r="AL56" s="127"/>
      <c r="AM56" s="127"/>
      <c r="AN56" s="127"/>
      <c r="AO56" s="127"/>
      <c r="AP56" s="127"/>
      <c r="AQ56" s="127"/>
      <c r="AR56" s="127"/>
      <c r="AS56" s="128"/>
      <c r="AT56" s="126">
        <f>データ!CG7</f>
        <v>45099</v>
      </c>
      <c r="AU56" s="127"/>
      <c r="AV56" s="127"/>
      <c r="AW56" s="127"/>
      <c r="AX56" s="127"/>
      <c r="AY56" s="127"/>
      <c r="AZ56" s="127"/>
      <c r="BA56" s="127"/>
      <c r="BB56" s="127"/>
      <c r="BC56" s="127"/>
      <c r="BD56" s="127"/>
      <c r="BE56" s="127"/>
      <c r="BF56" s="127"/>
      <c r="BG56" s="127"/>
      <c r="BH56" s="128"/>
      <c r="BI56" s="126">
        <f>データ!CH7</f>
        <v>45085</v>
      </c>
      <c r="BJ56" s="127"/>
      <c r="BK56" s="127"/>
      <c r="BL56" s="127"/>
      <c r="BM56" s="127"/>
      <c r="BN56" s="127"/>
      <c r="BO56" s="127"/>
      <c r="BP56" s="127"/>
      <c r="BQ56" s="127"/>
      <c r="BR56" s="127"/>
      <c r="BS56" s="127"/>
      <c r="BT56" s="127"/>
      <c r="BU56" s="127"/>
      <c r="BV56" s="127"/>
      <c r="BW56" s="128"/>
      <c r="BX56" s="126">
        <f>データ!CI7</f>
        <v>44825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10842</v>
      </c>
      <c r="DE56" s="127"/>
      <c r="DF56" s="127"/>
      <c r="DG56" s="127"/>
      <c r="DH56" s="127"/>
      <c r="DI56" s="127"/>
      <c r="DJ56" s="127"/>
      <c r="DK56" s="127"/>
      <c r="DL56" s="127"/>
      <c r="DM56" s="127"/>
      <c r="DN56" s="127"/>
      <c r="DO56" s="127"/>
      <c r="DP56" s="127"/>
      <c r="DQ56" s="127"/>
      <c r="DR56" s="128"/>
      <c r="DS56" s="126">
        <f>データ!CQ7</f>
        <v>11009</v>
      </c>
      <c r="DT56" s="127"/>
      <c r="DU56" s="127"/>
      <c r="DV56" s="127"/>
      <c r="DW56" s="127"/>
      <c r="DX56" s="127"/>
      <c r="DY56" s="127"/>
      <c r="DZ56" s="127"/>
      <c r="EA56" s="127"/>
      <c r="EB56" s="127"/>
      <c r="EC56" s="127"/>
      <c r="ED56" s="127"/>
      <c r="EE56" s="127"/>
      <c r="EF56" s="127"/>
      <c r="EG56" s="128"/>
      <c r="EH56" s="126">
        <f>データ!CR7</f>
        <v>11173</v>
      </c>
      <c r="EI56" s="127"/>
      <c r="EJ56" s="127"/>
      <c r="EK56" s="127"/>
      <c r="EL56" s="127"/>
      <c r="EM56" s="127"/>
      <c r="EN56" s="127"/>
      <c r="EO56" s="127"/>
      <c r="EP56" s="127"/>
      <c r="EQ56" s="127"/>
      <c r="ER56" s="127"/>
      <c r="ES56" s="127"/>
      <c r="ET56" s="127"/>
      <c r="EU56" s="127"/>
      <c r="EV56" s="128"/>
      <c r="EW56" s="126">
        <f>データ!CS7</f>
        <v>11881</v>
      </c>
      <c r="EX56" s="127"/>
      <c r="EY56" s="127"/>
      <c r="EZ56" s="127"/>
      <c r="FA56" s="127"/>
      <c r="FB56" s="127"/>
      <c r="FC56" s="127"/>
      <c r="FD56" s="127"/>
      <c r="FE56" s="127"/>
      <c r="FF56" s="127"/>
      <c r="FG56" s="127"/>
      <c r="FH56" s="127"/>
      <c r="FI56" s="127"/>
      <c r="FJ56" s="127"/>
      <c r="FK56" s="128"/>
      <c r="FL56" s="126">
        <f>データ!CT7</f>
        <v>12023</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45"/>
      <c r="NK56" s="146"/>
      <c r="NL56" s="146"/>
      <c r="NM56" s="146"/>
      <c r="NN56" s="146"/>
      <c r="NO56" s="146"/>
      <c r="NP56" s="146"/>
      <c r="NQ56" s="146"/>
      <c r="NR56" s="146"/>
      <c r="NS56" s="146"/>
      <c r="NT56" s="146"/>
      <c r="NU56" s="146"/>
      <c r="NV56" s="146"/>
      <c r="NW56" s="146"/>
      <c r="NX56" s="14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45"/>
      <c r="NK57" s="146"/>
      <c r="NL57" s="146"/>
      <c r="NM57" s="146"/>
      <c r="NN57" s="146"/>
      <c r="NO57" s="146"/>
      <c r="NP57" s="146"/>
      <c r="NQ57" s="146"/>
      <c r="NR57" s="146"/>
      <c r="NS57" s="146"/>
      <c r="NT57" s="146"/>
      <c r="NU57" s="146"/>
      <c r="NV57" s="146"/>
      <c r="NW57" s="146"/>
      <c r="NX57" s="147"/>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45"/>
      <c r="NK58" s="146"/>
      <c r="NL58" s="146"/>
      <c r="NM58" s="146"/>
      <c r="NN58" s="146"/>
      <c r="NO58" s="146"/>
      <c r="NP58" s="146"/>
      <c r="NQ58" s="146"/>
      <c r="NR58" s="146"/>
      <c r="NS58" s="146"/>
      <c r="NT58" s="146"/>
      <c r="NU58" s="146"/>
      <c r="NV58" s="146"/>
      <c r="NW58" s="146"/>
      <c r="NX58" s="147"/>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45"/>
      <c r="NK59" s="146"/>
      <c r="NL59" s="146"/>
      <c r="NM59" s="146"/>
      <c r="NN59" s="146"/>
      <c r="NO59" s="146"/>
      <c r="NP59" s="146"/>
      <c r="NQ59" s="146"/>
      <c r="NR59" s="146"/>
      <c r="NS59" s="146"/>
      <c r="NT59" s="146"/>
      <c r="NU59" s="146"/>
      <c r="NV59" s="146"/>
      <c r="NW59" s="146"/>
      <c r="NX59" s="14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45"/>
      <c r="NK60" s="146"/>
      <c r="NL60" s="146"/>
      <c r="NM60" s="146"/>
      <c r="NN60" s="146"/>
      <c r="NO60" s="146"/>
      <c r="NP60" s="146"/>
      <c r="NQ60" s="146"/>
      <c r="NR60" s="146"/>
      <c r="NS60" s="146"/>
      <c r="NT60" s="146"/>
      <c r="NU60" s="146"/>
      <c r="NV60" s="146"/>
      <c r="NW60" s="146"/>
      <c r="NX60" s="14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5"/>
      <c r="NK61" s="146"/>
      <c r="NL61" s="146"/>
      <c r="NM61" s="146"/>
      <c r="NN61" s="146"/>
      <c r="NO61" s="146"/>
      <c r="NP61" s="146"/>
      <c r="NQ61" s="146"/>
      <c r="NR61" s="146"/>
      <c r="NS61" s="146"/>
      <c r="NT61" s="146"/>
      <c r="NU61" s="146"/>
      <c r="NV61" s="146"/>
      <c r="NW61" s="146"/>
      <c r="NX61" s="147"/>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45"/>
      <c r="NK62" s="146"/>
      <c r="NL62" s="146"/>
      <c r="NM62" s="146"/>
      <c r="NN62" s="146"/>
      <c r="NO62" s="146"/>
      <c r="NP62" s="146"/>
      <c r="NQ62" s="146"/>
      <c r="NR62" s="146"/>
      <c r="NS62" s="146"/>
      <c r="NT62" s="146"/>
      <c r="NU62" s="146"/>
      <c r="NV62" s="146"/>
      <c r="NW62" s="146"/>
      <c r="NX62" s="147"/>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45"/>
      <c r="NK63" s="146"/>
      <c r="NL63" s="146"/>
      <c r="NM63" s="146"/>
      <c r="NN63" s="146"/>
      <c r="NO63" s="146"/>
      <c r="NP63" s="146"/>
      <c r="NQ63" s="146"/>
      <c r="NR63" s="146"/>
      <c r="NS63" s="146"/>
      <c r="NT63" s="146"/>
      <c r="NU63" s="146"/>
      <c r="NV63" s="146"/>
      <c r="NW63" s="146"/>
      <c r="NX63" s="14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45"/>
      <c r="NK64" s="146"/>
      <c r="NL64" s="146"/>
      <c r="NM64" s="146"/>
      <c r="NN64" s="146"/>
      <c r="NO64" s="146"/>
      <c r="NP64" s="146"/>
      <c r="NQ64" s="146"/>
      <c r="NR64" s="146"/>
      <c r="NS64" s="146"/>
      <c r="NT64" s="146"/>
      <c r="NU64" s="146"/>
      <c r="NV64" s="146"/>
      <c r="NW64" s="146"/>
      <c r="NX64" s="14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8"/>
      <c r="NK65" s="149"/>
      <c r="NL65" s="149"/>
      <c r="NM65" s="149"/>
      <c r="NN65" s="149"/>
      <c r="NO65" s="149"/>
      <c r="NP65" s="149"/>
      <c r="NQ65" s="149"/>
      <c r="NR65" s="149"/>
      <c r="NS65" s="149"/>
      <c r="NT65" s="149"/>
      <c r="NU65" s="149"/>
      <c r="NV65" s="149"/>
      <c r="NW65" s="149"/>
      <c r="NX65" s="15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45" t="s">
        <v>146</v>
      </c>
      <c r="NK68" s="146"/>
      <c r="NL68" s="146"/>
      <c r="NM68" s="146"/>
      <c r="NN68" s="146"/>
      <c r="NO68" s="146"/>
      <c r="NP68" s="146"/>
      <c r="NQ68" s="146"/>
      <c r="NR68" s="146"/>
      <c r="NS68" s="146"/>
      <c r="NT68" s="146"/>
      <c r="NU68" s="146"/>
      <c r="NV68" s="146"/>
      <c r="NW68" s="146"/>
      <c r="NX68" s="14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45"/>
      <c r="NK69" s="146"/>
      <c r="NL69" s="146"/>
      <c r="NM69" s="146"/>
      <c r="NN69" s="146"/>
      <c r="NO69" s="146"/>
      <c r="NP69" s="146"/>
      <c r="NQ69" s="146"/>
      <c r="NR69" s="146"/>
      <c r="NS69" s="146"/>
      <c r="NT69" s="146"/>
      <c r="NU69" s="146"/>
      <c r="NV69" s="146"/>
      <c r="NW69" s="146"/>
      <c r="NX69" s="14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45"/>
      <c r="NK70" s="146"/>
      <c r="NL70" s="146"/>
      <c r="NM70" s="146"/>
      <c r="NN70" s="146"/>
      <c r="NO70" s="146"/>
      <c r="NP70" s="146"/>
      <c r="NQ70" s="146"/>
      <c r="NR70" s="146"/>
      <c r="NS70" s="146"/>
      <c r="NT70" s="146"/>
      <c r="NU70" s="146"/>
      <c r="NV70" s="146"/>
      <c r="NW70" s="146"/>
      <c r="NX70" s="14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45"/>
      <c r="NK71" s="146"/>
      <c r="NL71" s="146"/>
      <c r="NM71" s="146"/>
      <c r="NN71" s="146"/>
      <c r="NO71" s="146"/>
      <c r="NP71" s="146"/>
      <c r="NQ71" s="146"/>
      <c r="NR71" s="146"/>
      <c r="NS71" s="146"/>
      <c r="NT71" s="146"/>
      <c r="NU71" s="146"/>
      <c r="NV71" s="146"/>
      <c r="NW71" s="146"/>
      <c r="NX71" s="14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45"/>
      <c r="NK72" s="146"/>
      <c r="NL72" s="146"/>
      <c r="NM72" s="146"/>
      <c r="NN72" s="146"/>
      <c r="NO72" s="146"/>
      <c r="NP72" s="146"/>
      <c r="NQ72" s="146"/>
      <c r="NR72" s="146"/>
      <c r="NS72" s="146"/>
      <c r="NT72" s="146"/>
      <c r="NU72" s="146"/>
      <c r="NV72" s="146"/>
      <c r="NW72" s="146"/>
      <c r="NX72" s="14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45"/>
      <c r="NK73" s="146"/>
      <c r="NL73" s="146"/>
      <c r="NM73" s="146"/>
      <c r="NN73" s="146"/>
      <c r="NO73" s="146"/>
      <c r="NP73" s="146"/>
      <c r="NQ73" s="146"/>
      <c r="NR73" s="146"/>
      <c r="NS73" s="146"/>
      <c r="NT73" s="146"/>
      <c r="NU73" s="146"/>
      <c r="NV73" s="146"/>
      <c r="NW73" s="146"/>
      <c r="NX73" s="14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45"/>
      <c r="NK74" s="146"/>
      <c r="NL74" s="146"/>
      <c r="NM74" s="146"/>
      <c r="NN74" s="146"/>
      <c r="NO74" s="146"/>
      <c r="NP74" s="146"/>
      <c r="NQ74" s="146"/>
      <c r="NR74" s="146"/>
      <c r="NS74" s="146"/>
      <c r="NT74" s="146"/>
      <c r="NU74" s="146"/>
      <c r="NV74" s="146"/>
      <c r="NW74" s="146"/>
      <c r="NX74" s="14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45"/>
      <c r="NK75" s="146"/>
      <c r="NL75" s="146"/>
      <c r="NM75" s="146"/>
      <c r="NN75" s="146"/>
      <c r="NO75" s="146"/>
      <c r="NP75" s="146"/>
      <c r="NQ75" s="146"/>
      <c r="NR75" s="146"/>
      <c r="NS75" s="146"/>
      <c r="NT75" s="146"/>
      <c r="NU75" s="146"/>
      <c r="NV75" s="146"/>
      <c r="NW75" s="146"/>
      <c r="NX75" s="14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45"/>
      <c r="NK76" s="146"/>
      <c r="NL76" s="146"/>
      <c r="NM76" s="146"/>
      <c r="NN76" s="146"/>
      <c r="NO76" s="146"/>
      <c r="NP76" s="146"/>
      <c r="NQ76" s="146"/>
      <c r="NR76" s="146"/>
      <c r="NS76" s="146"/>
      <c r="NT76" s="146"/>
      <c r="NU76" s="146"/>
      <c r="NV76" s="146"/>
      <c r="NW76" s="146"/>
      <c r="NX76" s="14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45"/>
      <c r="NK77" s="146"/>
      <c r="NL77" s="146"/>
      <c r="NM77" s="146"/>
      <c r="NN77" s="146"/>
      <c r="NO77" s="146"/>
      <c r="NP77" s="146"/>
      <c r="NQ77" s="146"/>
      <c r="NR77" s="146"/>
      <c r="NS77" s="146"/>
      <c r="NT77" s="146"/>
      <c r="NU77" s="146"/>
      <c r="NV77" s="146"/>
      <c r="NW77" s="146"/>
      <c r="NX77" s="147"/>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45"/>
      <c r="NK78" s="146"/>
      <c r="NL78" s="146"/>
      <c r="NM78" s="146"/>
      <c r="NN78" s="146"/>
      <c r="NO78" s="146"/>
      <c r="NP78" s="146"/>
      <c r="NQ78" s="146"/>
      <c r="NR78" s="146"/>
      <c r="NS78" s="146"/>
      <c r="NT78" s="146"/>
      <c r="NU78" s="146"/>
      <c r="NV78" s="146"/>
      <c r="NW78" s="146"/>
      <c r="NX78" s="147"/>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58.7</v>
      </c>
      <c r="V79" s="136"/>
      <c r="W79" s="136"/>
      <c r="X79" s="136"/>
      <c r="Y79" s="136"/>
      <c r="Z79" s="136"/>
      <c r="AA79" s="136"/>
      <c r="AB79" s="136"/>
      <c r="AC79" s="136"/>
      <c r="AD79" s="136"/>
      <c r="AE79" s="136"/>
      <c r="AF79" s="136"/>
      <c r="AG79" s="136"/>
      <c r="AH79" s="136"/>
      <c r="AI79" s="136"/>
      <c r="AJ79" s="136"/>
      <c r="AK79" s="136"/>
      <c r="AL79" s="136"/>
      <c r="AM79" s="136"/>
      <c r="AN79" s="136">
        <f>データ!DS7</f>
        <v>60.9</v>
      </c>
      <c r="AO79" s="136"/>
      <c r="AP79" s="136"/>
      <c r="AQ79" s="136"/>
      <c r="AR79" s="136"/>
      <c r="AS79" s="136"/>
      <c r="AT79" s="136"/>
      <c r="AU79" s="136"/>
      <c r="AV79" s="136"/>
      <c r="AW79" s="136"/>
      <c r="AX79" s="136"/>
      <c r="AY79" s="136"/>
      <c r="AZ79" s="136"/>
      <c r="BA79" s="136"/>
      <c r="BB79" s="136"/>
      <c r="BC79" s="136"/>
      <c r="BD79" s="136"/>
      <c r="BE79" s="136"/>
      <c r="BF79" s="136"/>
      <c r="BG79" s="136">
        <f>データ!DT7</f>
        <v>64.2</v>
      </c>
      <c r="BH79" s="136"/>
      <c r="BI79" s="136"/>
      <c r="BJ79" s="136"/>
      <c r="BK79" s="136"/>
      <c r="BL79" s="136"/>
      <c r="BM79" s="136"/>
      <c r="BN79" s="136"/>
      <c r="BO79" s="136"/>
      <c r="BP79" s="136"/>
      <c r="BQ79" s="136"/>
      <c r="BR79" s="136"/>
      <c r="BS79" s="136"/>
      <c r="BT79" s="136"/>
      <c r="BU79" s="136"/>
      <c r="BV79" s="136"/>
      <c r="BW79" s="136"/>
      <c r="BX79" s="136"/>
      <c r="BY79" s="136"/>
      <c r="BZ79" s="136">
        <f>データ!DU7</f>
        <v>66.3</v>
      </c>
      <c r="CA79" s="136"/>
      <c r="CB79" s="136"/>
      <c r="CC79" s="136"/>
      <c r="CD79" s="136"/>
      <c r="CE79" s="136"/>
      <c r="CF79" s="136"/>
      <c r="CG79" s="136"/>
      <c r="CH79" s="136"/>
      <c r="CI79" s="136"/>
      <c r="CJ79" s="136"/>
      <c r="CK79" s="136"/>
      <c r="CL79" s="136"/>
      <c r="CM79" s="136"/>
      <c r="CN79" s="136"/>
      <c r="CO79" s="136"/>
      <c r="CP79" s="136"/>
      <c r="CQ79" s="136"/>
      <c r="CR79" s="136"/>
      <c r="CS79" s="136">
        <f>データ!DV7</f>
        <v>67.8</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64.5</v>
      </c>
      <c r="EP79" s="136"/>
      <c r="EQ79" s="136"/>
      <c r="ER79" s="136"/>
      <c r="ES79" s="136"/>
      <c r="ET79" s="136"/>
      <c r="EU79" s="136"/>
      <c r="EV79" s="136"/>
      <c r="EW79" s="136"/>
      <c r="EX79" s="136"/>
      <c r="EY79" s="136"/>
      <c r="EZ79" s="136"/>
      <c r="FA79" s="136"/>
      <c r="FB79" s="136"/>
      <c r="FC79" s="136"/>
      <c r="FD79" s="136"/>
      <c r="FE79" s="136"/>
      <c r="FF79" s="136"/>
      <c r="FG79" s="136"/>
      <c r="FH79" s="136">
        <f>データ!ED7</f>
        <v>68</v>
      </c>
      <c r="FI79" s="136"/>
      <c r="FJ79" s="136"/>
      <c r="FK79" s="136"/>
      <c r="FL79" s="136"/>
      <c r="FM79" s="136"/>
      <c r="FN79" s="136"/>
      <c r="FO79" s="136"/>
      <c r="FP79" s="136"/>
      <c r="FQ79" s="136"/>
      <c r="FR79" s="136"/>
      <c r="FS79" s="136"/>
      <c r="FT79" s="136"/>
      <c r="FU79" s="136"/>
      <c r="FV79" s="136"/>
      <c r="FW79" s="136"/>
      <c r="FX79" s="136"/>
      <c r="FY79" s="136"/>
      <c r="FZ79" s="136"/>
      <c r="GA79" s="136">
        <f>データ!EE7</f>
        <v>72.400000000000006</v>
      </c>
      <c r="GB79" s="136"/>
      <c r="GC79" s="136"/>
      <c r="GD79" s="136"/>
      <c r="GE79" s="136"/>
      <c r="GF79" s="136"/>
      <c r="GG79" s="136"/>
      <c r="GH79" s="136"/>
      <c r="GI79" s="136"/>
      <c r="GJ79" s="136"/>
      <c r="GK79" s="136"/>
      <c r="GL79" s="136"/>
      <c r="GM79" s="136"/>
      <c r="GN79" s="136"/>
      <c r="GO79" s="136"/>
      <c r="GP79" s="136"/>
      <c r="GQ79" s="136"/>
      <c r="GR79" s="136"/>
      <c r="GS79" s="136"/>
      <c r="GT79" s="136">
        <f>データ!EF7</f>
        <v>75.7</v>
      </c>
      <c r="GU79" s="136"/>
      <c r="GV79" s="136"/>
      <c r="GW79" s="136"/>
      <c r="GX79" s="136"/>
      <c r="GY79" s="136"/>
      <c r="GZ79" s="136"/>
      <c r="HA79" s="136"/>
      <c r="HB79" s="136"/>
      <c r="HC79" s="136"/>
      <c r="HD79" s="136"/>
      <c r="HE79" s="136"/>
      <c r="HF79" s="136"/>
      <c r="HG79" s="136"/>
      <c r="HH79" s="136"/>
      <c r="HI79" s="136"/>
      <c r="HJ79" s="136"/>
      <c r="HK79" s="136"/>
      <c r="HL79" s="136"/>
      <c r="HM79" s="136">
        <f>データ!EG7</f>
        <v>78.5</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33874678</v>
      </c>
      <c r="JK79" s="131"/>
      <c r="JL79" s="131"/>
      <c r="JM79" s="131"/>
      <c r="JN79" s="131"/>
      <c r="JO79" s="131"/>
      <c r="JP79" s="131"/>
      <c r="JQ79" s="131"/>
      <c r="JR79" s="131"/>
      <c r="JS79" s="131"/>
      <c r="JT79" s="131"/>
      <c r="JU79" s="131"/>
      <c r="JV79" s="131"/>
      <c r="JW79" s="131"/>
      <c r="JX79" s="131"/>
      <c r="JY79" s="131"/>
      <c r="JZ79" s="131"/>
      <c r="KA79" s="131"/>
      <c r="KB79" s="131"/>
      <c r="KC79" s="131">
        <f>データ!EO7</f>
        <v>33666455</v>
      </c>
      <c r="KD79" s="131"/>
      <c r="KE79" s="131"/>
      <c r="KF79" s="131"/>
      <c r="KG79" s="131"/>
      <c r="KH79" s="131"/>
      <c r="KI79" s="131"/>
      <c r="KJ79" s="131"/>
      <c r="KK79" s="131"/>
      <c r="KL79" s="131"/>
      <c r="KM79" s="131"/>
      <c r="KN79" s="131"/>
      <c r="KO79" s="131"/>
      <c r="KP79" s="131"/>
      <c r="KQ79" s="131"/>
      <c r="KR79" s="131"/>
      <c r="KS79" s="131"/>
      <c r="KT79" s="131"/>
      <c r="KU79" s="131"/>
      <c r="KV79" s="131">
        <f>データ!EP7</f>
        <v>33786012</v>
      </c>
      <c r="KW79" s="131"/>
      <c r="KX79" s="131"/>
      <c r="KY79" s="131"/>
      <c r="KZ79" s="131"/>
      <c r="LA79" s="131"/>
      <c r="LB79" s="131"/>
      <c r="LC79" s="131"/>
      <c r="LD79" s="131"/>
      <c r="LE79" s="131"/>
      <c r="LF79" s="131"/>
      <c r="LG79" s="131"/>
      <c r="LH79" s="131"/>
      <c r="LI79" s="131"/>
      <c r="LJ79" s="131"/>
      <c r="LK79" s="131"/>
      <c r="LL79" s="131"/>
      <c r="LM79" s="131"/>
      <c r="LN79" s="131"/>
      <c r="LO79" s="131">
        <f>データ!EQ7</f>
        <v>33973941</v>
      </c>
      <c r="LP79" s="131"/>
      <c r="LQ79" s="131"/>
      <c r="LR79" s="131"/>
      <c r="LS79" s="131"/>
      <c r="LT79" s="131"/>
      <c r="LU79" s="131"/>
      <c r="LV79" s="131"/>
      <c r="LW79" s="131"/>
      <c r="LX79" s="131"/>
      <c r="LY79" s="131"/>
      <c r="LZ79" s="131"/>
      <c r="MA79" s="131"/>
      <c r="MB79" s="131"/>
      <c r="MC79" s="131"/>
      <c r="MD79" s="131"/>
      <c r="ME79" s="131"/>
      <c r="MF79" s="131"/>
      <c r="MG79" s="131"/>
      <c r="MH79" s="131">
        <f>データ!ER7</f>
        <v>33820737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45"/>
      <c r="NK79" s="146"/>
      <c r="NL79" s="146"/>
      <c r="NM79" s="146"/>
      <c r="NN79" s="146"/>
      <c r="NO79" s="146"/>
      <c r="NP79" s="146"/>
      <c r="NQ79" s="146"/>
      <c r="NR79" s="146"/>
      <c r="NS79" s="146"/>
      <c r="NT79" s="146"/>
      <c r="NU79" s="146"/>
      <c r="NV79" s="146"/>
      <c r="NW79" s="146"/>
      <c r="NX79" s="147"/>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47.2</v>
      </c>
      <c r="V80" s="136"/>
      <c r="W80" s="136"/>
      <c r="X80" s="136"/>
      <c r="Y80" s="136"/>
      <c r="Z80" s="136"/>
      <c r="AA80" s="136"/>
      <c r="AB80" s="136"/>
      <c r="AC80" s="136"/>
      <c r="AD80" s="136"/>
      <c r="AE80" s="136"/>
      <c r="AF80" s="136"/>
      <c r="AG80" s="136"/>
      <c r="AH80" s="136"/>
      <c r="AI80" s="136"/>
      <c r="AJ80" s="136"/>
      <c r="AK80" s="136"/>
      <c r="AL80" s="136"/>
      <c r="AM80" s="136"/>
      <c r="AN80" s="136">
        <f>データ!DX7</f>
        <v>48.2</v>
      </c>
      <c r="AO80" s="136"/>
      <c r="AP80" s="136"/>
      <c r="AQ80" s="136"/>
      <c r="AR80" s="136"/>
      <c r="AS80" s="136"/>
      <c r="AT80" s="136"/>
      <c r="AU80" s="136"/>
      <c r="AV80" s="136"/>
      <c r="AW80" s="136"/>
      <c r="AX80" s="136"/>
      <c r="AY80" s="136"/>
      <c r="AZ80" s="136"/>
      <c r="BA80" s="136"/>
      <c r="BB80" s="136"/>
      <c r="BC80" s="136"/>
      <c r="BD80" s="136"/>
      <c r="BE80" s="136"/>
      <c r="BF80" s="136"/>
      <c r="BG80" s="136">
        <f>データ!DY7</f>
        <v>49.7</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44.7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61.6</v>
      </c>
      <c r="EP80" s="136"/>
      <c r="EQ80" s="136"/>
      <c r="ER80" s="136"/>
      <c r="ES80" s="136"/>
      <c r="ET80" s="136"/>
      <c r="EU80" s="136"/>
      <c r="EV80" s="136"/>
      <c r="EW80" s="136"/>
      <c r="EX80" s="136"/>
      <c r="EY80" s="136"/>
      <c r="EZ80" s="136"/>
      <c r="FA80" s="136"/>
      <c r="FB80" s="136"/>
      <c r="FC80" s="136"/>
      <c r="FD80" s="136"/>
      <c r="FE80" s="136"/>
      <c r="FF80" s="136"/>
      <c r="FG80" s="136"/>
      <c r="FH80" s="136">
        <f>データ!EI7</f>
        <v>61.6</v>
      </c>
      <c r="FI80" s="136"/>
      <c r="FJ80" s="136"/>
      <c r="FK80" s="136"/>
      <c r="FL80" s="136"/>
      <c r="FM80" s="136"/>
      <c r="FN80" s="136"/>
      <c r="FO80" s="136"/>
      <c r="FP80" s="136"/>
      <c r="FQ80" s="136"/>
      <c r="FR80" s="136"/>
      <c r="FS80" s="136"/>
      <c r="FT80" s="136"/>
      <c r="FU80" s="136"/>
      <c r="FV80" s="136"/>
      <c r="FW80" s="136"/>
      <c r="FX80" s="136"/>
      <c r="FY80" s="136"/>
      <c r="FZ80" s="136"/>
      <c r="GA80" s="136">
        <f>データ!EJ7</f>
        <v>66.900000000000006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64.2</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34077241</v>
      </c>
      <c r="JK80" s="131"/>
      <c r="JL80" s="131"/>
      <c r="JM80" s="131"/>
      <c r="JN80" s="131"/>
      <c r="JO80" s="131"/>
      <c r="JP80" s="131"/>
      <c r="JQ80" s="131"/>
      <c r="JR80" s="131"/>
      <c r="JS80" s="131"/>
      <c r="JT80" s="131"/>
      <c r="JU80" s="131"/>
      <c r="JV80" s="131"/>
      <c r="JW80" s="131"/>
      <c r="JX80" s="131"/>
      <c r="JY80" s="131"/>
      <c r="JZ80" s="131"/>
      <c r="KA80" s="131"/>
      <c r="KB80" s="131"/>
      <c r="KC80" s="131">
        <f>データ!ET7</f>
        <v>34106897</v>
      </c>
      <c r="KD80" s="131"/>
      <c r="KE80" s="131"/>
      <c r="KF80" s="131"/>
      <c r="KG80" s="131"/>
      <c r="KH80" s="131"/>
      <c r="KI80" s="131"/>
      <c r="KJ80" s="131"/>
      <c r="KK80" s="131"/>
      <c r="KL80" s="131"/>
      <c r="KM80" s="131"/>
      <c r="KN80" s="131"/>
      <c r="KO80" s="131"/>
      <c r="KP80" s="131"/>
      <c r="KQ80" s="131"/>
      <c r="KR80" s="131"/>
      <c r="KS80" s="131"/>
      <c r="KT80" s="131"/>
      <c r="KU80" s="131"/>
      <c r="KV80" s="131">
        <f>データ!EU7</f>
        <v>37367806</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41260555</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45"/>
      <c r="NK80" s="146"/>
      <c r="NL80" s="146"/>
      <c r="NM80" s="146"/>
      <c r="NN80" s="146"/>
      <c r="NO80" s="146"/>
      <c r="NP80" s="146"/>
      <c r="NQ80" s="146"/>
      <c r="NR80" s="146"/>
      <c r="NS80" s="146"/>
      <c r="NT80" s="146"/>
      <c r="NU80" s="146"/>
      <c r="NV80" s="146"/>
      <c r="NW80" s="146"/>
      <c r="NX80" s="14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45"/>
      <c r="NK81" s="146"/>
      <c r="NL81" s="146"/>
      <c r="NM81" s="146"/>
      <c r="NN81" s="146"/>
      <c r="NO81" s="146"/>
      <c r="NP81" s="146"/>
      <c r="NQ81" s="146"/>
      <c r="NR81" s="146"/>
      <c r="NS81" s="146"/>
      <c r="NT81" s="146"/>
      <c r="NU81" s="146"/>
      <c r="NV81" s="146"/>
      <c r="NW81" s="146"/>
      <c r="NX81" s="147"/>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45"/>
      <c r="NK82" s="146"/>
      <c r="NL82" s="146"/>
      <c r="NM82" s="146"/>
      <c r="NN82" s="146"/>
      <c r="NO82" s="146"/>
      <c r="NP82" s="146"/>
      <c r="NQ82" s="146"/>
      <c r="NR82" s="146"/>
      <c r="NS82" s="146"/>
      <c r="NT82" s="146"/>
      <c r="NU82" s="146"/>
      <c r="NV82" s="146"/>
      <c r="NW82" s="146"/>
      <c r="NX82" s="147"/>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45"/>
      <c r="NK83" s="146"/>
      <c r="NL83" s="146"/>
      <c r="NM83" s="146"/>
      <c r="NN83" s="146"/>
      <c r="NO83" s="146"/>
      <c r="NP83" s="146"/>
      <c r="NQ83" s="146"/>
      <c r="NR83" s="146"/>
      <c r="NS83" s="146"/>
      <c r="NT83" s="146"/>
      <c r="NU83" s="146"/>
      <c r="NV83" s="146"/>
      <c r="NW83" s="146"/>
      <c r="NX83" s="14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8"/>
      <c r="NK84" s="149"/>
      <c r="NL84" s="149"/>
      <c r="NM84" s="149"/>
      <c r="NN84" s="149"/>
      <c r="NO84" s="149"/>
      <c r="NP84" s="149"/>
      <c r="NQ84" s="149"/>
      <c r="NR84" s="149"/>
      <c r="NS84" s="149"/>
      <c r="NT84" s="149"/>
      <c r="NU84" s="149"/>
      <c r="NV84" s="149"/>
      <c r="NW84" s="149"/>
      <c r="NX84" s="15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242098</v>
      </c>
      <c r="D6" s="63">
        <f t="shared" si="2"/>
        <v>46</v>
      </c>
      <c r="E6" s="63">
        <f t="shared" si="2"/>
        <v>6</v>
      </c>
      <c r="F6" s="63">
        <f t="shared" si="2"/>
        <v>0</v>
      </c>
      <c r="G6" s="63">
        <f t="shared" si="2"/>
        <v>1</v>
      </c>
      <c r="H6" s="139" t="str">
        <f>IF(H8&lt;&gt;I8,H8,"")&amp;IF(I8&lt;&gt;J8,I8,"")&amp;"　"&amp;J8</f>
        <v>三重県尾鷲市　尾鷲総合病院</v>
      </c>
      <c r="I6" s="140"/>
      <c r="J6" s="141"/>
      <c r="K6" s="63" t="str">
        <f t="shared" si="2"/>
        <v>当然財務</v>
      </c>
      <c r="L6" s="63" t="str">
        <f t="shared" si="2"/>
        <v>病院事業</v>
      </c>
      <c r="M6" s="63" t="str">
        <f t="shared" si="2"/>
        <v>一般病院</v>
      </c>
      <c r="N6" s="63" t="str">
        <f>N8</f>
        <v>200床以上～300床未満</v>
      </c>
      <c r="O6" s="63"/>
      <c r="P6" s="63" t="str">
        <f>P8</f>
        <v>直営</v>
      </c>
      <c r="Q6" s="64">
        <f t="shared" ref="Q6:AG6" si="3">Q8</f>
        <v>16</v>
      </c>
      <c r="R6" s="63" t="str">
        <f t="shared" si="3"/>
        <v>-</v>
      </c>
      <c r="S6" s="63" t="str">
        <f t="shared" si="3"/>
        <v>ド 透 I 未 訓 ガ</v>
      </c>
      <c r="T6" s="63" t="str">
        <f t="shared" si="3"/>
        <v>救 臨 へ 災 輪</v>
      </c>
      <c r="U6" s="64">
        <f>U8</f>
        <v>18763</v>
      </c>
      <c r="V6" s="64">
        <f>V8</f>
        <v>19802</v>
      </c>
      <c r="W6" s="63" t="str">
        <f>W8</f>
        <v>非該当</v>
      </c>
      <c r="X6" s="63" t="str">
        <f t="shared" si="3"/>
        <v>１０：１</v>
      </c>
      <c r="Y6" s="64">
        <f t="shared" si="3"/>
        <v>199</v>
      </c>
      <c r="Z6" s="64">
        <f t="shared" si="3"/>
        <v>56</v>
      </c>
      <c r="AA6" s="64" t="str">
        <f t="shared" si="3"/>
        <v>-</v>
      </c>
      <c r="AB6" s="64" t="str">
        <f t="shared" si="3"/>
        <v>-</v>
      </c>
      <c r="AC6" s="64" t="str">
        <f t="shared" si="3"/>
        <v>-</v>
      </c>
      <c r="AD6" s="64">
        <f t="shared" si="3"/>
        <v>255</v>
      </c>
      <c r="AE6" s="64">
        <f t="shared" si="3"/>
        <v>199</v>
      </c>
      <c r="AF6" s="64">
        <f t="shared" si="3"/>
        <v>56</v>
      </c>
      <c r="AG6" s="64">
        <f t="shared" si="3"/>
        <v>255</v>
      </c>
      <c r="AH6" s="65">
        <f>IF(AH8="-",NA(),AH8)</f>
        <v>95</v>
      </c>
      <c r="AI6" s="65">
        <f t="shared" ref="AI6:AQ6" si="4">IF(AI8="-",NA(),AI8)</f>
        <v>92.7</v>
      </c>
      <c r="AJ6" s="65">
        <f t="shared" si="4"/>
        <v>100.5</v>
      </c>
      <c r="AK6" s="65">
        <f t="shared" si="4"/>
        <v>99.7</v>
      </c>
      <c r="AL6" s="65">
        <f t="shared" si="4"/>
        <v>102</v>
      </c>
      <c r="AM6" s="65">
        <f t="shared" si="4"/>
        <v>98.6</v>
      </c>
      <c r="AN6" s="65">
        <f t="shared" si="4"/>
        <v>98.1</v>
      </c>
      <c r="AO6" s="65">
        <f t="shared" si="4"/>
        <v>97.9</v>
      </c>
      <c r="AP6" s="65">
        <f t="shared" si="4"/>
        <v>96.6</v>
      </c>
      <c r="AQ6" s="65">
        <f t="shared" si="4"/>
        <v>96.2</v>
      </c>
      <c r="AR6" s="65" t="str">
        <f>IF(AR8="-","【-】","【"&amp;SUBSTITUTE(TEXT(AR8,"#,##0.0"),"-","△")&amp;"】")</f>
        <v>【98.4】</v>
      </c>
      <c r="AS6" s="65">
        <f>IF(AS8="-",NA(),AS8)</f>
        <v>95.9</v>
      </c>
      <c r="AT6" s="65">
        <f t="shared" ref="AT6:BB6" si="5">IF(AT8="-",NA(),AT8)</f>
        <v>93.9</v>
      </c>
      <c r="AU6" s="65">
        <f t="shared" si="5"/>
        <v>97.6</v>
      </c>
      <c r="AV6" s="65">
        <f t="shared" si="5"/>
        <v>96.4</v>
      </c>
      <c r="AW6" s="65">
        <f t="shared" si="5"/>
        <v>95.6</v>
      </c>
      <c r="AX6" s="65">
        <f t="shared" si="5"/>
        <v>89.6</v>
      </c>
      <c r="AY6" s="65">
        <f t="shared" si="5"/>
        <v>89.6</v>
      </c>
      <c r="AZ6" s="65">
        <f t="shared" si="5"/>
        <v>88</v>
      </c>
      <c r="BA6" s="65">
        <f t="shared" si="5"/>
        <v>86.2</v>
      </c>
      <c r="BB6" s="65">
        <f t="shared" si="5"/>
        <v>85.7</v>
      </c>
      <c r="BC6" s="65" t="str">
        <f>IF(BC8="-","【-】","【"&amp;SUBSTITUTE(TEXT(BC8,"#,##0.0"),"-","△")&amp;"】")</f>
        <v>【89.5】</v>
      </c>
      <c r="BD6" s="65">
        <f>IF(BD8="-",NA(),BD8)</f>
        <v>108.2</v>
      </c>
      <c r="BE6" s="65">
        <f t="shared" ref="BE6:BM6" si="6">IF(BE8="-",NA(),BE8)</f>
        <v>116</v>
      </c>
      <c r="BF6" s="65">
        <f t="shared" si="6"/>
        <v>68.7</v>
      </c>
      <c r="BG6" s="65">
        <f t="shared" si="6"/>
        <v>69</v>
      </c>
      <c r="BH6" s="65">
        <f t="shared" si="6"/>
        <v>67.400000000000006</v>
      </c>
      <c r="BI6" s="65">
        <f t="shared" si="6"/>
        <v>99.7</v>
      </c>
      <c r="BJ6" s="65">
        <f t="shared" si="6"/>
        <v>103.1</v>
      </c>
      <c r="BK6" s="65">
        <f t="shared" si="6"/>
        <v>87.1</v>
      </c>
      <c r="BL6" s="65">
        <f t="shared" si="6"/>
        <v>81.599999999999994</v>
      </c>
      <c r="BM6" s="65">
        <f t="shared" si="6"/>
        <v>84.7</v>
      </c>
      <c r="BN6" s="65" t="str">
        <f>IF(BN8="-","【-】","【"&amp;SUBSTITUTE(TEXT(BN8,"#,##0.0"),"-","△")&amp;"】")</f>
        <v>【63.6】</v>
      </c>
      <c r="BO6" s="65">
        <f>IF(BO8="-",NA(),BO8)</f>
        <v>83.5</v>
      </c>
      <c r="BP6" s="65">
        <f t="shared" ref="BP6:BX6" si="7">IF(BP8="-",NA(),BP8)</f>
        <v>81.7</v>
      </c>
      <c r="BQ6" s="65">
        <f t="shared" si="7"/>
        <v>83.2</v>
      </c>
      <c r="BR6" s="65">
        <f t="shared" si="7"/>
        <v>74.599999999999994</v>
      </c>
      <c r="BS6" s="65">
        <f t="shared" si="7"/>
        <v>77.599999999999994</v>
      </c>
      <c r="BT6" s="65">
        <f t="shared" si="7"/>
        <v>69.2</v>
      </c>
      <c r="BU6" s="65">
        <f t="shared" si="7"/>
        <v>69.2</v>
      </c>
      <c r="BV6" s="65">
        <f t="shared" si="7"/>
        <v>69.099999999999994</v>
      </c>
      <c r="BW6" s="65">
        <f t="shared" si="7"/>
        <v>69.8</v>
      </c>
      <c r="BX6" s="65">
        <f t="shared" si="7"/>
        <v>71.2</v>
      </c>
      <c r="BY6" s="65" t="str">
        <f>IF(BY8="-","【-】","【"&amp;SUBSTITUTE(TEXT(BY8,"#,##0.0"),"-","△")&amp;"】")</f>
        <v>【74.2】</v>
      </c>
      <c r="BZ6" s="66">
        <f>IF(BZ8="-",NA(),BZ8)</f>
        <v>31761</v>
      </c>
      <c r="CA6" s="66">
        <f t="shared" ref="CA6:CI6" si="8">IF(CA8="-",NA(),CA8)</f>
        <v>31077</v>
      </c>
      <c r="CB6" s="66">
        <f t="shared" si="8"/>
        <v>29082</v>
      </c>
      <c r="CC6" s="66">
        <f t="shared" si="8"/>
        <v>31057</v>
      </c>
      <c r="CD6" s="66">
        <f t="shared" si="8"/>
        <v>30111</v>
      </c>
      <c r="CE6" s="66">
        <f t="shared" si="8"/>
        <v>43624</v>
      </c>
      <c r="CF6" s="66">
        <f t="shared" si="8"/>
        <v>43981</v>
      </c>
      <c r="CG6" s="66">
        <f t="shared" si="8"/>
        <v>45099</v>
      </c>
      <c r="CH6" s="66">
        <f t="shared" si="8"/>
        <v>45085</v>
      </c>
      <c r="CI6" s="66">
        <f t="shared" si="8"/>
        <v>44825</v>
      </c>
      <c r="CJ6" s="65" t="str">
        <f>IF(CJ8="-","【-】","【"&amp;SUBSTITUTE(TEXT(CJ8,"#,##0"),"-","△")&amp;"】")</f>
        <v>【49,667】</v>
      </c>
      <c r="CK6" s="66">
        <f>IF(CK8="-",NA(),CK8)</f>
        <v>13476</v>
      </c>
      <c r="CL6" s="66">
        <f t="shared" ref="CL6:CT6" si="9">IF(CL8="-",NA(),CL8)</f>
        <v>13791</v>
      </c>
      <c r="CM6" s="66">
        <f t="shared" si="9"/>
        <v>15255</v>
      </c>
      <c r="CN6" s="66">
        <f t="shared" si="9"/>
        <v>16659</v>
      </c>
      <c r="CO6" s="66">
        <f t="shared" si="9"/>
        <v>16382</v>
      </c>
      <c r="CP6" s="66">
        <f t="shared" si="9"/>
        <v>10842</v>
      </c>
      <c r="CQ6" s="66">
        <f t="shared" si="9"/>
        <v>11009</v>
      </c>
      <c r="CR6" s="66">
        <f t="shared" si="9"/>
        <v>11173</v>
      </c>
      <c r="CS6" s="66">
        <f t="shared" si="9"/>
        <v>11881</v>
      </c>
      <c r="CT6" s="66">
        <f t="shared" si="9"/>
        <v>12023</v>
      </c>
      <c r="CU6" s="65" t="str">
        <f>IF(CU8="-","【-】","【"&amp;SUBSTITUTE(TEXT(CU8,"#,##0"),"-","△")&amp;"】")</f>
        <v>【13,758】</v>
      </c>
      <c r="CV6" s="65">
        <f>IF(CV8="-",NA(),CV8)</f>
        <v>56.1</v>
      </c>
      <c r="CW6" s="65">
        <f t="shared" ref="CW6:DE6" si="10">IF(CW8="-",NA(),CW8)</f>
        <v>58.5</v>
      </c>
      <c r="CX6" s="65">
        <f t="shared" si="10"/>
        <v>56.3</v>
      </c>
      <c r="CY6" s="65">
        <f t="shared" si="10"/>
        <v>56.6</v>
      </c>
      <c r="CZ6" s="65">
        <f t="shared" si="10"/>
        <v>57.5</v>
      </c>
      <c r="DA6" s="65">
        <f t="shared" si="10"/>
        <v>56.7</v>
      </c>
      <c r="DB6" s="65">
        <f t="shared" si="10"/>
        <v>56.5</v>
      </c>
      <c r="DC6" s="65">
        <f t="shared" si="10"/>
        <v>57.6</v>
      </c>
      <c r="DD6" s="65">
        <f t="shared" si="10"/>
        <v>58.3</v>
      </c>
      <c r="DE6" s="65">
        <f t="shared" si="10"/>
        <v>59.7</v>
      </c>
      <c r="DF6" s="65" t="str">
        <f>IF(DF8="-","【-】","【"&amp;SUBSTITUTE(TEXT(DF8,"#,##0.0"),"-","△")&amp;"】")</f>
        <v>【55.2】</v>
      </c>
      <c r="DG6" s="65">
        <f>IF(DG8="-",NA(),DG8)</f>
        <v>24.7</v>
      </c>
      <c r="DH6" s="65">
        <f t="shared" ref="DH6:DP6" si="11">IF(DH8="-",NA(),DH8)</f>
        <v>24.7</v>
      </c>
      <c r="DI6" s="65">
        <f t="shared" si="11"/>
        <v>22.8</v>
      </c>
      <c r="DJ6" s="65">
        <f t="shared" si="11"/>
        <v>24.1</v>
      </c>
      <c r="DK6" s="65">
        <f t="shared" si="11"/>
        <v>24.8</v>
      </c>
      <c r="DL6" s="65">
        <f t="shared" si="11"/>
        <v>22.3</v>
      </c>
      <c r="DM6" s="65">
        <f t="shared" si="11"/>
        <v>22</v>
      </c>
      <c r="DN6" s="65">
        <f t="shared" si="11"/>
        <v>21.3</v>
      </c>
      <c r="DO6" s="65">
        <f t="shared" si="11"/>
        <v>22</v>
      </c>
      <c r="DP6" s="65">
        <f t="shared" si="11"/>
        <v>20.9</v>
      </c>
      <c r="DQ6" s="65" t="str">
        <f>IF(DQ8="-","【-】","【"&amp;SUBSTITUTE(TEXT(DQ8,"#,##0.0"),"-","△")&amp;"】")</f>
        <v>【24.1】</v>
      </c>
      <c r="DR6" s="65">
        <f>IF(DR8="-",NA(),DR8)</f>
        <v>58.7</v>
      </c>
      <c r="DS6" s="65">
        <f t="shared" ref="DS6:EA6" si="12">IF(DS8="-",NA(),DS8)</f>
        <v>60.9</v>
      </c>
      <c r="DT6" s="65">
        <f t="shared" si="12"/>
        <v>64.2</v>
      </c>
      <c r="DU6" s="65">
        <f t="shared" si="12"/>
        <v>66.3</v>
      </c>
      <c r="DV6" s="65">
        <f t="shared" si="12"/>
        <v>67.8</v>
      </c>
      <c r="DW6" s="65">
        <f t="shared" si="12"/>
        <v>47.2</v>
      </c>
      <c r="DX6" s="65">
        <f t="shared" si="12"/>
        <v>48.2</v>
      </c>
      <c r="DY6" s="65">
        <f t="shared" si="12"/>
        <v>49.7</v>
      </c>
      <c r="DZ6" s="65">
        <f t="shared" si="12"/>
        <v>48.1</v>
      </c>
      <c r="EA6" s="65">
        <f t="shared" si="12"/>
        <v>44.7</v>
      </c>
      <c r="EB6" s="65" t="str">
        <f>IF(EB8="-","【-】","【"&amp;SUBSTITUTE(TEXT(EB8,"#,##0.0"),"-","△")&amp;"】")</f>
        <v>【50.7】</v>
      </c>
      <c r="EC6" s="65">
        <f>IF(EC8="-",NA(),EC8)</f>
        <v>64.5</v>
      </c>
      <c r="ED6" s="65">
        <f t="shared" ref="ED6:EL6" si="13">IF(ED8="-",NA(),ED8)</f>
        <v>68</v>
      </c>
      <c r="EE6" s="65">
        <f t="shared" si="13"/>
        <v>72.400000000000006</v>
      </c>
      <c r="EF6" s="65">
        <f t="shared" si="13"/>
        <v>75.7</v>
      </c>
      <c r="EG6" s="65">
        <f t="shared" si="13"/>
        <v>78.5</v>
      </c>
      <c r="EH6" s="65">
        <f t="shared" si="13"/>
        <v>61.6</v>
      </c>
      <c r="EI6" s="65">
        <f t="shared" si="13"/>
        <v>61.6</v>
      </c>
      <c r="EJ6" s="65">
        <f t="shared" si="13"/>
        <v>66.900000000000006</v>
      </c>
      <c r="EK6" s="65">
        <f t="shared" si="13"/>
        <v>66.5</v>
      </c>
      <c r="EL6" s="65">
        <f t="shared" si="13"/>
        <v>64.2</v>
      </c>
      <c r="EM6" s="65" t="str">
        <f>IF(EM8="-","【-】","【"&amp;SUBSTITUTE(TEXT(EM8,"#,##0.0"),"-","△")&amp;"】")</f>
        <v>【65.7】</v>
      </c>
      <c r="EN6" s="66">
        <f>IF(EN8="-",NA(),EN8)</f>
        <v>33874678</v>
      </c>
      <c r="EO6" s="66">
        <f t="shared" ref="EO6:EW6" si="14">IF(EO8="-",NA(),EO8)</f>
        <v>33666455</v>
      </c>
      <c r="EP6" s="66">
        <f t="shared" si="14"/>
        <v>33786012</v>
      </c>
      <c r="EQ6" s="66">
        <f t="shared" si="14"/>
        <v>33973941</v>
      </c>
      <c r="ER6" s="66">
        <f t="shared" si="14"/>
        <v>33820737</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242098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16</v>
      </c>
      <c r="R7" s="63" t="str">
        <f t="shared" si="15"/>
        <v>-</v>
      </c>
      <c r="S7" s="63" t="str">
        <f t="shared" si="15"/>
        <v>ド 透 I 未 訓 ガ</v>
      </c>
      <c r="T7" s="63" t="str">
        <f t="shared" si="15"/>
        <v>救 臨 へ 災 輪</v>
      </c>
      <c r="U7" s="64">
        <f>U8</f>
        <v>18763</v>
      </c>
      <c r="V7" s="64">
        <f>V8</f>
        <v>19802</v>
      </c>
      <c r="W7" s="63" t="str">
        <f>W8</f>
        <v>非該当</v>
      </c>
      <c r="X7" s="63" t="str">
        <f t="shared" si="15"/>
        <v>１０：１</v>
      </c>
      <c r="Y7" s="64">
        <f t="shared" si="15"/>
        <v>199</v>
      </c>
      <c r="Z7" s="64">
        <f t="shared" si="15"/>
        <v>56</v>
      </c>
      <c r="AA7" s="64" t="str">
        <f t="shared" si="15"/>
        <v>-</v>
      </c>
      <c r="AB7" s="64" t="str">
        <f t="shared" si="15"/>
        <v>-</v>
      </c>
      <c r="AC7" s="64" t="str">
        <f t="shared" si="15"/>
        <v>-</v>
      </c>
      <c r="AD7" s="64">
        <f t="shared" si="15"/>
        <v>255</v>
      </c>
      <c r="AE7" s="64">
        <f t="shared" si="15"/>
        <v>199</v>
      </c>
      <c r="AF7" s="64">
        <f t="shared" si="15"/>
        <v>56</v>
      </c>
      <c r="AG7" s="64">
        <f t="shared" si="15"/>
        <v>255</v>
      </c>
      <c r="AH7" s="65">
        <f>AH8</f>
        <v>95</v>
      </c>
      <c r="AI7" s="65">
        <f t="shared" ref="AI7:AQ7" si="16">AI8</f>
        <v>92.7</v>
      </c>
      <c r="AJ7" s="65">
        <f t="shared" si="16"/>
        <v>100.5</v>
      </c>
      <c r="AK7" s="65">
        <f t="shared" si="16"/>
        <v>99.7</v>
      </c>
      <c r="AL7" s="65">
        <f t="shared" si="16"/>
        <v>102</v>
      </c>
      <c r="AM7" s="65">
        <f t="shared" si="16"/>
        <v>98.6</v>
      </c>
      <c r="AN7" s="65">
        <f t="shared" si="16"/>
        <v>98.1</v>
      </c>
      <c r="AO7" s="65">
        <f t="shared" si="16"/>
        <v>97.9</v>
      </c>
      <c r="AP7" s="65">
        <f t="shared" si="16"/>
        <v>96.6</v>
      </c>
      <c r="AQ7" s="65">
        <f t="shared" si="16"/>
        <v>96.2</v>
      </c>
      <c r="AR7" s="65"/>
      <c r="AS7" s="65">
        <f>AS8</f>
        <v>95.9</v>
      </c>
      <c r="AT7" s="65">
        <f t="shared" ref="AT7:BB7" si="17">AT8</f>
        <v>93.9</v>
      </c>
      <c r="AU7" s="65">
        <f t="shared" si="17"/>
        <v>97.6</v>
      </c>
      <c r="AV7" s="65">
        <f t="shared" si="17"/>
        <v>96.4</v>
      </c>
      <c r="AW7" s="65">
        <f t="shared" si="17"/>
        <v>95.6</v>
      </c>
      <c r="AX7" s="65">
        <f t="shared" si="17"/>
        <v>89.6</v>
      </c>
      <c r="AY7" s="65">
        <f t="shared" si="17"/>
        <v>89.6</v>
      </c>
      <c r="AZ7" s="65">
        <f t="shared" si="17"/>
        <v>88</v>
      </c>
      <c r="BA7" s="65">
        <f t="shared" si="17"/>
        <v>86.2</v>
      </c>
      <c r="BB7" s="65">
        <f t="shared" si="17"/>
        <v>85.7</v>
      </c>
      <c r="BC7" s="65"/>
      <c r="BD7" s="65">
        <f>BD8</f>
        <v>108.2</v>
      </c>
      <c r="BE7" s="65">
        <f t="shared" ref="BE7:BM7" si="18">BE8</f>
        <v>116</v>
      </c>
      <c r="BF7" s="65">
        <f t="shared" si="18"/>
        <v>68.7</v>
      </c>
      <c r="BG7" s="65">
        <f t="shared" si="18"/>
        <v>69</v>
      </c>
      <c r="BH7" s="65">
        <f t="shared" si="18"/>
        <v>67.400000000000006</v>
      </c>
      <c r="BI7" s="65">
        <f t="shared" si="18"/>
        <v>99.7</v>
      </c>
      <c r="BJ7" s="65">
        <f t="shared" si="18"/>
        <v>103.1</v>
      </c>
      <c r="BK7" s="65">
        <f t="shared" si="18"/>
        <v>87.1</v>
      </c>
      <c r="BL7" s="65">
        <f t="shared" si="18"/>
        <v>81.599999999999994</v>
      </c>
      <c r="BM7" s="65">
        <f t="shared" si="18"/>
        <v>84.7</v>
      </c>
      <c r="BN7" s="65"/>
      <c r="BO7" s="65">
        <f>BO8</f>
        <v>83.5</v>
      </c>
      <c r="BP7" s="65">
        <f t="shared" ref="BP7:BX7" si="19">BP8</f>
        <v>81.7</v>
      </c>
      <c r="BQ7" s="65">
        <f t="shared" si="19"/>
        <v>83.2</v>
      </c>
      <c r="BR7" s="65">
        <f t="shared" si="19"/>
        <v>74.599999999999994</v>
      </c>
      <c r="BS7" s="65">
        <f t="shared" si="19"/>
        <v>77.599999999999994</v>
      </c>
      <c r="BT7" s="65">
        <f t="shared" si="19"/>
        <v>69.2</v>
      </c>
      <c r="BU7" s="65">
        <f t="shared" si="19"/>
        <v>69.2</v>
      </c>
      <c r="BV7" s="65">
        <f t="shared" si="19"/>
        <v>69.099999999999994</v>
      </c>
      <c r="BW7" s="65">
        <f t="shared" si="19"/>
        <v>69.8</v>
      </c>
      <c r="BX7" s="65">
        <f t="shared" si="19"/>
        <v>71.2</v>
      </c>
      <c r="BY7" s="65"/>
      <c r="BZ7" s="66">
        <f>BZ8</f>
        <v>31761</v>
      </c>
      <c r="CA7" s="66">
        <f t="shared" ref="CA7:CI7" si="20">CA8</f>
        <v>31077</v>
      </c>
      <c r="CB7" s="66">
        <f t="shared" si="20"/>
        <v>29082</v>
      </c>
      <c r="CC7" s="66">
        <f t="shared" si="20"/>
        <v>31057</v>
      </c>
      <c r="CD7" s="66">
        <f t="shared" si="20"/>
        <v>30111</v>
      </c>
      <c r="CE7" s="66">
        <f t="shared" si="20"/>
        <v>43624</v>
      </c>
      <c r="CF7" s="66">
        <f t="shared" si="20"/>
        <v>43981</v>
      </c>
      <c r="CG7" s="66">
        <f t="shared" si="20"/>
        <v>45099</v>
      </c>
      <c r="CH7" s="66">
        <f t="shared" si="20"/>
        <v>45085</v>
      </c>
      <c r="CI7" s="66">
        <f t="shared" si="20"/>
        <v>44825</v>
      </c>
      <c r="CJ7" s="65"/>
      <c r="CK7" s="66">
        <f>CK8</f>
        <v>13476</v>
      </c>
      <c r="CL7" s="66">
        <f t="shared" ref="CL7:CT7" si="21">CL8</f>
        <v>13791</v>
      </c>
      <c r="CM7" s="66">
        <f t="shared" si="21"/>
        <v>15255</v>
      </c>
      <c r="CN7" s="66">
        <f t="shared" si="21"/>
        <v>16659</v>
      </c>
      <c r="CO7" s="66">
        <f t="shared" si="21"/>
        <v>16382</v>
      </c>
      <c r="CP7" s="66">
        <f t="shared" si="21"/>
        <v>10842</v>
      </c>
      <c r="CQ7" s="66">
        <f t="shared" si="21"/>
        <v>11009</v>
      </c>
      <c r="CR7" s="66">
        <f t="shared" si="21"/>
        <v>11173</v>
      </c>
      <c r="CS7" s="66">
        <f t="shared" si="21"/>
        <v>11881</v>
      </c>
      <c r="CT7" s="66">
        <f t="shared" si="21"/>
        <v>12023</v>
      </c>
      <c r="CU7" s="65"/>
      <c r="CV7" s="65">
        <f>CV8</f>
        <v>56.1</v>
      </c>
      <c r="CW7" s="65">
        <f t="shared" ref="CW7:DE7" si="22">CW8</f>
        <v>58.5</v>
      </c>
      <c r="CX7" s="65">
        <f t="shared" si="22"/>
        <v>56.3</v>
      </c>
      <c r="CY7" s="65">
        <f t="shared" si="22"/>
        <v>56.6</v>
      </c>
      <c r="CZ7" s="65">
        <f t="shared" si="22"/>
        <v>57.5</v>
      </c>
      <c r="DA7" s="65">
        <f t="shared" si="22"/>
        <v>56.7</v>
      </c>
      <c r="DB7" s="65">
        <f t="shared" si="22"/>
        <v>56.5</v>
      </c>
      <c r="DC7" s="65">
        <f t="shared" si="22"/>
        <v>57.6</v>
      </c>
      <c r="DD7" s="65">
        <f t="shared" si="22"/>
        <v>58.3</v>
      </c>
      <c r="DE7" s="65">
        <f t="shared" si="22"/>
        <v>59.7</v>
      </c>
      <c r="DF7" s="65"/>
      <c r="DG7" s="65">
        <f>DG8</f>
        <v>24.7</v>
      </c>
      <c r="DH7" s="65">
        <f t="shared" ref="DH7:DP7" si="23">DH8</f>
        <v>24.7</v>
      </c>
      <c r="DI7" s="65">
        <f t="shared" si="23"/>
        <v>22.8</v>
      </c>
      <c r="DJ7" s="65">
        <f t="shared" si="23"/>
        <v>24.1</v>
      </c>
      <c r="DK7" s="65">
        <f t="shared" si="23"/>
        <v>24.8</v>
      </c>
      <c r="DL7" s="65">
        <f t="shared" si="23"/>
        <v>22.3</v>
      </c>
      <c r="DM7" s="65">
        <f t="shared" si="23"/>
        <v>22</v>
      </c>
      <c r="DN7" s="65">
        <f t="shared" si="23"/>
        <v>21.3</v>
      </c>
      <c r="DO7" s="65">
        <f t="shared" si="23"/>
        <v>22</v>
      </c>
      <c r="DP7" s="65">
        <f t="shared" si="23"/>
        <v>20.9</v>
      </c>
      <c r="DQ7" s="65"/>
      <c r="DR7" s="65">
        <f>DR8</f>
        <v>58.7</v>
      </c>
      <c r="DS7" s="65">
        <f t="shared" ref="DS7:EA7" si="24">DS8</f>
        <v>60.9</v>
      </c>
      <c r="DT7" s="65">
        <f t="shared" si="24"/>
        <v>64.2</v>
      </c>
      <c r="DU7" s="65">
        <f t="shared" si="24"/>
        <v>66.3</v>
      </c>
      <c r="DV7" s="65">
        <f t="shared" si="24"/>
        <v>67.8</v>
      </c>
      <c r="DW7" s="65">
        <f t="shared" si="24"/>
        <v>47.2</v>
      </c>
      <c r="DX7" s="65">
        <f t="shared" si="24"/>
        <v>48.2</v>
      </c>
      <c r="DY7" s="65">
        <f t="shared" si="24"/>
        <v>49.7</v>
      </c>
      <c r="DZ7" s="65">
        <f t="shared" si="24"/>
        <v>48.1</v>
      </c>
      <c r="EA7" s="65">
        <f t="shared" si="24"/>
        <v>44.7</v>
      </c>
      <c r="EB7" s="65"/>
      <c r="EC7" s="65">
        <f>EC8</f>
        <v>64.5</v>
      </c>
      <c r="ED7" s="65">
        <f t="shared" ref="ED7:EL7" si="25">ED8</f>
        <v>68</v>
      </c>
      <c r="EE7" s="65">
        <f t="shared" si="25"/>
        <v>72.400000000000006</v>
      </c>
      <c r="EF7" s="65">
        <f t="shared" si="25"/>
        <v>75.7</v>
      </c>
      <c r="EG7" s="65">
        <f t="shared" si="25"/>
        <v>78.5</v>
      </c>
      <c r="EH7" s="65">
        <f t="shared" si="25"/>
        <v>61.6</v>
      </c>
      <c r="EI7" s="65">
        <f t="shared" si="25"/>
        <v>61.6</v>
      </c>
      <c r="EJ7" s="65">
        <f t="shared" si="25"/>
        <v>66.900000000000006</v>
      </c>
      <c r="EK7" s="65">
        <f t="shared" si="25"/>
        <v>66.5</v>
      </c>
      <c r="EL7" s="65">
        <f t="shared" si="25"/>
        <v>64.2</v>
      </c>
      <c r="EM7" s="65"/>
      <c r="EN7" s="66">
        <f>EN8</f>
        <v>33874678</v>
      </c>
      <c r="EO7" s="66">
        <f t="shared" ref="EO7:EW7" si="26">EO8</f>
        <v>33666455</v>
      </c>
      <c r="EP7" s="66">
        <f t="shared" si="26"/>
        <v>33786012</v>
      </c>
      <c r="EQ7" s="66">
        <f t="shared" si="26"/>
        <v>33973941</v>
      </c>
      <c r="ER7" s="66">
        <f t="shared" si="26"/>
        <v>33820737</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242098</v>
      </c>
      <c r="D8" s="68">
        <v>46</v>
      </c>
      <c r="E8" s="68">
        <v>6</v>
      </c>
      <c r="F8" s="68">
        <v>0</v>
      </c>
      <c r="G8" s="68">
        <v>1</v>
      </c>
      <c r="H8" s="68" t="s">
        <v>123</v>
      </c>
      <c r="I8" s="68" t="s">
        <v>124</v>
      </c>
      <c r="J8" s="68" t="s">
        <v>125</v>
      </c>
      <c r="K8" s="68" t="s">
        <v>126</v>
      </c>
      <c r="L8" s="68" t="s">
        <v>127</v>
      </c>
      <c r="M8" s="68" t="s">
        <v>128</v>
      </c>
      <c r="N8" s="68" t="s">
        <v>129</v>
      </c>
      <c r="O8" s="68"/>
      <c r="P8" s="68" t="s">
        <v>130</v>
      </c>
      <c r="Q8" s="69">
        <v>16</v>
      </c>
      <c r="R8" s="68" t="s">
        <v>131</v>
      </c>
      <c r="S8" s="68" t="s">
        <v>132</v>
      </c>
      <c r="T8" s="68" t="s">
        <v>133</v>
      </c>
      <c r="U8" s="69">
        <v>18763</v>
      </c>
      <c r="V8" s="69">
        <v>19802</v>
      </c>
      <c r="W8" s="68" t="s">
        <v>134</v>
      </c>
      <c r="X8" s="70" t="s">
        <v>135</v>
      </c>
      <c r="Y8" s="69">
        <v>199</v>
      </c>
      <c r="Z8" s="69">
        <v>56</v>
      </c>
      <c r="AA8" s="69" t="s">
        <v>131</v>
      </c>
      <c r="AB8" s="69" t="s">
        <v>131</v>
      </c>
      <c r="AC8" s="69" t="s">
        <v>131</v>
      </c>
      <c r="AD8" s="69">
        <v>255</v>
      </c>
      <c r="AE8" s="69">
        <v>199</v>
      </c>
      <c r="AF8" s="69">
        <v>56</v>
      </c>
      <c r="AG8" s="69">
        <v>255</v>
      </c>
      <c r="AH8" s="71">
        <v>95</v>
      </c>
      <c r="AI8" s="71">
        <v>92.7</v>
      </c>
      <c r="AJ8" s="71">
        <v>100.5</v>
      </c>
      <c r="AK8" s="71">
        <v>99.7</v>
      </c>
      <c r="AL8" s="71">
        <v>102</v>
      </c>
      <c r="AM8" s="71">
        <v>98.6</v>
      </c>
      <c r="AN8" s="71">
        <v>98.1</v>
      </c>
      <c r="AO8" s="71">
        <v>97.9</v>
      </c>
      <c r="AP8" s="71">
        <v>96.6</v>
      </c>
      <c r="AQ8" s="71">
        <v>96.2</v>
      </c>
      <c r="AR8" s="71">
        <v>98.4</v>
      </c>
      <c r="AS8" s="71">
        <v>95.9</v>
      </c>
      <c r="AT8" s="71">
        <v>93.9</v>
      </c>
      <c r="AU8" s="71">
        <v>97.6</v>
      </c>
      <c r="AV8" s="71">
        <v>96.4</v>
      </c>
      <c r="AW8" s="71">
        <v>95.6</v>
      </c>
      <c r="AX8" s="71">
        <v>89.6</v>
      </c>
      <c r="AY8" s="71">
        <v>89.6</v>
      </c>
      <c r="AZ8" s="71">
        <v>88</v>
      </c>
      <c r="BA8" s="71">
        <v>86.2</v>
      </c>
      <c r="BB8" s="71">
        <v>85.7</v>
      </c>
      <c r="BC8" s="71">
        <v>89.5</v>
      </c>
      <c r="BD8" s="72">
        <v>108.2</v>
      </c>
      <c r="BE8" s="72">
        <v>116</v>
      </c>
      <c r="BF8" s="72">
        <v>68.7</v>
      </c>
      <c r="BG8" s="72">
        <v>69</v>
      </c>
      <c r="BH8" s="72">
        <v>67.400000000000006</v>
      </c>
      <c r="BI8" s="72">
        <v>99.7</v>
      </c>
      <c r="BJ8" s="72">
        <v>103.1</v>
      </c>
      <c r="BK8" s="72">
        <v>87.1</v>
      </c>
      <c r="BL8" s="72">
        <v>81.599999999999994</v>
      </c>
      <c r="BM8" s="72">
        <v>84.7</v>
      </c>
      <c r="BN8" s="72">
        <v>63.6</v>
      </c>
      <c r="BO8" s="71">
        <v>83.5</v>
      </c>
      <c r="BP8" s="71">
        <v>81.7</v>
      </c>
      <c r="BQ8" s="71">
        <v>83.2</v>
      </c>
      <c r="BR8" s="71">
        <v>74.599999999999994</v>
      </c>
      <c r="BS8" s="71">
        <v>77.599999999999994</v>
      </c>
      <c r="BT8" s="71">
        <v>69.2</v>
      </c>
      <c r="BU8" s="71">
        <v>69.2</v>
      </c>
      <c r="BV8" s="71">
        <v>69.099999999999994</v>
      </c>
      <c r="BW8" s="71">
        <v>69.8</v>
      </c>
      <c r="BX8" s="71">
        <v>71.2</v>
      </c>
      <c r="BY8" s="71">
        <v>74.2</v>
      </c>
      <c r="BZ8" s="72">
        <v>31761</v>
      </c>
      <c r="CA8" s="72">
        <v>31077</v>
      </c>
      <c r="CB8" s="72">
        <v>29082</v>
      </c>
      <c r="CC8" s="72">
        <v>31057</v>
      </c>
      <c r="CD8" s="72">
        <v>30111</v>
      </c>
      <c r="CE8" s="72">
        <v>43624</v>
      </c>
      <c r="CF8" s="72">
        <v>43981</v>
      </c>
      <c r="CG8" s="72">
        <v>45099</v>
      </c>
      <c r="CH8" s="72">
        <v>45085</v>
      </c>
      <c r="CI8" s="72">
        <v>44825</v>
      </c>
      <c r="CJ8" s="71">
        <v>49667</v>
      </c>
      <c r="CK8" s="72">
        <v>13476</v>
      </c>
      <c r="CL8" s="72">
        <v>13791</v>
      </c>
      <c r="CM8" s="72">
        <v>15255</v>
      </c>
      <c r="CN8" s="72">
        <v>16659</v>
      </c>
      <c r="CO8" s="72">
        <v>16382</v>
      </c>
      <c r="CP8" s="72">
        <v>10842</v>
      </c>
      <c r="CQ8" s="72">
        <v>11009</v>
      </c>
      <c r="CR8" s="72">
        <v>11173</v>
      </c>
      <c r="CS8" s="72">
        <v>11881</v>
      </c>
      <c r="CT8" s="72">
        <v>12023</v>
      </c>
      <c r="CU8" s="71">
        <v>13758</v>
      </c>
      <c r="CV8" s="72">
        <v>56.1</v>
      </c>
      <c r="CW8" s="72">
        <v>58.5</v>
      </c>
      <c r="CX8" s="72">
        <v>56.3</v>
      </c>
      <c r="CY8" s="72">
        <v>56.6</v>
      </c>
      <c r="CZ8" s="72">
        <v>57.5</v>
      </c>
      <c r="DA8" s="72">
        <v>56.7</v>
      </c>
      <c r="DB8" s="72">
        <v>56.5</v>
      </c>
      <c r="DC8" s="72">
        <v>57.6</v>
      </c>
      <c r="DD8" s="72">
        <v>58.3</v>
      </c>
      <c r="DE8" s="72">
        <v>59.7</v>
      </c>
      <c r="DF8" s="72">
        <v>55.2</v>
      </c>
      <c r="DG8" s="72">
        <v>24.7</v>
      </c>
      <c r="DH8" s="72">
        <v>24.7</v>
      </c>
      <c r="DI8" s="72">
        <v>22.8</v>
      </c>
      <c r="DJ8" s="72">
        <v>24.1</v>
      </c>
      <c r="DK8" s="72">
        <v>24.8</v>
      </c>
      <c r="DL8" s="72">
        <v>22.3</v>
      </c>
      <c r="DM8" s="72">
        <v>22</v>
      </c>
      <c r="DN8" s="72">
        <v>21.3</v>
      </c>
      <c r="DO8" s="72">
        <v>22</v>
      </c>
      <c r="DP8" s="72">
        <v>20.9</v>
      </c>
      <c r="DQ8" s="72">
        <v>24.1</v>
      </c>
      <c r="DR8" s="71">
        <v>58.7</v>
      </c>
      <c r="DS8" s="71">
        <v>60.9</v>
      </c>
      <c r="DT8" s="71">
        <v>64.2</v>
      </c>
      <c r="DU8" s="71">
        <v>66.3</v>
      </c>
      <c r="DV8" s="71">
        <v>67.8</v>
      </c>
      <c r="DW8" s="71">
        <v>47.2</v>
      </c>
      <c r="DX8" s="71">
        <v>48.2</v>
      </c>
      <c r="DY8" s="71">
        <v>49.7</v>
      </c>
      <c r="DZ8" s="71">
        <v>48.1</v>
      </c>
      <c r="EA8" s="71">
        <v>44.7</v>
      </c>
      <c r="EB8" s="71">
        <v>50.7</v>
      </c>
      <c r="EC8" s="71">
        <v>64.5</v>
      </c>
      <c r="ED8" s="71">
        <v>68</v>
      </c>
      <c r="EE8" s="71">
        <v>72.400000000000006</v>
      </c>
      <c r="EF8" s="71">
        <v>75.7</v>
      </c>
      <c r="EG8" s="71">
        <v>78.5</v>
      </c>
      <c r="EH8" s="71">
        <v>61.6</v>
      </c>
      <c r="EI8" s="71">
        <v>61.6</v>
      </c>
      <c r="EJ8" s="71">
        <v>66.900000000000006</v>
      </c>
      <c r="EK8" s="71">
        <v>66.5</v>
      </c>
      <c r="EL8" s="71">
        <v>64.2</v>
      </c>
      <c r="EM8" s="71">
        <v>65.7</v>
      </c>
      <c r="EN8" s="72">
        <v>33874678</v>
      </c>
      <c r="EO8" s="72">
        <v>33666455</v>
      </c>
      <c r="EP8" s="72">
        <v>33786012</v>
      </c>
      <c r="EQ8" s="72">
        <v>33973941</v>
      </c>
      <c r="ER8" s="72">
        <v>33820737</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2018-09-28T09:19:36Z</cp:lastPrinted>
  <dcterms:created xsi:type="dcterms:W3CDTF">2018-06-14T04:23:20Z</dcterms:created>
  <dcterms:modified xsi:type="dcterms:W3CDTF">2018-10-29T06:06:27Z</dcterms:modified>
</cp:coreProperties>
</file>