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AMPT\Desktop\みなし寡婦事務連\"/>
    </mc:Choice>
  </mc:AlternateContent>
  <bookViews>
    <workbookView xWindow="480" yWindow="120" windowWidth="18312" windowHeight="8496"/>
  </bookViews>
  <sheets>
    <sheet name="税額計算シート" sheetId="1" r:id="rId1"/>
    <sheet name="計算式" sheetId="2" r:id="rId2"/>
  </sheets>
  <definedNames>
    <definedName name="_xlnm.Print_Area" localSheetId="0">税額計算シート!$A:$L</definedName>
  </definedNames>
  <calcPr calcId="162913"/>
</workbook>
</file>

<file path=xl/calcChain.xml><?xml version="1.0" encoding="utf-8"?>
<calcChain xmlns="http://schemas.openxmlformats.org/spreadsheetml/2006/main">
  <c r="K17" i="1" l="1"/>
  <c r="F9" i="1"/>
  <c r="F20" i="1" l="1"/>
  <c r="C23" i="1" l="1"/>
  <c r="K20" i="1"/>
  <c r="H23" i="1" s="1"/>
  <c r="I20" i="1"/>
  <c r="F23" i="1" s="1"/>
  <c r="J23" i="1" l="1"/>
  <c r="F26" i="1" s="1"/>
  <c r="K26" i="1" s="1"/>
</calcChain>
</file>

<file path=xl/sharedStrings.xml><?xml version="1.0" encoding="utf-8"?>
<sst xmlns="http://schemas.openxmlformats.org/spreadsheetml/2006/main" count="37" uniqueCount="34">
  <si>
    <t>税率</t>
    <rPh sb="0" eb="2">
      <t>ゼイリツ</t>
    </rPh>
    <phoneticPr fontId="5"/>
  </si>
  <si>
    <t>速算控除</t>
    <rPh sb="0" eb="2">
      <t>ソクサン</t>
    </rPh>
    <rPh sb="2" eb="4">
      <t>コウジョ</t>
    </rPh>
    <phoneticPr fontId="5"/>
  </si>
  <si>
    <t>【自動計算項目】</t>
    <rPh sb="1" eb="3">
      <t>ジドウ</t>
    </rPh>
    <rPh sb="3" eb="5">
      <t>ケイサン</t>
    </rPh>
    <rPh sb="5" eb="7">
      <t>コウモク</t>
    </rPh>
    <phoneticPr fontId="2"/>
  </si>
  <si>
    <t>課税される所得金額</t>
    <rPh sb="0" eb="2">
      <t>カゼイ</t>
    </rPh>
    <rPh sb="5" eb="7">
      <t>ショトク</t>
    </rPh>
    <rPh sb="7" eb="9">
      <t>キンガク</t>
    </rPh>
    <phoneticPr fontId="2"/>
  </si>
  <si>
    <t>給与所得控除後の金額</t>
    <rPh sb="0" eb="2">
      <t>キュウヨ</t>
    </rPh>
    <rPh sb="2" eb="4">
      <t>ショトク</t>
    </rPh>
    <rPh sb="4" eb="6">
      <t>コウジョ</t>
    </rPh>
    <rPh sb="6" eb="7">
      <t>ゴ</t>
    </rPh>
    <rPh sb="8" eb="10">
      <t>キンガク</t>
    </rPh>
    <phoneticPr fontId="2"/>
  </si>
  <si>
    <t>所得控除の額の合計額</t>
    <rPh sb="0" eb="2">
      <t>ショトク</t>
    </rPh>
    <rPh sb="2" eb="4">
      <t>コウジョ</t>
    </rPh>
    <rPh sb="5" eb="6">
      <t>ガク</t>
    </rPh>
    <rPh sb="7" eb="9">
      <t>ゴウケイ</t>
    </rPh>
    <rPh sb="9" eb="10">
      <t>ガク</t>
    </rPh>
    <phoneticPr fontId="2"/>
  </si>
  <si>
    <t>※確定申告書の方はこちらにご記入ください</t>
    <rPh sb="1" eb="3">
      <t>カクテイ</t>
    </rPh>
    <rPh sb="3" eb="5">
      <t>シンコク</t>
    </rPh>
    <rPh sb="5" eb="6">
      <t>ショ</t>
    </rPh>
    <rPh sb="7" eb="8">
      <t>カタ</t>
    </rPh>
    <rPh sb="14" eb="16">
      <t>キニュウ</t>
    </rPh>
    <phoneticPr fontId="2"/>
  </si>
  <si>
    <t>＞※源泉徴収票の方はこちらにご記入ください</t>
    <rPh sb="2" eb="4">
      <t>ゲンセン</t>
    </rPh>
    <rPh sb="4" eb="6">
      <t>チョウシュウ</t>
    </rPh>
    <rPh sb="6" eb="7">
      <t>ヒョウ</t>
    </rPh>
    <rPh sb="8" eb="9">
      <t>カタ</t>
    </rPh>
    <rPh sb="15" eb="17">
      <t>キニュウ</t>
    </rPh>
    <phoneticPr fontId="2"/>
  </si>
  <si>
    <t xml:space="preserve">  0～15歳</t>
    <rPh sb="6" eb="7">
      <t>サイ</t>
    </rPh>
    <phoneticPr fontId="2"/>
  </si>
  <si>
    <t>16～18歳</t>
    <rPh sb="5" eb="6">
      <t>サイ</t>
    </rPh>
    <phoneticPr fontId="2"/>
  </si>
  <si>
    <t>×</t>
    <phoneticPr fontId="2"/>
  </si>
  <si>
    <t>－</t>
    <phoneticPr fontId="2"/>
  </si>
  <si>
    <t>＝</t>
    <phoneticPr fontId="2"/>
  </si>
  <si>
    <t>税額控除の金額</t>
    <rPh sb="0" eb="2">
      <t>ゼイガク</t>
    </rPh>
    <rPh sb="2" eb="4">
      <t>コウジョ</t>
    </rPh>
    <rPh sb="5" eb="7">
      <t>キンガク</t>
    </rPh>
    <phoneticPr fontId="2"/>
  </si>
  <si>
    <t>※税額控除を考慮しない制度の場合は入力不要</t>
    <rPh sb="1" eb="3">
      <t>ゼイガク</t>
    </rPh>
    <rPh sb="3" eb="5">
      <t>コウジョ</t>
    </rPh>
    <rPh sb="6" eb="8">
      <t>コウリョ</t>
    </rPh>
    <rPh sb="11" eb="13">
      <t>セイド</t>
    </rPh>
    <rPh sb="14" eb="16">
      <t>バアイ</t>
    </rPh>
    <rPh sb="17" eb="19">
      <t>ニュウリョク</t>
    </rPh>
    <rPh sb="19" eb="21">
      <t>フヨウ</t>
    </rPh>
    <phoneticPr fontId="2"/>
  </si>
  <si>
    <t>税額控除後
想定所得税額</t>
    <rPh sb="0" eb="2">
      <t>ゼイガク</t>
    </rPh>
    <rPh sb="2" eb="4">
      <t>コウジョ</t>
    </rPh>
    <rPh sb="4" eb="5">
      <t>ゴ</t>
    </rPh>
    <rPh sb="6" eb="8">
      <t>ソウテイ</t>
    </rPh>
    <rPh sb="8" eb="11">
      <t>ショトクゼイ</t>
    </rPh>
    <rPh sb="11" eb="12">
      <t>ガク</t>
    </rPh>
    <phoneticPr fontId="2"/>
  </si>
  <si>
    <t>みなし寡婦等への該当</t>
    <rPh sb="3" eb="5">
      <t>カフ</t>
    </rPh>
    <rPh sb="5" eb="6">
      <t>トウ</t>
    </rPh>
    <rPh sb="8" eb="10">
      <t>ガイトウ</t>
    </rPh>
    <phoneticPr fontId="2"/>
  </si>
  <si>
    <t>控除額</t>
    <rPh sb="0" eb="3">
      <t>コウジョガク</t>
    </rPh>
    <phoneticPr fontId="2"/>
  </si>
  <si>
    <t>該当しない</t>
  </si>
  <si>
    <t>各種控除等考慮後課税所得</t>
    <rPh sb="0" eb="2">
      <t>カクシュ</t>
    </rPh>
    <rPh sb="2" eb="4">
      <t>コウジョ</t>
    </rPh>
    <rPh sb="4" eb="5">
      <t>トウ</t>
    </rPh>
    <rPh sb="5" eb="7">
      <t>コウリョ</t>
    </rPh>
    <rPh sb="7" eb="8">
      <t>ゴ</t>
    </rPh>
    <rPh sb="8" eb="10">
      <t>カゼイ</t>
    </rPh>
    <rPh sb="10" eb="12">
      <t>ショトク</t>
    </rPh>
    <phoneticPr fontId="2"/>
  </si>
  <si>
    <t>所得税率</t>
    <rPh sb="0" eb="2">
      <t>ショトク</t>
    </rPh>
    <rPh sb="2" eb="4">
      <t>ゼイリツ</t>
    </rPh>
    <phoneticPr fontId="2"/>
  </si>
  <si>
    <t>1．源泉徴収票・確定申告書から課税所得、税額控除額(ある場合)を記入してください。</t>
    <rPh sb="2" eb="7">
      <t>ゲンセンチョウシュウヒョウ</t>
    </rPh>
    <rPh sb="8" eb="10">
      <t>カクテイ</t>
    </rPh>
    <rPh sb="10" eb="12">
      <t>シンコク</t>
    </rPh>
    <rPh sb="12" eb="13">
      <t>ショ</t>
    </rPh>
    <rPh sb="15" eb="17">
      <t>カゼイ</t>
    </rPh>
    <rPh sb="17" eb="19">
      <t>ショトク</t>
    </rPh>
    <rPh sb="20" eb="22">
      <t>ゼイガク</t>
    </rPh>
    <rPh sb="22" eb="24">
      <t>コウジョ</t>
    </rPh>
    <rPh sb="24" eb="25">
      <t>ガク</t>
    </rPh>
    <rPh sb="28" eb="30">
      <t>バアイ</t>
    </rPh>
    <rPh sb="32" eb="34">
      <t>キニュウ</t>
    </rPh>
    <phoneticPr fontId="2"/>
  </si>
  <si>
    <t>2．扶養対象人数を記入してください。</t>
    <rPh sb="2" eb="4">
      <t>フヨウ</t>
    </rPh>
    <rPh sb="4" eb="6">
      <t>タイショウ</t>
    </rPh>
    <rPh sb="6" eb="8">
      <t>ニンズウ</t>
    </rPh>
    <rPh sb="9" eb="11">
      <t>キニュウ</t>
    </rPh>
    <phoneticPr fontId="2"/>
  </si>
  <si>
    <t>　源泉徴収票や確定申告書に記載される課税所得金額、扶養対象となる人数及びみなし寡婦等控除の適用の有無を記入することで、想定所得税額を算出することができます。</t>
    <rPh sb="1" eb="3">
      <t>ゲンセン</t>
    </rPh>
    <rPh sb="3" eb="5">
      <t>チョウシュウ</t>
    </rPh>
    <rPh sb="5" eb="6">
      <t>ヒョウ</t>
    </rPh>
    <rPh sb="7" eb="9">
      <t>カクテイ</t>
    </rPh>
    <rPh sb="9" eb="11">
      <t>シンコク</t>
    </rPh>
    <rPh sb="11" eb="12">
      <t>ショ</t>
    </rPh>
    <rPh sb="13" eb="15">
      <t>キサイ</t>
    </rPh>
    <rPh sb="18" eb="20">
      <t>カゼイ</t>
    </rPh>
    <rPh sb="20" eb="22">
      <t>ショトク</t>
    </rPh>
    <rPh sb="22" eb="24">
      <t>キンガク</t>
    </rPh>
    <rPh sb="25" eb="27">
      <t>フヨウ</t>
    </rPh>
    <rPh sb="27" eb="29">
      <t>タイショウ</t>
    </rPh>
    <rPh sb="32" eb="34">
      <t>ニンズウ</t>
    </rPh>
    <rPh sb="34" eb="35">
      <t>オヨ</t>
    </rPh>
    <rPh sb="39" eb="41">
      <t>カフ</t>
    </rPh>
    <rPh sb="41" eb="42">
      <t>トウ</t>
    </rPh>
    <rPh sb="42" eb="44">
      <t>コウジョ</t>
    </rPh>
    <rPh sb="45" eb="47">
      <t>テキヨウ</t>
    </rPh>
    <rPh sb="48" eb="50">
      <t>ウム</t>
    </rPh>
    <rPh sb="51" eb="53">
      <t>キニュウ</t>
    </rPh>
    <rPh sb="59" eb="61">
      <t>ソウテイ</t>
    </rPh>
    <rPh sb="61" eb="63">
      <t>ショトク</t>
    </rPh>
    <rPh sb="63" eb="65">
      <t>ゼイガク</t>
    </rPh>
    <rPh sb="66" eb="68">
      <t>サンシュツ</t>
    </rPh>
    <phoneticPr fontId="2"/>
  </si>
  <si>
    <t>想定所得税額</t>
    <rPh sb="0" eb="2">
      <t>ソウテイ</t>
    </rPh>
    <rPh sb="2" eb="5">
      <t>ショトクゼイ</t>
    </rPh>
    <rPh sb="5" eb="6">
      <t>ガク</t>
    </rPh>
    <phoneticPr fontId="2"/>
  </si>
  <si>
    <r>
      <rPr>
        <b/>
        <sz val="8"/>
        <color theme="1"/>
        <rFont val="メイリオ"/>
        <family val="3"/>
        <charset val="128"/>
      </rPr>
      <t>計算式：</t>
    </r>
    <r>
      <rPr>
        <sz val="8"/>
        <color theme="1"/>
        <rFont val="メイリオ"/>
        <family val="3"/>
        <charset val="128"/>
      </rPr>
      <t>各種控除等考慮後課税所得×所得税率－速算控除額</t>
    </r>
    <rPh sb="0" eb="2">
      <t>ケイサン</t>
    </rPh>
    <rPh sb="2" eb="3">
      <t>シキ</t>
    </rPh>
    <rPh sb="4" eb="6">
      <t>カクシュ</t>
    </rPh>
    <rPh sb="6" eb="8">
      <t>コウジョ</t>
    </rPh>
    <rPh sb="8" eb="9">
      <t>トウ</t>
    </rPh>
    <rPh sb="9" eb="11">
      <t>コウリョ</t>
    </rPh>
    <rPh sb="11" eb="12">
      <t>ゴ</t>
    </rPh>
    <rPh sb="12" eb="14">
      <t>カゼイ</t>
    </rPh>
    <rPh sb="14" eb="16">
      <t>ショトク</t>
    </rPh>
    <rPh sb="17" eb="19">
      <t>ショトク</t>
    </rPh>
    <rPh sb="19" eb="21">
      <t>ゼイリツ</t>
    </rPh>
    <rPh sb="22" eb="23">
      <t>ソク</t>
    </rPh>
    <rPh sb="23" eb="24">
      <t>ザン</t>
    </rPh>
    <rPh sb="24" eb="26">
      <t>コウジョ</t>
    </rPh>
    <rPh sb="26" eb="27">
      <t>ガク</t>
    </rPh>
    <phoneticPr fontId="2"/>
  </si>
  <si>
    <t>所得税額計算シート</t>
    <rPh sb="0" eb="3">
      <t>ショトクゼイ</t>
    </rPh>
    <rPh sb="3" eb="4">
      <t>ガク</t>
    </rPh>
    <rPh sb="4" eb="6">
      <t>ケイサン</t>
    </rPh>
    <phoneticPr fontId="2"/>
  </si>
  <si>
    <t>３．基準となる想定所得税額は下記のとおりです。</t>
    <rPh sb="2" eb="4">
      <t>キジュン</t>
    </rPh>
    <rPh sb="7" eb="9">
      <t>ソウテイ</t>
    </rPh>
    <rPh sb="9" eb="12">
      <t>ショトクゼイ</t>
    </rPh>
    <rPh sb="12" eb="13">
      <t>ガク</t>
    </rPh>
    <rPh sb="14" eb="16">
      <t>カキ</t>
    </rPh>
    <phoneticPr fontId="2"/>
  </si>
  <si>
    <t>３．みなし寡婦（夫）・特別寡婦への該当の有無を選択してください。（※）</t>
    <rPh sb="5" eb="7">
      <t>カフ</t>
    </rPh>
    <rPh sb="8" eb="9">
      <t>オット</t>
    </rPh>
    <rPh sb="11" eb="13">
      <t>トクベツ</t>
    </rPh>
    <rPh sb="13" eb="15">
      <t>カフ</t>
    </rPh>
    <rPh sb="17" eb="19">
      <t>ガイトウ</t>
    </rPh>
    <rPh sb="20" eb="22">
      <t>ウム</t>
    </rPh>
    <rPh sb="23" eb="25">
      <t>センタク</t>
    </rPh>
    <phoneticPr fontId="2"/>
  </si>
  <si>
    <t>※　男女それぞれ各項目全てに当てはまる場合はみなし寡婦（夫）となる。</t>
    <rPh sb="2" eb="4">
      <t>ダンジョ</t>
    </rPh>
    <rPh sb="8" eb="11">
      <t>カクコウモク</t>
    </rPh>
    <rPh sb="11" eb="12">
      <t>スベ</t>
    </rPh>
    <rPh sb="14" eb="15">
      <t>ア</t>
    </rPh>
    <rPh sb="19" eb="21">
      <t>バアイ</t>
    </rPh>
    <rPh sb="25" eb="27">
      <t>カフ</t>
    </rPh>
    <rPh sb="28" eb="29">
      <t>オット</t>
    </rPh>
    <phoneticPr fontId="2"/>
  </si>
  <si>
    <t>（女性）
・未婚の母である
・扶養親族（合計所得金額38万円以下）又は生計同一の子（総所得金額等が38万円以下）がいる</t>
    <rPh sb="1" eb="3">
      <t>ジョセイ</t>
    </rPh>
    <rPh sb="6" eb="8">
      <t>ミコン</t>
    </rPh>
    <rPh sb="9" eb="10">
      <t>ハハ</t>
    </rPh>
    <rPh sb="15" eb="17">
      <t>フヨウ</t>
    </rPh>
    <rPh sb="17" eb="19">
      <t>シンゾク</t>
    </rPh>
    <rPh sb="20" eb="22">
      <t>ゴウケイ</t>
    </rPh>
    <rPh sb="22" eb="24">
      <t>ショトク</t>
    </rPh>
    <rPh sb="24" eb="26">
      <t>キンガク</t>
    </rPh>
    <rPh sb="28" eb="30">
      <t>マンエン</t>
    </rPh>
    <rPh sb="30" eb="32">
      <t>イカ</t>
    </rPh>
    <rPh sb="33" eb="34">
      <t>マタ</t>
    </rPh>
    <rPh sb="35" eb="37">
      <t>セイケイ</t>
    </rPh>
    <rPh sb="37" eb="39">
      <t>ドウイツ</t>
    </rPh>
    <rPh sb="40" eb="41">
      <t>コ</t>
    </rPh>
    <rPh sb="42" eb="45">
      <t>ソウショトク</t>
    </rPh>
    <rPh sb="45" eb="47">
      <t>キンガク</t>
    </rPh>
    <rPh sb="47" eb="48">
      <t>トウ</t>
    </rPh>
    <rPh sb="51" eb="53">
      <t>マンエン</t>
    </rPh>
    <rPh sb="53" eb="55">
      <t>イカ</t>
    </rPh>
    <phoneticPr fontId="2"/>
  </si>
  <si>
    <t>（男性）
・未婚の父である
・生計同一の子（総所得金額等が38万円以下）がいる
・合計所得金額が500万円以下である</t>
    <rPh sb="1" eb="3">
      <t>ダンセイ</t>
    </rPh>
    <rPh sb="6" eb="8">
      <t>ミコン</t>
    </rPh>
    <rPh sb="9" eb="10">
      <t>チチ</t>
    </rPh>
    <rPh sb="15" eb="17">
      <t>セイケイ</t>
    </rPh>
    <rPh sb="17" eb="19">
      <t>ドウイツ</t>
    </rPh>
    <rPh sb="20" eb="21">
      <t>コ</t>
    </rPh>
    <rPh sb="22" eb="25">
      <t>ソウショトク</t>
    </rPh>
    <rPh sb="25" eb="27">
      <t>キンガク</t>
    </rPh>
    <rPh sb="27" eb="28">
      <t>トウ</t>
    </rPh>
    <rPh sb="31" eb="33">
      <t>マンエン</t>
    </rPh>
    <rPh sb="33" eb="35">
      <t>イカ</t>
    </rPh>
    <rPh sb="41" eb="43">
      <t>ゴウケイ</t>
    </rPh>
    <rPh sb="43" eb="45">
      <t>ショトク</t>
    </rPh>
    <rPh sb="45" eb="47">
      <t>キンガク</t>
    </rPh>
    <rPh sb="51" eb="53">
      <t>マンエン</t>
    </rPh>
    <rPh sb="53" eb="55">
      <t>イカ</t>
    </rPh>
    <phoneticPr fontId="2"/>
  </si>
  <si>
    <t>※　女性（寡婦）の場合で以下の各項目全てに当てはまる場合は特別寡婦となる。</t>
    <rPh sb="2" eb="4">
      <t>ジョセイ</t>
    </rPh>
    <rPh sb="5" eb="7">
      <t>カフ</t>
    </rPh>
    <rPh sb="9" eb="11">
      <t>バアイ</t>
    </rPh>
    <rPh sb="12" eb="14">
      <t>イカ</t>
    </rPh>
    <rPh sb="15" eb="18">
      <t>カクコウモク</t>
    </rPh>
    <rPh sb="18" eb="19">
      <t>スベ</t>
    </rPh>
    <rPh sb="21" eb="22">
      <t>ア</t>
    </rPh>
    <rPh sb="26" eb="28">
      <t>バアイ</t>
    </rPh>
    <rPh sb="29" eb="31">
      <t>トクベツ</t>
    </rPh>
    <rPh sb="31" eb="33">
      <t>カフ</t>
    </rPh>
    <phoneticPr fontId="2"/>
  </si>
  <si>
    <t>・扶養親族である子がいる
・合計所得金額が500万円以下である</t>
    <rPh sb="1" eb="3">
      <t>フヨウ</t>
    </rPh>
    <rPh sb="3" eb="5">
      <t>シンゾク</t>
    </rPh>
    <rPh sb="8" eb="9">
      <t>コ</t>
    </rPh>
    <rPh sb="14" eb="16">
      <t>ゴウケイ</t>
    </rPh>
    <rPh sb="16" eb="18">
      <t>ショトク</t>
    </rPh>
    <rPh sb="18" eb="20">
      <t>キンガク</t>
    </rPh>
    <rPh sb="24" eb="26">
      <t>マンエン</t>
    </rPh>
    <rPh sb="26" eb="28">
      <t>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</si>
</sst>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8"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メイリオ"/>
      <family val="3"/>
      <charset val="128"/>
    </font>
    <font>
      <sz val="12"/>
      <color theme="1"/>
      <name val="メイリオ"/>
      <family val="3"/>
      <charset val="128"/>
    </font>
    <font>
      <sz val="8"/>
      <color theme="1"/>
      <name val="メイリオ"/>
      <family val="3"/>
      <charset val="128"/>
    </font>
    <font>
      <sz val="9"/>
      <color theme="1"/>
      <name val="メイリオ"/>
      <family val="3"/>
      <charset val="128"/>
    </font>
    <font>
      <sz val="16"/>
      <color theme="1"/>
      <name val="ＤＦ特太ゴシック体"/>
      <family val="3"/>
      <charset val="128"/>
    </font>
    <font>
      <sz val="8"/>
      <color theme="1"/>
      <name val="ＭＳ Ｐゴシック"/>
      <family val="2"/>
      <charset val="128"/>
      <scheme val="minor"/>
    </font>
    <font>
      <b/>
      <sz val="8"/>
      <color theme="1"/>
      <name val="メイリオ"/>
      <family val="3"/>
      <charset val="128"/>
    </font>
    <font>
      <sz val="8"/>
      <color theme="1"/>
      <name val="ＭＳ Ｐゴシック"/>
      <family val="3"/>
      <charset val="128"/>
    </font>
    <font>
      <sz val="11"/>
      <color theme="1"/>
      <name val="ＭＳ Ｐゴシック"/>
      <family val="3"/>
      <charset val="128"/>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5" tint="0.59996337778862885"/>
        <bgColor indexed="64"/>
      </patternFill>
    </fill>
    <fill>
      <patternFill patternType="solid">
        <fgColor theme="8" tint="0.59996337778862885"/>
        <bgColor indexed="64"/>
      </patternFill>
    </fill>
    <fill>
      <gradientFill degree="270">
        <stop position="0">
          <color theme="0"/>
        </stop>
        <stop position="1">
          <color theme="5" tint="0.40000610370189521"/>
        </stop>
      </gradientFill>
    </fill>
    <fill>
      <patternFill patternType="solid">
        <fgColor theme="0" tint="-0.14999847407452621"/>
        <bgColor indexed="64"/>
      </patternFill>
    </fill>
    <fill>
      <patternFill patternType="solid">
        <fgColor theme="5" tint="0.59999389629810485"/>
        <bgColor indexed="64"/>
      </patternFill>
    </fill>
  </fills>
  <borders count="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84">
    <xf numFmtId="0" fontId="0" fillId="0" borderId="0" xfId="0">
      <alignment vertical="center"/>
    </xf>
    <xf numFmtId="0" fontId="0" fillId="0" borderId="0" xfId="0" applyAlignment="1">
      <alignment vertical="center"/>
    </xf>
    <xf numFmtId="38" fontId="4" fillId="0" borderId="1" xfId="1" applyFont="1" applyBorder="1" applyAlignment="1">
      <alignment vertical="center" shrinkToFit="1"/>
    </xf>
    <xf numFmtId="38" fontId="4" fillId="0" borderId="2" xfId="1" applyFont="1" applyBorder="1" applyAlignment="1">
      <alignment vertical="center" shrinkToFit="1"/>
    </xf>
    <xf numFmtId="38" fontId="4" fillId="0" borderId="3" xfId="1" applyFont="1" applyBorder="1" applyAlignment="1">
      <alignment vertical="center" shrinkToFit="1"/>
    </xf>
    <xf numFmtId="40" fontId="4" fillId="0" borderId="4" xfId="1" applyNumberFormat="1" applyFont="1" applyBorder="1" applyAlignment="1">
      <alignment vertical="center" shrinkToFit="1"/>
    </xf>
    <xf numFmtId="38" fontId="4" fillId="0" borderId="4" xfId="1" applyFont="1" applyBorder="1" applyAlignment="1">
      <alignment vertical="center" shrinkToFit="1"/>
    </xf>
    <xf numFmtId="38" fontId="4" fillId="0" borderId="5" xfId="1" applyFont="1" applyBorder="1" applyAlignment="1">
      <alignment vertical="center" shrinkToFit="1"/>
    </xf>
    <xf numFmtId="40" fontId="4" fillId="0" borderId="6" xfId="1" applyNumberFormat="1" applyFont="1" applyBorder="1" applyAlignment="1">
      <alignment vertical="center" shrinkToFit="1"/>
    </xf>
    <xf numFmtId="38" fontId="4" fillId="0" borderId="6" xfId="1" applyFont="1" applyBorder="1" applyAlignment="1">
      <alignment vertical="center" shrinkToFit="1"/>
    </xf>
    <xf numFmtId="0" fontId="1" fillId="2" borderId="0" xfId="0" applyFont="1" applyFill="1">
      <alignment vertical="center"/>
    </xf>
    <xf numFmtId="38" fontId="1" fillId="2" borderId="7" xfId="1" applyFont="1" applyFill="1" applyBorder="1" applyProtection="1">
      <alignment vertical="center"/>
      <protection locked="0"/>
    </xf>
    <xf numFmtId="0" fontId="6" fillId="2" borderId="0" xfId="0" applyFont="1" applyFill="1">
      <alignment vertical="center"/>
    </xf>
    <xf numFmtId="0" fontId="7" fillId="2" borderId="0" xfId="0" applyFont="1" applyFill="1">
      <alignment vertical="center"/>
    </xf>
    <xf numFmtId="0" fontId="7" fillId="2" borderId="0" xfId="0" applyFont="1" applyFill="1" applyAlignment="1">
      <alignment horizontal="center" vertical="center"/>
    </xf>
    <xf numFmtId="0" fontId="1" fillId="2" borderId="7"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38" fontId="1" fillId="2" borderId="0" xfId="1" applyFont="1" applyFill="1" applyBorder="1">
      <alignment vertical="center"/>
    </xf>
    <xf numFmtId="9" fontId="8" fillId="2" borderId="7" xfId="0" applyNumberFormat="1" applyFont="1" applyFill="1" applyBorder="1" applyAlignment="1">
      <alignment horizontal="center" vertical="center"/>
    </xf>
    <xf numFmtId="38" fontId="1" fillId="2" borderId="7" xfId="1" applyFont="1" applyFill="1" applyBorder="1" applyAlignment="1">
      <alignment horizontal="center" vertical="center"/>
    </xf>
    <xf numFmtId="38" fontId="9" fillId="2" borderId="7" xfId="0" applyNumberFormat="1" applyFont="1" applyFill="1" applyBorder="1" applyAlignment="1">
      <alignment horizontal="center" vertical="center"/>
    </xf>
    <xf numFmtId="9" fontId="9" fillId="2" borderId="7" xfId="0" applyNumberFormat="1" applyFont="1" applyFill="1" applyBorder="1" applyAlignment="1">
      <alignment horizontal="center" vertical="center"/>
    </xf>
    <xf numFmtId="9" fontId="9" fillId="2" borderId="12" xfId="0" applyNumberFormat="1" applyFont="1" applyFill="1" applyBorder="1" applyAlignment="1">
      <alignment horizontal="center" vertical="center"/>
    </xf>
    <xf numFmtId="0" fontId="9" fillId="2" borderId="0" xfId="0" applyFont="1" applyFill="1" applyAlignment="1">
      <alignment vertical="center"/>
    </xf>
    <xf numFmtId="38" fontId="8" fillId="2" borderId="7" xfId="1" applyFont="1" applyFill="1" applyBorder="1" applyAlignment="1">
      <alignment horizontal="center" vertical="center"/>
    </xf>
    <xf numFmtId="0" fontId="0" fillId="2" borderId="0" xfId="0" applyFill="1" applyAlignment="1">
      <alignment vertical="center"/>
    </xf>
    <xf numFmtId="0" fontId="9" fillId="2" borderId="12" xfId="0" applyFont="1" applyFill="1" applyBorder="1" applyAlignment="1">
      <alignment horizontal="center" vertical="center"/>
    </xf>
    <xf numFmtId="0" fontId="9" fillId="2" borderId="7" xfId="0" applyFont="1" applyFill="1" applyBorder="1" applyAlignment="1">
      <alignment horizontal="center" vertical="center" shrinkToFit="1"/>
    </xf>
    <xf numFmtId="0" fontId="11" fillId="2" borderId="8" xfId="0" applyFont="1" applyFill="1" applyBorder="1" applyAlignment="1">
      <alignment horizontal="right" vertical="center"/>
    </xf>
    <xf numFmtId="0" fontId="11" fillId="2" borderId="10" xfId="0" applyFont="1" applyFill="1" applyBorder="1" applyAlignment="1">
      <alignment horizontal="center" vertical="center"/>
    </xf>
    <xf numFmtId="38" fontId="1" fillId="2" borderId="7" xfId="0" applyNumberFormat="1" applyFont="1" applyFill="1" applyBorder="1" applyAlignment="1">
      <alignment horizontal="center" vertical="center"/>
    </xf>
    <xf numFmtId="0" fontId="1" fillId="2" borderId="0" xfId="0" applyFont="1" applyFill="1" applyAlignment="1">
      <alignment vertical="center"/>
    </xf>
    <xf numFmtId="0" fontId="14" fillId="2" borderId="0" xfId="0" applyFont="1" applyFill="1" applyAlignment="1">
      <alignment vertical="top" wrapText="1"/>
    </xf>
    <xf numFmtId="38" fontId="6" fillId="2" borderId="7" xfId="1" applyFont="1" applyFill="1" applyBorder="1" applyAlignment="1">
      <alignment horizontal="center" vertical="center" wrapText="1"/>
    </xf>
    <xf numFmtId="38" fontId="0" fillId="0" borderId="5" xfId="1" applyFont="1" applyBorder="1" applyAlignment="1">
      <alignment vertical="center"/>
    </xf>
    <xf numFmtId="0" fontId="0" fillId="0" borderId="14" xfId="0" applyBorder="1" applyAlignment="1">
      <alignment vertical="center"/>
    </xf>
    <xf numFmtId="38" fontId="0" fillId="0" borderId="6" xfId="1" applyFont="1" applyBorder="1" applyAlignment="1">
      <alignment vertical="center"/>
    </xf>
    <xf numFmtId="0" fontId="0" fillId="2" borderId="15" xfId="0" applyFont="1" applyFill="1" applyBorder="1">
      <alignment vertical="center"/>
    </xf>
    <xf numFmtId="0" fontId="1" fillId="2" borderId="16" xfId="0" applyFont="1" applyFill="1" applyBorder="1">
      <alignment vertical="center"/>
    </xf>
    <xf numFmtId="0" fontId="1" fillId="2" borderId="17" xfId="0" applyFont="1" applyFill="1" applyBorder="1">
      <alignment vertical="center"/>
    </xf>
    <xf numFmtId="0" fontId="1" fillId="2" borderId="0" xfId="0" applyFont="1" applyFill="1" applyBorder="1" applyAlignment="1">
      <alignment horizontal="center" vertical="center"/>
    </xf>
    <xf numFmtId="0" fontId="17" fillId="2" borderId="0" xfId="0" applyFont="1" applyFill="1" applyBorder="1" applyAlignment="1">
      <alignment vertical="center" wrapText="1"/>
    </xf>
    <xf numFmtId="0" fontId="0" fillId="2" borderId="11"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0" fillId="2" borderId="18"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7" fillId="2" borderId="20" xfId="0" applyFont="1" applyFill="1" applyBorder="1" applyAlignment="1">
      <alignment horizontal="left" vertical="center" wrapText="1"/>
    </xf>
    <xf numFmtId="0" fontId="0" fillId="2" borderId="19" xfId="0" applyFont="1" applyFill="1" applyBorder="1" applyAlignment="1">
      <alignment horizontal="left" vertical="center" wrapText="1"/>
    </xf>
    <xf numFmtId="0" fontId="0" fillId="2" borderId="20" xfId="0" applyFont="1" applyFill="1" applyBorder="1" applyAlignment="1">
      <alignment horizontal="left" vertical="center" wrapText="1"/>
    </xf>
    <xf numFmtId="49" fontId="9" fillId="2" borderId="11" xfId="0" applyNumberFormat="1" applyFont="1" applyFill="1" applyBorder="1" applyAlignment="1">
      <alignment horizontal="center" vertical="center"/>
    </xf>
    <xf numFmtId="0" fontId="0" fillId="0" borderId="13" xfId="0" applyBorder="1" applyAlignment="1">
      <alignment horizontal="center" vertical="center"/>
    </xf>
    <xf numFmtId="176" fontId="9" fillId="2" borderId="7" xfId="0" applyNumberFormat="1" applyFont="1" applyFill="1" applyBorder="1" applyAlignment="1">
      <alignment horizontal="center" vertical="center"/>
    </xf>
    <xf numFmtId="176" fontId="0" fillId="0" borderId="7" xfId="0" applyNumberFormat="1" applyBorder="1" applyAlignment="1">
      <alignment horizontal="center" vertical="center"/>
    </xf>
    <xf numFmtId="0" fontId="13" fillId="2" borderId="11" xfId="0" applyFont="1" applyFill="1" applyBorder="1" applyAlignment="1">
      <alignment horizontal="left" vertical="center"/>
    </xf>
    <xf numFmtId="0" fontId="14" fillId="0" borderId="0" xfId="0" applyFont="1" applyAlignment="1">
      <alignment vertical="center"/>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xf>
    <xf numFmtId="0" fontId="0" fillId="0" borderId="10" xfId="0" applyBorder="1" applyAlignment="1">
      <alignment horizontal="center" vertical="center"/>
    </xf>
    <xf numFmtId="0" fontId="8" fillId="2" borderId="7" xfId="0" applyFont="1" applyFill="1" applyBorder="1" applyAlignment="1">
      <alignment horizontal="center" vertical="center"/>
    </xf>
    <xf numFmtId="0" fontId="11" fillId="0" borderId="7" xfId="0" applyFont="1" applyBorder="1" applyAlignment="1">
      <alignment vertical="center"/>
    </xf>
    <xf numFmtId="0" fontId="7" fillId="3" borderId="8"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14" fillId="0" borderId="0" xfId="0" applyFont="1" applyAlignment="1">
      <alignment vertical="top" wrapText="1"/>
    </xf>
    <xf numFmtId="0" fontId="7" fillId="7" borderId="7" xfId="0" applyFont="1" applyFill="1" applyBorder="1" applyAlignment="1">
      <alignment horizontal="center" vertical="center"/>
    </xf>
    <xf numFmtId="0" fontId="10" fillId="5" borderId="0" xfId="0" applyFont="1" applyFill="1" applyAlignment="1">
      <alignment horizontal="center" vertical="center"/>
    </xf>
    <xf numFmtId="0" fontId="9" fillId="2" borderId="0" xfId="0" applyFont="1" applyFill="1" applyAlignment="1">
      <alignment vertical="top" wrapText="1"/>
    </xf>
    <xf numFmtId="0" fontId="6" fillId="0" borderId="0" xfId="0" applyFont="1" applyAlignment="1">
      <alignment vertical="top"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8" fillId="6" borderId="7" xfId="0" applyFont="1" applyFill="1" applyBorder="1" applyAlignment="1">
      <alignment vertical="center"/>
    </xf>
    <xf numFmtId="0" fontId="11" fillId="6" borderId="7" xfId="0" applyFont="1" applyFill="1" applyBorder="1" applyAlignment="1">
      <alignment vertical="center"/>
    </xf>
    <xf numFmtId="0" fontId="8" fillId="2" borderId="8" xfId="0" applyFont="1" applyFill="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8" fillId="2" borderId="7" xfId="0" applyFont="1" applyFill="1" applyBorder="1" applyAlignment="1">
      <alignment horizontal="center" vertical="center" shrinkToFit="1"/>
    </xf>
    <xf numFmtId="0" fontId="14" fillId="0" borderId="11" xfId="0" applyFont="1" applyBorder="1" applyAlignment="1">
      <alignment vertical="center"/>
    </xf>
    <xf numFmtId="0" fontId="15" fillId="2" borderId="7" xfId="0" applyFont="1" applyFill="1" applyBorder="1" applyAlignment="1">
      <alignment horizontal="center" vertical="center" shrinkToFit="1"/>
    </xf>
    <xf numFmtId="0" fontId="16" fillId="2" borderId="7" xfId="0" applyFont="1" applyFill="1" applyBorder="1" applyAlignment="1">
      <alignment horizontal="center" vertical="center" shrinkToFit="1"/>
    </xf>
    <xf numFmtId="0" fontId="9" fillId="6"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4"/>
  <sheetViews>
    <sheetView tabSelected="1" view="pageLayout" zoomScaleNormal="100" workbookViewId="0">
      <selection activeCell="K4" sqref="K4"/>
    </sheetView>
  </sheetViews>
  <sheetFormatPr defaultColWidth="20.6640625" defaultRowHeight="16.2" x14ac:dyDescent="0.2"/>
  <cols>
    <col min="1" max="1" width="2.6640625" style="10" customWidth="1"/>
    <col min="2" max="2" width="5.6640625" style="10" customWidth="1"/>
    <col min="3" max="3" width="15.6640625" style="10" customWidth="1"/>
    <col min="4" max="5" width="4.6640625" style="10" customWidth="1"/>
    <col min="6" max="6" width="12.77734375" style="10" customWidth="1"/>
    <col min="7" max="7" width="4.77734375" style="10" customWidth="1"/>
    <col min="8" max="8" width="11.6640625" style="10" customWidth="1"/>
    <col min="9" max="9" width="5.6640625" style="10" customWidth="1"/>
    <col min="10" max="10" width="3.6640625" style="10" customWidth="1"/>
    <col min="11" max="11" width="12.6640625" style="10" customWidth="1"/>
    <col min="12" max="12" width="2.6640625" style="10" customWidth="1"/>
    <col min="13" max="16384" width="20.6640625" style="10"/>
  </cols>
  <sheetData>
    <row r="1" spans="2:11" ht="30" customHeight="1" x14ac:dyDescent="0.2">
      <c r="B1" s="66" t="s">
        <v>26</v>
      </c>
      <c r="C1" s="66"/>
      <c r="D1" s="66"/>
      <c r="E1" s="66"/>
      <c r="F1" s="66"/>
      <c r="G1" s="66"/>
      <c r="H1" s="66"/>
      <c r="I1" s="66"/>
      <c r="J1" s="66"/>
      <c r="K1" s="66"/>
    </row>
    <row r="2" spans="2:11" ht="7.5" customHeight="1" x14ac:dyDescent="0.2"/>
    <row r="3" spans="2:11" ht="35.25" customHeight="1" x14ac:dyDescent="0.2">
      <c r="B3" s="67" t="s">
        <v>23</v>
      </c>
      <c r="C3" s="68"/>
      <c r="D3" s="68"/>
      <c r="E3" s="68"/>
      <c r="F3" s="68"/>
      <c r="G3" s="68"/>
      <c r="H3" s="68"/>
      <c r="I3" s="68"/>
      <c r="J3" s="68"/>
      <c r="K3" s="68"/>
    </row>
    <row r="4" spans="2:11" ht="7.5" customHeight="1" x14ac:dyDescent="0.2"/>
    <row r="5" spans="2:11" ht="7.5" customHeight="1" x14ac:dyDescent="0.2">
      <c r="C5" s="14"/>
      <c r="D5" s="14"/>
      <c r="E5" s="14"/>
    </row>
    <row r="6" spans="2:11" ht="17.399999999999999" x14ac:dyDescent="0.2">
      <c r="B6" s="12" t="s">
        <v>21</v>
      </c>
    </row>
    <row r="7" spans="2:11" ht="19.2" x14ac:dyDescent="0.2">
      <c r="C7" s="61" t="s">
        <v>4</v>
      </c>
      <c r="D7" s="62"/>
      <c r="E7" s="63"/>
      <c r="F7" s="11">
        <v>6000000</v>
      </c>
      <c r="G7" s="54" t="s">
        <v>7</v>
      </c>
      <c r="H7" s="55"/>
      <c r="I7" s="55"/>
      <c r="J7" s="55"/>
      <c r="K7" s="55"/>
    </row>
    <row r="8" spans="2:11" ht="19.2" x14ac:dyDescent="0.2">
      <c r="C8" s="61" t="s">
        <v>5</v>
      </c>
      <c r="D8" s="62"/>
      <c r="E8" s="63"/>
      <c r="F8" s="11">
        <v>3000000</v>
      </c>
      <c r="G8" s="80"/>
      <c r="H8" s="55"/>
      <c r="I8" s="55"/>
      <c r="J8" s="55"/>
      <c r="K8" s="55"/>
    </row>
    <row r="9" spans="2:11" ht="19.2" x14ac:dyDescent="0.2">
      <c r="C9" s="61" t="s">
        <v>3</v>
      </c>
      <c r="D9" s="62"/>
      <c r="E9" s="63"/>
      <c r="F9" s="11">
        <f>ROUNDDOWN(F7-F8,-3)</f>
        <v>3000000</v>
      </c>
      <c r="G9" s="54" t="s">
        <v>6</v>
      </c>
      <c r="H9" s="55"/>
      <c r="I9" s="55"/>
      <c r="J9" s="55"/>
      <c r="K9" s="55"/>
    </row>
    <row r="10" spans="2:11" ht="19.2" x14ac:dyDescent="0.2">
      <c r="C10" s="61" t="s">
        <v>13</v>
      </c>
      <c r="D10" s="62"/>
      <c r="E10" s="63"/>
      <c r="F10" s="11"/>
      <c r="G10" s="54" t="s">
        <v>14</v>
      </c>
      <c r="H10" s="55"/>
      <c r="I10" s="55"/>
      <c r="J10" s="55"/>
      <c r="K10" s="55"/>
    </row>
    <row r="11" spans="2:11" ht="7.5" customHeight="1" x14ac:dyDescent="0.2">
      <c r="C11" s="13"/>
      <c r="D11" s="13"/>
      <c r="E11" s="13"/>
      <c r="G11" s="64"/>
      <c r="H11" s="64"/>
      <c r="I11" s="64"/>
      <c r="J11" s="64"/>
      <c r="K11" s="64"/>
    </row>
    <row r="12" spans="2:11" ht="17.399999999999999" x14ac:dyDescent="0.2">
      <c r="B12" s="12" t="s">
        <v>22</v>
      </c>
    </row>
    <row r="13" spans="2:11" ht="19.2" x14ac:dyDescent="0.2">
      <c r="C13" s="76" t="s">
        <v>8</v>
      </c>
      <c r="D13" s="77"/>
      <c r="E13" s="78"/>
      <c r="F13" s="15">
        <v>2</v>
      </c>
      <c r="G13" s="16"/>
    </row>
    <row r="14" spans="2:11" ht="19.2" x14ac:dyDescent="0.2">
      <c r="C14" s="76" t="s">
        <v>9</v>
      </c>
      <c r="D14" s="77"/>
      <c r="E14" s="78"/>
      <c r="F14" s="15">
        <v>0</v>
      </c>
      <c r="G14" s="16"/>
    </row>
    <row r="15" spans="2:11" ht="7.5" customHeight="1" x14ac:dyDescent="0.2">
      <c r="C15" s="13"/>
      <c r="D15" s="13"/>
      <c r="E15" s="13"/>
      <c r="G15" s="64"/>
      <c r="H15" s="64"/>
      <c r="I15" s="64"/>
      <c r="J15" s="64"/>
      <c r="K15" s="64"/>
    </row>
    <row r="16" spans="2:11" ht="22.2" customHeight="1" x14ac:dyDescent="0.2">
      <c r="B16" s="12" t="s">
        <v>28</v>
      </c>
      <c r="C16" s="13"/>
      <c r="D16" s="13"/>
      <c r="E16" s="13"/>
      <c r="G16" s="32"/>
      <c r="H16" s="32"/>
      <c r="I16" s="32"/>
      <c r="J16" s="32"/>
      <c r="K16" s="32"/>
    </row>
    <row r="17" spans="2:11" ht="22.2" customHeight="1" x14ac:dyDescent="0.2">
      <c r="C17" s="65" t="s">
        <v>16</v>
      </c>
      <c r="D17" s="65"/>
      <c r="E17" s="65"/>
      <c r="F17" s="81" t="s">
        <v>18</v>
      </c>
      <c r="G17" s="82"/>
      <c r="H17" s="31"/>
      <c r="I17" s="83" t="s">
        <v>17</v>
      </c>
      <c r="J17" s="83"/>
      <c r="K17" s="33" t="str">
        <f>IF(F17="該当しない","0",IF(F17="みなし寡婦(夫)に該当する","270,000","350,000"))</f>
        <v>0</v>
      </c>
    </row>
    <row r="18" spans="2:11" ht="7.5" customHeight="1" x14ac:dyDescent="0.2">
      <c r="C18" s="13"/>
      <c r="D18" s="13"/>
      <c r="E18" s="13"/>
      <c r="G18" s="32"/>
      <c r="H18" s="32"/>
      <c r="I18" s="32"/>
      <c r="J18" s="32"/>
      <c r="K18" s="32"/>
    </row>
    <row r="19" spans="2:11" x14ac:dyDescent="0.2">
      <c r="C19" s="71" t="s">
        <v>2</v>
      </c>
      <c r="D19" s="72"/>
      <c r="E19" s="72"/>
      <c r="F19" s="72"/>
      <c r="G19" s="72"/>
      <c r="H19" s="72"/>
      <c r="I19" s="72"/>
      <c r="J19" s="72"/>
      <c r="K19" s="72"/>
    </row>
    <row r="20" spans="2:11" x14ac:dyDescent="0.2">
      <c r="C20" s="79" t="s">
        <v>19</v>
      </c>
      <c r="D20" s="79"/>
      <c r="E20" s="79"/>
      <c r="F20" s="24">
        <f>F9-(F13*380000+F14*250000)-K17</f>
        <v>2240000</v>
      </c>
      <c r="G20" s="59" t="s">
        <v>20</v>
      </c>
      <c r="H20" s="60"/>
      <c r="I20" s="18">
        <f>VLOOKUP(F20,計算式!B12:C19,2)</f>
        <v>0.1</v>
      </c>
      <c r="J20" s="28" t="s">
        <v>11</v>
      </c>
      <c r="K20" s="29">
        <f>VLOOKUP(F20,計算式!D12:E19,2)</f>
        <v>97500</v>
      </c>
    </row>
    <row r="21" spans="2:11" x14ac:dyDescent="0.2">
      <c r="C21" s="73" t="s">
        <v>25</v>
      </c>
      <c r="D21" s="74"/>
      <c r="E21" s="74"/>
      <c r="F21" s="74"/>
      <c r="G21" s="74"/>
      <c r="H21" s="74"/>
      <c r="I21" s="74"/>
      <c r="J21" s="74"/>
      <c r="K21" s="75"/>
    </row>
    <row r="22" spans="2:11" ht="6.75" customHeight="1" x14ac:dyDescent="0.2">
      <c r="C22" s="23"/>
      <c r="D22" s="25"/>
      <c r="E22" s="25"/>
      <c r="F22" s="25"/>
      <c r="G22" s="25"/>
      <c r="H22" s="25"/>
      <c r="I22" s="25"/>
      <c r="J22" s="25"/>
      <c r="K22" s="25"/>
    </row>
    <row r="23" spans="2:11" x14ac:dyDescent="0.2">
      <c r="C23" s="20">
        <f>F20</f>
        <v>2240000</v>
      </c>
      <c r="D23" s="50" t="s">
        <v>10</v>
      </c>
      <c r="E23" s="51"/>
      <c r="F23" s="21">
        <f>I20</f>
        <v>0.1</v>
      </c>
      <c r="G23" s="26" t="s">
        <v>11</v>
      </c>
      <c r="H23" s="27">
        <f>K20</f>
        <v>97500</v>
      </c>
      <c r="I23" s="22" t="s">
        <v>12</v>
      </c>
      <c r="J23" s="52">
        <f>C23*F23-H23</f>
        <v>126500</v>
      </c>
      <c r="K23" s="53"/>
    </row>
    <row r="24" spans="2:11" ht="7.5" customHeight="1" x14ac:dyDescent="0.2"/>
    <row r="25" spans="2:11" ht="19.2" x14ac:dyDescent="0.2">
      <c r="B25" s="12" t="s">
        <v>27</v>
      </c>
      <c r="I25" s="13"/>
    </row>
    <row r="26" spans="2:11" ht="45" customHeight="1" x14ac:dyDescent="0.2">
      <c r="C26" s="56" t="s">
        <v>24</v>
      </c>
      <c r="D26" s="69"/>
      <c r="E26" s="70"/>
      <c r="F26" s="19">
        <f>J23</f>
        <v>126500</v>
      </c>
      <c r="G26" s="17"/>
      <c r="H26" s="56" t="s">
        <v>15</v>
      </c>
      <c r="I26" s="57"/>
      <c r="J26" s="58"/>
      <c r="K26" s="30">
        <f>MAX(F26-F10,0)</f>
        <v>126500</v>
      </c>
    </row>
    <row r="29" spans="2:11" x14ac:dyDescent="0.2">
      <c r="B29" s="37" t="s">
        <v>29</v>
      </c>
      <c r="C29" s="38"/>
      <c r="D29" s="38"/>
      <c r="E29" s="38"/>
      <c r="F29" s="38"/>
      <c r="G29" s="38"/>
      <c r="H29" s="38"/>
      <c r="I29" s="38"/>
      <c r="J29" s="38"/>
      <c r="K29" s="39"/>
    </row>
    <row r="30" spans="2:11" ht="51.6" customHeight="1" x14ac:dyDescent="0.2">
      <c r="B30" s="42" t="s">
        <v>30</v>
      </c>
      <c r="C30" s="43"/>
      <c r="D30" s="43"/>
      <c r="E30" s="43"/>
      <c r="F30" s="43"/>
      <c r="G30" s="43"/>
      <c r="H30" s="43"/>
      <c r="I30" s="43"/>
      <c r="J30" s="43"/>
      <c r="K30" s="44"/>
    </row>
    <row r="31" spans="2:11" ht="61.8" customHeight="1" x14ac:dyDescent="0.2">
      <c r="B31" s="45" t="s">
        <v>31</v>
      </c>
      <c r="C31" s="46"/>
      <c r="D31" s="46"/>
      <c r="E31" s="46"/>
      <c r="F31" s="46"/>
      <c r="G31" s="46"/>
      <c r="H31" s="46"/>
      <c r="I31" s="46"/>
      <c r="J31" s="46"/>
      <c r="K31" s="47"/>
    </row>
    <row r="32" spans="2:11" ht="4.8" customHeight="1" x14ac:dyDescent="0.2"/>
    <row r="33" spans="2:12" x14ac:dyDescent="0.2">
      <c r="B33" s="37" t="s">
        <v>32</v>
      </c>
      <c r="C33" s="38"/>
      <c r="D33" s="38"/>
      <c r="E33" s="38"/>
      <c r="F33" s="38"/>
      <c r="G33" s="38"/>
      <c r="H33" s="38"/>
      <c r="I33" s="38"/>
      <c r="J33" s="38"/>
      <c r="K33" s="39"/>
      <c r="L33" s="40"/>
    </row>
    <row r="34" spans="2:12" ht="35.4" customHeight="1" x14ac:dyDescent="0.2">
      <c r="B34" s="45" t="s">
        <v>33</v>
      </c>
      <c r="C34" s="48"/>
      <c r="D34" s="48"/>
      <c r="E34" s="48"/>
      <c r="F34" s="48"/>
      <c r="G34" s="48"/>
      <c r="H34" s="48"/>
      <c r="I34" s="48"/>
      <c r="J34" s="48"/>
      <c r="K34" s="49"/>
      <c r="L34" s="41"/>
    </row>
  </sheetData>
  <sheetProtection formatCells="0" selectLockedCells="1"/>
  <mergeCells count="27">
    <mergeCell ref="B1:K1"/>
    <mergeCell ref="B3:K3"/>
    <mergeCell ref="C26:E26"/>
    <mergeCell ref="G15:K15"/>
    <mergeCell ref="C19:K19"/>
    <mergeCell ref="C21:K21"/>
    <mergeCell ref="C13:E13"/>
    <mergeCell ref="C14:E14"/>
    <mergeCell ref="C7:E7"/>
    <mergeCell ref="C8:E8"/>
    <mergeCell ref="C9:E9"/>
    <mergeCell ref="C20:E20"/>
    <mergeCell ref="G7:K8"/>
    <mergeCell ref="F17:G17"/>
    <mergeCell ref="I17:J17"/>
    <mergeCell ref="G9:K9"/>
    <mergeCell ref="G10:K10"/>
    <mergeCell ref="H26:J26"/>
    <mergeCell ref="G20:H20"/>
    <mergeCell ref="C10:E10"/>
    <mergeCell ref="G11:K11"/>
    <mergeCell ref="C17:E17"/>
    <mergeCell ref="B30:K30"/>
    <mergeCell ref="B31:K31"/>
    <mergeCell ref="B34:K34"/>
    <mergeCell ref="D23:E23"/>
    <mergeCell ref="J23:K23"/>
  </mergeCells>
  <phoneticPr fontId="2"/>
  <dataValidations disablePrompts="1" count="1">
    <dataValidation type="list" allowBlank="1" showInputMessage="1" showErrorMessage="1" sqref="F17">
      <formula1>"該当しない,みなし寡婦(夫)に該当する,みなし特別寡婦に該当する"</formula1>
    </dataValidation>
  </dataValidations>
  <pageMargins left="0.59055118110236227" right="0.59055118110236227" top="0.59055118110236227" bottom="0.59055118110236227" header="0.19685039370078741" footer="0.19685039370078741"/>
  <pageSetup paperSize="9" orientation="portrait" r:id="rId1"/>
  <headerFooter>
    <oddHeader>&amp;L（別添２）</oddHeader>
  </headerFooter>
  <ignoredErrors>
    <ignoredError sqref="F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9"/>
  <sheetViews>
    <sheetView workbookViewId="0">
      <selection activeCell="H18" sqref="H18"/>
    </sheetView>
  </sheetViews>
  <sheetFormatPr defaultColWidth="9" defaultRowHeight="18" customHeight="1" x14ac:dyDescent="0.2"/>
  <cols>
    <col min="1" max="1" width="9" style="1"/>
    <col min="2" max="2" width="10.44140625" style="1" bestFit="1" customWidth="1"/>
    <col min="3" max="3" width="9" style="1"/>
    <col min="4" max="4" width="10.44140625" style="1" bestFit="1" customWidth="1"/>
    <col min="5" max="16384" width="9" style="1"/>
  </cols>
  <sheetData>
    <row r="1" spans="2:5" ht="18" customHeight="1" thickBot="1" x14ac:dyDescent="0.25"/>
    <row r="2" spans="2:5" ht="18" customHeight="1" x14ac:dyDescent="0.2">
      <c r="B2" s="2" t="s">
        <v>0</v>
      </c>
      <c r="C2" s="3"/>
      <c r="D2" s="2" t="s">
        <v>1</v>
      </c>
      <c r="E2" s="3"/>
    </row>
    <row r="3" spans="2:5" ht="18" customHeight="1" x14ac:dyDescent="0.2">
      <c r="B3" s="4">
        <v>-2000000</v>
      </c>
      <c r="C3" s="5">
        <v>0</v>
      </c>
      <c r="D3" s="4">
        <v>-2000000</v>
      </c>
      <c r="E3" s="6">
        <v>0</v>
      </c>
    </row>
    <row r="4" spans="2:5" ht="18" customHeight="1" x14ac:dyDescent="0.2">
      <c r="B4" s="4">
        <v>1</v>
      </c>
      <c r="C4" s="5">
        <v>0.05</v>
      </c>
      <c r="D4" s="4">
        <v>1</v>
      </c>
      <c r="E4" s="6">
        <v>0</v>
      </c>
    </row>
    <row r="5" spans="2:5" ht="18" customHeight="1" x14ac:dyDescent="0.2">
      <c r="B5" s="4">
        <v>97501</v>
      </c>
      <c r="C5" s="5">
        <v>0.1</v>
      </c>
      <c r="D5" s="4">
        <v>97501</v>
      </c>
      <c r="E5" s="6">
        <v>97500</v>
      </c>
    </row>
    <row r="6" spans="2:5" ht="18" customHeight="1" x14ac:dyDescent="0.2">
      <c r="B6" s="4">
        <v>232501</v>
      </c>
      <c r="C6" s="5">
        <v>0.2</v>
      </c>
      <c r="D6" s="4">
        <v>232501</v>
      </c>
      <c r="E6" s="6">
        <v>427500</v>
      </c>
    </row>
    <row r="7" spans="2:5" ht="18" customHeight="1" x14ac:dyDescent="0.2">
      <c r="B7" s="4">
        <v>962501</v>
      </c>
      <c r="C7" s="5">
        <v>0.23</v>
      </c>
      <c r="D7" s="4">
        <v>962501</v>
      </c>
      <c r="E7" s="6">
        <v>636000</v>
      </c>
    </row>
    <row r="8" spans="2:5" ht="18" customHeight="1" x14ac:dyDescent="0.2">
      <c r="B8" s="4">
        <v>1434001</v>
      </c>
      <c r="C8" s="5">
        <v>0.33</v>
      </c>
      <c r="D8" s="4">
        <v>1434001</v>
      </c>
      <c r="E8" s="6">
        <v>1536000</v>
      </c>
    </row>
    <row r="9" spans="2:5" ht="18" customHeight="1" thickBot="1" x14ac:dyDescent="0.25">
      <c r="B9" s="7">
        <v>4404001</v>
      </c>
      <c r="C9" s="8">
        <v>0.4</v>
      </c>
      <c r="D9" s="7">
        <v>4404001</v>
      </c>
      <c r="E9" s="9">
        <v>2796000</v>
      </c>
    </row>
    <row r="10" spans="2:5" ht="18" customHeight="1" thickBot="1" x14ac:dyDescent="0.25"/>
    <row r="11" spans="2:5" ht="18" customHeight="1" x14ac:dyDescent="0.2">
      <c r="B11" s="2" t="s">
        <v>0</v>
      </c>
      <c r="C11" s="3"/>
      <c r="D11" s="2" t="s">
        <v>1</v>
      </c>
      <c r="E11" s="3"/>
    </row>
    <row r="12" spans="2:5" ht="18" customHeight="1" x14ac:dyDescent="0.2">
      <c r="B12" s="4">
        <v>-2000000</v>
      </c>
      <c r="C12" s="5">
        <v>0</v>
      </c>
      <c r="D12" s="4">
        <v>-2000000</v>
      </c>
      <c r="E12" s="6">
        <v>0</v>
      </c>
    </row>
    <row r="13" spans="2:5" ht="18" customHeight="1" x14ac:dyDescent="0.2">
      <c r="B13" s="4">
        <v>1</v>
      </c>
      <c r="C13" s="5">
        <v>0.05</v>
      </c>
      <c r="D13" s="4">
        <v>1</v>
      </c>
      <c r="E13" s="6">
        <v>0</v>
      </c>
    </row>
    <row r="14" spans="2:5" ht="18" customHeight="1" x14ac:dyDescent="0.2">
      <c r="B14" s="4">
        <v>1950001</v>
      </c>
      <c r="C14" s="5">
        <v>0.1</v>
      </c>
      <c r="D14" s="4">
        <v>1950001</v>
      </c>
      <c r="E14" s="6">
        <v>97500</v>
      </c>
    </row>
    <row r="15" spans="2:5" ht="18" customHeight="1" x14ac:dyDescent="0.2">
      <c r="B15" s="4">
        <v>3300001</v>
      </c>
      <c r="C15" s="5">
        <v>0.2</v>
      </c>
      <c r="D15" s="4">
        <v>3300001</v>
      </c>
      <c r="E15" s="6">
        <v>427500</v>
      </c>
    </row>
    <row r="16" spans="2:5" ht="18" customHeight="1" x14ac:dyDescent="0.2">
      <c r="B16" s="4">
        <v>6950001</v>
      </c>
      <c r="C16" s="5">
        <v>0.23</v>
      </c>
      <c r="D16" s="4">
        <v>6950001</v>
      </c>
      <c r="E16" s="6">
        <v>636000</v>
      </c>
    </row>
    <row r="17" spans="2:5" ht="18" customHeight="1" x14ac:dyDescent="0.2">
      <c r="B17" s="4">
        <v>9000001</v>
      </c>
      <c r="C17" s="5">
        <v>0.33</v>
      </c>
      <c r="D17" s="4">
        <v>9000001</v>
      </c>
      <c r="E17" s="6">
        <v>1536000</v>
      </c>
    </row>
    <row r="18" spans="2:5" ht="18" customHeight="1" x14ac:dyDescent="0.2">
      <c r="B18" s="4">
        <v>18000001</v>
      </c>
      <c r="C18" s="5">
        <v>0.4</v>
      </c>
      <c r="D18" s="4">
        <v>18000001</v>
      </c>
      <c r="E18" s="6">
        <v>2796000</v>
      </c>
    </row>
    <row r="19" spans="2:5" ht="18" customHeight="1" thickBot="1" x14ac:dyDescent="0.25">
      <c r="B19" s="34">
        <v>40000001</v>
      </c>
      <c r="C19" s="35">
        <v>0.45</v>
      </c>
      <c r="D19" s="34">
        <v>40000001</v>
      </c>
      <c r="E19" s="36">
        <v>4796000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税額計算シート</vt:lpstr>
      <vt:lpstr>計算式</vt:lpstr>
      <vt:lpstr>税額計算シート!Print_Area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2018-08-16T02:03:43Z</cp:lastPrinted>
  <dcterms:created xsi:type="dcterms:W3CDTF">2010-10-07T13:50:53Z</dcterms:created>
  <dcterms:modified xsi:type="dcterms:W3CDTF">2018-08-16T02:04:12Z</dcterms:modified>
</cp:coreProperties>
</file>