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AQ10" i="4"/>
  <c r="B10" i="4"/>
  <c r="LJ8" i="4"/>
  <c r="JQ8" i="4"/>
  <c r="HX8" i="4"/>
  <c r="DU8" i="4"/>
  <c r="CF8" i="4"/>
  <c r="AQ8" i="4"/>
  <c r="B8" i="4"/>
  <c r="B6" i="4"/>
  <c r="BZ76" i="4" l="1"/>
  <c r="MA51" i="4"/>
  <c r="MI76" i="4"/>
  <c r="HJ51" i="4"/>
  <c r="MA30" i="4"/>
  <c r="IT76" i="4"/>
  <c r="CS51" i="4"/>
  <c r="HJ30" i="4"/>
  <c r="CS30" i="4"/>
  <c r="C11" i="5"/>
  <c r="D11" i="5"/>
  <c r="E11" i="5"/>
  <c r="B11" i="5"/>
  <c r="BK76" i="4" l="1"/>
  <c r="LH51" i="4"/>
  <c r="BZ51" i="4"/>
  <c r="GQ30" i="4"/>
  <c r="LT76" i="4"/>
  <c r="GQ51" i="4"/>
  <c r="LH30" i="4"/>
  <c r="BZ30" i="4"/>
  <c r="IE76" i="4"/>
  <c r="HP76" i="4"/>
  <c r="BG51" i="4"/>
  <c r="FX30" i="4"/>
  <c r="BG30" i="4"/>
  <c r="LE76" i="4"/>
  <c r="KO30" i="4"/>
  <c r="AV76" i="4"/>
  <c r="KO51" i="4"/>
  <c r="FX51" i="4"/>
  <c r="KP76" i="4"/>
  <c r="FE51" i="4"/>
  <c r="JV30" i="4"/>
  <c r="HA76" i="4"/>
  <c r="AN51" i="4"/>
  <c r="FE30" i="4"/>
  <c r="AG76" i="4"/>
  <c r="AN30" i="4"/>
  <c r="JV51" i="4"/>
  <c r="R76" i="4"/>
  <c r="JC51" i="4"/>
  <c r="KA76" i="4"/>
  <c r="EL51" i="4"/>
  <c r="JC30" i="4"/>
  <c r="GL76" i="4"/>
  <c r="U51" i="4"/>
  <c r="EL30" i="4"/>
  <c r="U30" i="4"/>
</calcChain>
</file>

<file path=xl/sharedStrings.xml><?xml version="1.0" encoding="utf-8"?>
<sst xmlns="http://schemas.openxmlformats.org/spreadsheetml/2006/main" count="314" uniqueCount="136">
  <si>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</si>
  <si>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</si>
  <si>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</si>
  <si>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</si>
  <si>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</si>
  <si>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</si>
  <si>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</si>
  <si>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</si>
  <si>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</si>
  <si>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</si>
  <si>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</si>
  <si>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</si>
  <si>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</si>
  <si>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</si>
  <si>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</si>
  <si>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</si>
  <si>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</si>
  <si>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</si>
  <si>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</si>
  <si>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</si>
  <si>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</si>
  <si>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</si>
  <si>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</si>
  <si>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</si>
  <si>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</si>
  <si>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</si>
  <si>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</si>
  <si>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</si>
  <si>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</si>
  <si>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</si>
  <si>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</si>
  <si>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</si>
  <si>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</si>
  <si>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</si>
  <si>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</si>
  <si>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</si>
  <si>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</si>
  <si>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</si>
  <si>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</si>
  <si>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</si>
  <si>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</si>
  <si>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</si>
  <si>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</si>
  <si>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</si>
  <si>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</si>
  <si>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</si>
  <si>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</si>
  <si>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</si>
  <si>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</si>
  <si>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</si>
  <si>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</si>
  <si>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</si>
  <si>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</si>
  <si>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</si>
  <si>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</si>
  <si>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</si>
  <si>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</si>
  <si>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</si>
  <si>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</si>
  <si>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</si>
  <si>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</si>
  <si>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</si>
  <si>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</si>
  <si>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</si>
  <si>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</si>
  <si>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</si>
  <si>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</si>
  <si>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</si>
  <si>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</si>
  <si>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</si>
  <si>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</si>
  <si>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</si>
  <si>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</si>
  <si>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</si>
  <si>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</si>
  <si>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</si>
  <si>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</si>
  <si>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</si>
  <si>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</si>
  <si>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</si>
  <si>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</si>
  <si>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</si>
  <si>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</si>
  <si>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</si>
  <si>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</si>
  <si>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</si>
  <si>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</si>
  <si>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</si>
  <si>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</si>
  <si>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</si>
  <si>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</si>
  <si>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</si>
  <si>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</si>
  <si>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</si>
  <si>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</si>
  <si>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</si>
  <si>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</si>
  <si>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</si>
  <si>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</si>
  <si>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</si>
  <si>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</si>
  <si>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</si>
  <si>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</si>
  <si>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</si>
  <si>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</si>
  <si>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</si>
  <si>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</si>
  <si>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</si>
  <si>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</si>
  <si>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</si>
  <si>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</si>
  <si>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</si>
  <si>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</si>
  <si>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 xml:space="preserve"> </t>
    <phoneticPr fontId="9"/>
  </si>
  <si>
    <t>三重県　志摩市</t>
  </si>
  <si>
    <t>志摩磯部駅前駐車場</t>
  </si>
  <si>
    <t>法非適用</t>
  </si>
  <si>
    <t>駐車場整備事業</t>
  </si>
  <si>
    <t>-</t>
  </si>
  <si>
    <t>Ａ３Ｂ１</t>
  </si>
  <si>
    <t>該当数値なし</t>
  </si>
  <si>
    <t>その他駐車場</t>
  </si>
  <si>
    <t>広場式</t>
  </si>
  <si>
    <t>駅</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</si>
  <si>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</si>
  <si>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</si>
  <si>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</si>
  <si>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</si>
  <si>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</si>
  <si>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</si>
  <si>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</si>
  <si>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・駅前広場内に無料の駐車区画があるため、当該月極め駐車場を利用される方は、年々減少している。
・現在、駅前広場内の無料駐車区画について有料化に向けて検討しているところであり、全体計画において当該駐車場の事業廃止、継続を検討しているところである。</t>
    <rPh sb="1" eb="3">
      <t>エキマエ</t>
    </rPh>
    <rPh sb="3" eb="5">
      <t>ヒロバ</t>
    </rPh>
    <rPh sb="5" eb="6">
      <t>ナイ</t>
    </rPh>
    <rPh sb="7" eb="9">
      <t>ムリョウ</t>
    </rPh>
    <rPh sb="10" eb="12">
      <t>チュウシャ</t>
    </rPh>
    <rPh sb="12" eb="14">
      <t>クカク</t>
    </rPh>
    <rPh sb="20" eb="22">
      <t>トウガイ</t>
    </rPh>
    <rPh sb="22" eb="24">
      <t>ツキギ</t>
    </rPh>
    <rPh sb="25" eb="28">
      <t>チュウシャジョウ</t>
    </rPh>
    <rPh sb="29" eb="31">
      <t>リヨウ</t>
    </rPh>
    <rPh sb="34" eb="35">
      <t>カタ</t>
    </rPh>
    <rPh sb="37" eb="39">
      <t>ネンネン</t>
    </rPh>
    <rPh sb="39" eb="41">
      <t>ゲンショウ</t>
    </rPh>
    <rPh sb="48" eb="50">
      <t>ゲンザイ</t>
    </rPh>
    <rPh sb="51" eb="53">
      <t>エキマエ</t>
    </rPh>
    <rPh sb="53" eb="55">
      <t>ヒロバ</t>
    </rPh>
    <rPh sb="55" eb="56">
      <t>ナイ</t>
    </rPh>
    <rPh sb="57" eb="59">
      <t>ムリョウ</t>
    </rPh>
    <rPh sb="59" eb="61">
      <t>チュウシャ</t>
    </rPh>
    <rPh sb="61" eb="63">
      <t>クカク</t>
    </rPh>
    <rPh sb="67" eb="70">
      <t>ユウリョウカ</t>
    </rPh>
    <rPh sb="71" eb="72">
      <t>ム</t>
    </rPh>
    <rPh sb="74" eb="76">
      <t>ケントウ</t>
    </rPh>
    <rPh sb="87" eb="89">
      <t>ゼンタイ</t>
    </rPh>
    <rPh sb="89" eb="91">
      <t>ケイカク</t>
    </rPh>
    <rPh sb="95" eb="97">
      <t>トウガイ</t>
    </rPh>
    <rPh sb="97" eb="100">
      <t>チュウシャジョウ</t>
    </rPh>
    <rPh sb="101" eb="103">
      <t>ジギョウ</t>
    </rPh>
    <rPh sb="103" eb="105">
      <t>ハイシ</t>
    </rPh>
    <rPh sb="106" eb="108">
      <t>ケイゾク</t>
    </rPh>
    <rPh sb="109" eb="111">
      <t>ケントウ</t>
    </rPh>
    <phoneticPr fontId="6"/>
  </si>
  <si>
    <t>・駅前広場に隣接して設置されており、電車で通勤される方、市内の会社に勤務される市外の方が利用されている月極め駐車場である。
・駅前広場内に無料の駐車区画があることや、近隣に民間の駐車場があることから、利用者は22区画のうち、半数程度となっている。</t>
    <rPh sb="1" eb="3">
      <t>エキマエ</t>
    </rPh>
    <rPh sb="3" eb="5">
      <t>ヒロバ</t>
    </rPh>
    <rPh sb="6" eb="8">
      <t>リンセツ</t>
    </rPh>
    <rPh sb="10" eb="12">
      <t>セッチ</t>
    </rPh>
    <rPh sb="18" eb="20">
      <t>デンシャ</t>
    </rPh>
    <rPh sb="21" eb="23">
      <t>ツウキン</t>
    </rPh>
    <rPh sb="26" eb="27">
      <t>カタ</t>
    </rPh>
    <rPh sb="28" eb="30">
      <t>シナイ</t>
    </rPh>
    <rPh sb="31" eb="33">
      <t>カイシャ</t>
    </rPh>
    <rPh sb="34" eb="36">
      <t>キンム</t>
    </rPh>
    <rPh sb="39" eb="41">
      <t>シガイ</t>
    </rPh>
    <rPh sb="42" eb="43">
      <t>カタ</t>
    </rPh>
    <rPh sb="44" eb="46">
      <t>リヨウ</t>
    </rPh>
    <rPh sb="51" eb="53">
      <t>ツキギ</t>
    </rPh>
    <rPh sb="54" eb="57">
      <t>チュウシャジョウ</t>
    </rPh>
    <rPh sb="63" eb="65">
      <t>エキマエ</t>
    </rPh>
    <rPh sb="65" eb="67">
      <t>ヒロバ</t>
    </rPh>
    <rPh sb="67" eb="68">
      <t>ナイ</t>
    </rPh>
    <rPh sb="69" eb="71">
      <t>ムリョウ</t>
    </rPh>
    <rPh sb="72" eb="74">
      <t>チュウシャ</t>
    </rPh>
    <rPh sb="74" eb="76">
      <t>クカク</t>
    </rPh>
    <rPh sb="83" eb="85">
      <t>キンリン</t>
    </rPh>
    <rPh sb="86" eb="88">
      <t>ミンカン</t>
    </rPh>
    <rPh sb="89" eb="92">
      <t>チュウシャジョウ</t>
    </rPh>
    <rPh sb="100" eb="103">
      <t>リヨウシャ</t>
    </rPh>
    <rPh sb="106" eb="108">
      <t>クカク</t>
    </rPh>
    <rPh sb="112" eb="114">
      <t>ハンスウ</t>
    </rPh>
    <rPh sb="114" eb="116">
      <t>テイド</t>
    </rPh>
    <phoneticPr fontId="6"/>
  </si>
  <si>
    <t xml:space="preserve">・駅前広場に隣接した場所に設置されており、収入となる使用料は、全区画22台のうち、半数程度の利用のため、見込みの半分程度である。
・ただし、経費が口座振替費用程度であるため、収支は黒字となっている。
</t>
    <rPh sb="1" eb="2">
      <t>エキ</t>
    </rPh>
    <rPh sb="2" eb="3">
      <t>マエ</t>
    </rPh>
    <rPh sb="3" eb="5">
      <t>ヒロバ</t>
    </rPh>
    <rPh sb="6" eb="8">
      <t>リンセツ</t>
    </rPh>
    <rPh sb="10" eb="12">
      <t>バショ</t>
    </rPh>
    <rPh sb="13" eb="15">
      <t>セッチ</t>
    </rPh>
    <rPh sb="21" eb="23">
      <t>シュウニュウ</t>
    </rPh>
    <rPh sb="26" eb="29">
      <t>シヨウリョウ</t>
    </rPh>
    <rPh sb="31" eb="32">
      <t>ゼン</t>
    </rPh>
    <rPh sb="32" eb="34">
      <t>クカク</t>
    </rPh>
    <rPh sb="36" eb="37">
      <t>ダイ</t>
    </rPh>
    <rPh sb="41" eb="43">
      <t>ハンスウ</t>
    </rPh>
    <rPh sb="43" eb="45">
      <t>テイド</t>
    </rPh>
    <rPh sb="46" eb="48">
      <t>リヨウ</t>
    </rPh>
    <rPh sb="52" eb="54">
      <t>ミコ</t>
    </rPh>
    <rPh sb="56" eb="58">
      <t>ハンブン</t>
    </rPh>
    <rPh sb="58" eb="60">
      <t>テイド</t>
    </rPh>
    <rPh sb="70" eb="72">
      <t>ケイヒ</t>
    </rPh>
    <rPh sb="73" eb="75">
      <t>コウザ</t>
    </rPh>
    <rPh sb="75" eb="77">
      <t>フリカエ</t>
    </rPh>
    <rPh sb="77" eb="79">
      <t>ヒヨウ</t>
    </rPh>
    <rPh sb="79" eb="81">
      <t>テイド</t>
    </rPh>
    <rPh sb="87" eb="89">
      <t>シュウシ</t>
    </rPh>
    <rPh sb="90" eb="92">
      <t>クロジ</t>
    </rPh>
    <phoneticPr fontId="6"/>
  </si>
  <si>
    <t>非設置</t>
    <rPh sb="0" eb="1">
      <t>ヒ</t>
    </rPh>
    <rPh sb="1" eb="3">
      <t>セッチ</t>
    </rPh>
    <phoneticPr fontId="6"/>
  </si>
  <si>
    <t>・施設は、舗装、フェンス、案内看板程度であり、駐車台数も22台分と比較的小さい規模である。
・施設の老朽化に伴う更新費用として5,000千円を計上している。</t>
    <rPh sb="1" eb="3">
      <t>シセツ</t>
    </rPh>
    <rPh sb="5" eb="7">
      <t>ホソウ</t>
    </rPh>
    <rPh sb="13" eb="15">
      <t>アンナイ</t>
    </rPh>
    <rPh sb="15" eb="17">
      <t>カンバン</t>
    </rPh>
    <rPh sb="17" eb="19">
      <t>テイド</t>
    </rPh>
    <rPh sb="23" eb="25">
      <t>チュウシャ</t>
    </rPh>
    <rPh sb="25" eb="27">
      <t>ダイスウ</t>
    </rPh>
    <rPh sb="30" eb="31">
      <t>ダイ</t>
    </rPh>
    <rPh sb="31" eb="32">
      <t>ブン</t>
    </rPh>
    <rPh sb="33" eb="36">
      <t>ヒカクテキ</t>
    </rPh>
    <rPh sb="36" eb="37">
      <t>チイ</t>
    </rPh>
    <rPh sb="39" eb="41">
      <t>キボ</t>
    </rPh>
    <rPh sb="47" eb="49">
      <t>シセツ</t>
    </rPh>
    <rPh sb="50" eb="53">
      <t>ロウキュウカ</t>
    </rPh>
    <rPh sb="54" eb="55">
      <t>トモナ</t>
    </rPh>
    <rPh sb="56" eb="58">
      <t>コウシン</t>
    </rPh>
    <rPh sb="58" eb="60">
      <t>ヒヨウ</t>
    </rPh>
    <rPh sb="68" eb="69">
      <t>セン</t>
    </rPh>
    <rPh sb="69" eb="70">
      <t>エン</t>
    </rPh>
    <rPh sb="71" eb="73">
      <t>ケイジョウ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</si>
</sst>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4">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xf numFmtId="0" fontId="7" fillId="5" borderId="5" xfId="1" applyNumberFormat="1" applyFont="1" applyFill="1" applyBorder="1" applyAlignment="1" applyProtection="1">
      <alignment horizontal="center" vertical="center" shrinkToFit="1"/>
      <protection locked="0"/>
    </xf>
    <xf numFmtId="0" fontId="7" fillId="5" borderId="9" xfId="1" applyFont="1" applyFill="1" applyBorder="1" applyAlignment="1" applyProtection="1">
      <alignment horizontal="left" vertical="top" wrapText="1"/>
      <protection locked="0"/>
    </xf>
    <xf numFmtId="0" fontId="7" fillId="5" borderId="0" xfId="1" applyFont="1" applyFill="1" applyBorder="1" applyAlignment="1" applyProtection="1">
      <alignment horizontal="left" vertical="top" wrapText="1"/>
      <protection locked="0"/>
    </xf>
    <xf numFmtId="0" fontId="7" fillId="5" borderId="10" xfId="1" applyFont="1" applyFill="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6"/>
          <c:y val="0.15806945669028463"/>
          <c:w val="0.8561903206838592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#N/A</c:v>
                </c:pt>
                <c:pt idx="1">
                  <c:v>#N/A</c:v>
                </c:pt>
                <c:pt idx="2">
                  <c:v>#N/A</c:v>
                </c:pt>
                <c:pt idx="3">
                  <c:v>#N/A</c:v>
                </c:pt>
                <c:pt idx="4">
                  <c:v>100</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80033664"/>
        <c:axId val="8003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80033664"/>
        <c:axId val="80036608"/>
      </c:lineChart>
      <c:dateAx>
        <c:axId val="80033664"/>
        <c:scaling>
          <c:orientation val="minMax"/>
        </c:scaling>
        <c:delete val="1"/>
        <c:axPos val="b"/>
        <c:numFmt formatCode="ge" sourceLinked="1"/>
        <c:majorTickMark val="none"/>
        <c:minorTickMark val="none"/>
        <c:tickLblPos val="none"/>
        <c:crossAx val="80036608"/>
        <c:crosses val="autoZero"/>
        <c:auto val="1"/>
        <c:lblOffset val="100"/>
        <c:baseTimeUnit val="years"/>
      </c:dateAx>
      <c:valAx>
        <c:axId val="80036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0033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91"/>
          <c:y val="0"/>
        </c:manualLayout>
      </c:layout>
      <c:overlay val="1"/>
      <c:spPr>
        <a:noFill/>
      </c:spPr>
    </c:title>
    <c:autoTitleDeleted val="0"/>
    <c:plotArea>
      <c:layout>
        <c:manualLayout>
          <c:layoutTarget val="inner"/>
          <c:xMode val="edge"/>
          <c:yMode val="edge"/>
          <c:x val="0.12620252775881649"/>
          <c:y val="0.15806945669028463"/>
          <c:w val="0.8485038162459163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#N/A</c:v>
                </c:pt>
                <c:pt idx="1">
                  <c:v>#N/A</c:v>
                </c:pt>
                <c:pt idx="2">
                  <c:v>#N/A</c:v>
                </c:pt>
                <c:pt idx="3">
                  <c:v>#N/A</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95242880"/>
        <c:axId val="9525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95242880"/>
        <c:axId val="95253248"/>
      </c:lineChart>
      <c:dateAx>
        <c:axId val="95242880"/>
        <c:scaling>
          <c:orientation val="minMax"/>
        </c:scaling>
        <c:delete val="1"/>
        <c:axPos val="b"/>
        <c:numFmt formatCode="ge" sourceLinked="1"/>
        <c:majorTickMark val="none"/>
        <c:minorTickMark val="none"/>
        <c:tickLblPos val="none"/>
        <c:crossAx val="95253248"/>
        <c:crosses val="autoZero"/>
        <c:auto val="1"/>
        <c:lblOffset val="100"/>
        <c:baseTimeUnit val="years"/>
      </c:dateAx>
      <c:valAx>
        <c:axId val="95253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2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95"/>
          <c:y val="0.15806945669028463"/>
          <c:w val="0.848598888016886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95287552"/>
        <c:axId val="9497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95287552"/>
        <c:axId val="94978432"/>
      </c:lineChart>
      <c:dateAx>
        <c:axId val="95287552"/>
        <c:scaling>
          <c:orientation val="minMax"/>
        </c:scaling>
        <c:delete val="1"/>
        <c:axPos val="b"/>
        <c:numFmt formatCode="ge" sourceLinked="1"/>
        <c:majorTickMark val="none"/>
        <c:minorTickMark val="none"/>
        <c:tickLblPos val="none"/>
        <c:crossAx val="94978432"/>
        <c:crosses val="autoZero"/>
        <c:auto val="1"/>
        <c:lblOffset val="100"/>
        <c:baseTimeUnit val="years"/>
      </c:dateAx>
      <c:valAx>
        <c:axId val="94978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287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52"/>
          <c:y val="0"/>
        </c:manualLayout>
      </c:layout>
      <c:overlay val="1"/>
      <c:spPr>
        <a:noFill/>
      </c:spPr>
    </c:title>
    <c:autoTitleDeleted val="0"/>
    <c:plotArea>
      <c:layout>
        <c:manualLayout>
          <c:layoutTarget val="inner"/>
          <c:xMode val="edge"/>
          <c:yMode val="edge"/>
          <c:x val="0.11721970478722091"/>
          <c:y val="0.15806945669028463"/>
          <c:w val="0.8482468001350026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95012736"/>
        <c:axId val="9501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95012736"/>
        <c:axId val="95019008"/>
      </c:lineChart>
      <c:dateAx>
        <c:axId val="95012736"/>
        <c:scaling>
          <c:orientation val="minMax"/>
        </c:scaling>
        <c:delete val="1"/>
        <c:axPos val="b"/>
        <c:numFmt formatCode="ge" sourceLinked="1"/>
        <c:majorTickMark val="none"/>
        <c:minorTickMark val="none"/>
        <c:tickLblPos val="none"/>
        <c:crossAx val="95019008"/>
        <c:crosses val="autoZero"/>
        <c:auto val="1"/>
        <c:lblOffset val="100"/>
        <c:baseTimeUnit val="years"/>
      </c:dateAx>
      <c:valAx>
        <c:axId val="95019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012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72"/>
          <c:y val="0"/>
        </c:manualLayout>
      </c:layout>
      <c:overlay val="1"/>
      <c:spPr>
        <a:noFill/>
      </c:spPr>
    </c:title>
    <c:autoTitleDeleted val="0"/>
    <c:plotArea>
      <c:layout>
        <c:manualLayout>
          <c:layoutTarget val="inner"/>
          <c:xMode val="edge"/>
          <c:yMode val="edge"/>
          <c:x val="0.11633684412038857"/>
          <c:y val="0.15806945669028463"/>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#N/A</c:v>
                </c:pt>
                <c:pt idx="1">
                  <c:v>#N/A</c:v>
                </c:pt>
                <c:pt idx="2">
                  <c:v>#N/A</c:v>
                </c:pt>
                <c:pt idx="3">
                  <c:v>#N/A</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95118848"/>
        <c:axId val="9512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95118848"/>
        <c:axId val="95120768"/>
      </c:lineChart>
      <c:dateAx>
        <c:axId val="95118848"/>
        <c:scaling>
          <c:orientation val="minMax"/>
        </c:scaling>
        <c:delete val="1"/>
        <c:axPos val="b"/>
        <c:numFmt formatCode="ge" sourceLinked="1"/>
        <c:majorTickMark val="none"/>
        <c:minorTickMark val="none"/>
        <c:tickLblPos val="none"/>
        <c:crossAx val="95120768"/>
        <c:crosses val="autoZero"/>
        <c:auto val="1"/>
        <c:lblOffset val="100"/>
        <c:baseTimeUnit val="years"/>
      </c:dateAx>
      <c:valAx>
        <c:axId val="95120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118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9"/>
          <c:y val="0"/>
        </c:manualLayout>
      </c:layout>
      <c:overlay val="1"/>
      <c:spPr>
        <a:noFill/>
      </c:spPr>
    </c:title>
    <c:autoTitleDeleted val="0"/>
    <c:plotArea>
      <c:layout>
        <c:manualLayout>
          <c:layoutTarget val="inner"/>
          <c:xMode val="edge"/>
          <c:yMode val="edge"/>
          <c:x val="0.11633682372555108"/>
          <c:y val="0.15806945669028463"/>
          <c:w val="0.8539638344641952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#N/A</c:v>
                </c:pt>
                <c:pt idx="1">
                  <c:v>#N/A</c:v>
                </c:pt>
                <c:pt idx="2">
                  <c:v>#N/A</c:v>
                </c:pt>
                <c:pt idx="3">
                  <c:v>#N/A</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95159808"/>
        <c:axId val="9516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95159808"/>
        <c:axId val="95161728"/>
      </c:lineChart>
      <c:dateAx>
        <c:axId val="95159808"/>
        <c:scaling>
          <c:orientation val="minMax"/>
        </c:scaling>
        <c:delete val="1"/>
        <c:axPos val="b"/>
        <c:numFmt formatCode="ge" sourceLinked="1"/>
        <c:majorTickMark val="none"/>
        <c:minorTickMark val="none"/>
        <c:tickLblPos val="none"/>
        <c:crossAx val="95161728"/>
        <c:crosses val="autoZero"/>
        <c:auto val="1"/>
        <c:lblOffset val="100"/>
        <c:baseTimeUnit val="years"/>
      </c:dateAx>
      <c:valAx>
        <c:axId val="951617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5159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81"/>
          <c:y val="0"/>
        </c:manualLayout>
      </c:layout>
      <c:overlay val="1"/>
      <c:spPr>
        <a:noFill/>
      </c:spPr>
    </c:title>
    <c:autoTitleDeleted val="0"/>
    <c:plotArea>
      <c:layout>
        <c:manualLayout>
          <c:layoutTarget val="inner"/>
          <c:xMode val="edge"/>
          <c:yMode val="edge"/>
          <c:x val="0.11633684412038857"/>
          <c:y val="0.15806945669028463"/>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#N/A</c:v>
                </c:pt>
                <c:pt idx="1">
                  <c:v>#N/A</c:v>
                </c:pt>
                <c:pt idx="2">
                  <c:v>#N/A</c:v>
                </c:pt>
                <c:pt idx="3">
                  <c:v>#N/A</c:v>
                </c:pt>
                <c:pt idx="4">
                  <c:v>68.2</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95208192"/>
        <c:axId val="9521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95208192"/>
        <c:axId val="95210112"/>
      </c:lineChart>
      <c:dateAx>
        <c:axId val="95208192"/>
        <c:scaling>
          <c:orientation val="minMax"/>
        </c:scaling>
        <c:delete val="1"/>
        <c:axPos val="b"/>
        <c:numFmt formatCode="ge" sourceLinked="1"/>
        <c:majorTickMark val="none"/>
        <c:minorTickMark val="none"/>
        <c:tickLblPos val="none"/>
        <c:crossAx val="95210112"/>
        <c:crosses val="autoZero"/>
        <c:auto val="1"/>
        <c:lblOffset val="100"/>
        <c:baseTimeUnit val="years"/>
      </c:dateAx>
      <c:valAx>
        <c:axId val="95210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208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66"/>
          <c:y val="0"/>
        </c:manualLayout>
      </c:layout>
      <c:overlay val="1"/>
      <c:spPr>
        <a:noFill/>
      </c:spPr>
    </c:title>
    <c:autoTitleDeleted val="0"/>
    <c:plotArea>
      <c:layout>
        <c:manualLayout>
          <c:layoutTarget val="inner"/>
          <c:xMode val="edge"/>
          <c:yMode val="edge"/>
          <c:x val="0.11633684412038857"/>
          <c:y val="0.15806945669028463"/>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#N/A</c:v>
                </c:pt>
                <c:pt idx="1">
                  <c:v>#N/A</c:v>
                </c:pt>
                <c:pt idx="2">
                  <c:v>#N/A</c:v>
                </c:pt>
                <c:pt idx="3">
                  <c:v>#N/A</c:v>
                </c:pt>
                <c:pt idx="4">
                  <c:v>44.8</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95396224"/>
        <c:axId val="9539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95396224"/>
        <c:axId val="95398144"/>
      </c:lineChart>
      <c:dateAx>
        <c:axId val="95396224"/>
        <c:scaling>
          <c:orientation val="minMax"/>
        </c:scaling>
        <c:delete val="1"/>
        <c:axPos val="b"/>
        <c:numFmt formatCode="ge" sourceLinked="1"/>
        <c:majorTickMark val="none"/>
        <c:minorTickMark val="none"/>
        <c:tickLblPos val="none"/>
        <c:crossAx val="95398144"/>
        <c:crosses val="autoZero"/>
        <c:auto val="1"/>
        <c:lblOffset val="100"/>
        <c:baseTimeUnit val="years"/>
      </c:dateAx>
      <c:valAx>
        <c:axId val="9539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396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22"/>
          <c:y val="0.15806945669028463"/>
          <c:w val="0.8517775065952810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#N/A</c:v>
                </c:pt>
                <c:pt idx="1">
                  <c:v>#N/A</c:v>
                </c:pt>
                <c:pt idx="2">
                  <c:v>#N/A</c:v>
                </c:pt>
                <c:pt idx="3">
                  <c:v>#N/A</c:v>
                </c:pt>
                <c:pt idx="4">
                  <c:v>0</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95440256"/>
        <c:axId val="9544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95440256"/>
        <c:axId val="95442432"/>
      </c:lineChart>
      <c:dateAx>
        <c:axId val="95440256"/>
        <c:scaling>
          <c:orientation val="minMax"/>
        </c:scaling>
        <c:delete val="1"/>
        <c:axPos val="b"/>
        <c:numFmt formatCode="ge" sourceLinked="1"/>
        <c:majorTickMark val="none"/>
        <c:minorTickMark val="none"/>
        <c:tickLblPos val="none"/>
        <c:crossAx val="95442432"/>
        <c:crosses val="autoZero"/>
        <c:auto val="1"/>
        <c:lblOffset val="100"/>
        <c:baseTimeUnit val="years"/>
      </c:dateAx>
      <c:valAx>
        <c:axId val="954424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5440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D1" zoomScale="70" zoomScaleNormal="70" zoomScaleSheetLayoutView="70" workbookViewId="0">
      <selection activeCell="ND32" sqref="ND32:NR47"/>
    </sheetView>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6" t="s">
        <v>0</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c r="IU2" s="136"/>
      <c r="IV2" s="136"/>
      <c r="IW2" s="136"/>
      <c r="IX2" s="136"/>
      <c r="IY2" s="136"/>
      <c r="IZ2" s="136"/>
      <c r="JA2" s="136"/>
      <c r="JB2" s="136"/>
      <c r="JC2" s="136"/>
      <c r="JD2" s="136"/>
      <c r="JE2" s="136"/>
      <c r="JF2" s="136"/>
      <c r="JG2" s="136"/>
      <c r="JH2" s="136"/>
      <c r="JI2" s="136"/>
      <c r="JJ2" s="136"/>
      <c r="JK2" s="136"/>
      <c r="JL2" s="136"/>
      <c r="JM2" s="136"/>
      <c r="JN2" s="136"/>
      <c r="JO2" s="136"/>
      <c r="JP2" s="136"/>
      <c r="JQ2" s="136"/>
      <c r="JR2" s="136"/>
      <c r="JS2" s="136"/>
      <c r="JT2" s="136"/>
      <c r="JU2" s="136"/>
      <c r="JV2" s="136"/>
      <c r="JW2" s="136"/>
      <c r="JX2" s="136"/>
      <c r="JY2" s="136"/>
      <c r="JZ2" s="136"/>
      <c r="KA2" s="136"/>
      <c r="KB2" s="136"/>
      <c r="KC2" s="136"/>
      <c r="KD2" s="136"/>
      <c r="KE2" s="136"/>
      <c r="KF2" s="136"/>
      <c r="KG2" s="136"/>
      <c r="KH2" s="136"/>
      <c r="KI2" s="136"/>
      <c r="KJ2" s="136"/>
      <c r="KK2" s="136"/>
      <c r="KL2" s="136"/>
      <c r="KM2" s="136"/>
      <c r="KN2" s="136"/>
      <c r="KO2" s="136"/>
      <c r="KP2" s="136"/>
      <c r="KQ2" s="136"/>
      <c r="KR2" s="136"/>
      <c r="KS2" s="136"/>
      <c r="KT2" s="136"/>
      <c r="KU2" s="136"/>
      <c r="KV2" s="136"/>
      <c r="KW2" s="136"/>
      <c r="KX2" s="136"/>
      <c r="KY2" s="136"/>
      <c r="KZ2" s="136"/>
      <c r="LA2" s="136"/>
      <c r="LB2" s="136"/>
      <c r="LC2" s="136"/>
      <c r="LD2" s="136"/>
      <c r="LE2" s="136"/>
      <c r="LF2" s="136"/>
      <c r="LG2" s="136"/>
      <c r="LH2" s="136"/>
      <c r="LI2" s="136"/>
      <c r="LJ2" s="136"/>
      <c r="LK2" s="136"/>
      <c r="LL2" s="136"/>
      <c r="LM2" s="136"/>
      <c r="LN2" s="136"/>
      <c r="LO2" s="136"/>
      <c r="LP2" s="136"/>
      <c r="LQ2" s="136"/>
      <c r="LR2" s="136"/>
      <c r="LS2" s="136"/>
      <c r="LT2" s="136"/>
      <c r="LU2" s="136"/>
      <c r="LV2" s="136"/>
      <c r="LW2" s="136"/>
      <c r="LX2" s="136"/>
      <c r="LY2" s="136"/>
      <c r="LZ2" s="136"/>
      <c r="MA2" s="136"/>
      <c r="MB2" s="136"/>
      <c r="MC2" s="136"/>
      <c r="MD2" s="136"/>
      <c r="ME2" s="136"/>
      <c r="MF2" s="136"/>
      <c r="MG2" s="136"/>
      <c r="MH2" s="136"/>
      <c r="MI2" s="136"/>
      <c r="MJ2" s="136"/>
      <c r="MK2" s="136"/>
      <c r="ML2" s="136"/>
      <c r="MM2" s="136"/>
      <c r="MN2" s="136"/>
      <c r="MO2" s="136"/>
      <c r="MP2" s="136"/>
      <c r="MQ2" s="136"/>
      <c r="MR2" s="136"/>
      <c r="MS2" s="136"/>
      <c r="MT2" s="136"/>
      <c r="MU2" s="136"/>
      <c r="MV2" s="136"/>
      <c r="MW2" s="136"/>
      <c r="MX2" s="136"/>
      <c r="MY2" s="136"/>
      <c r="MZ2" s="136"/>
      <c r="NA2" s="136"/>
      <c r="NB2" s="136"/>
      <c r="NC2" s="136"/>
      <c r="ND2" s="136"/>
      <c r="NE2" s="136"/>
      <c r="NF2" s="136"/>
      <c r="NG2" s="136"/>
      <c r="NH2" s="136"/>
      <c r="NI2" s="136"/>
      <c r="NJ2" s="136"/>
      <c r="NK2" s="136"/>
      <c r="NL2" s="136"/>
      <c r="NM2" s="136"/>
      <c r="NN2" s="136"/>
      <c r="NO2" s="136"/>
      <c r="NP2" s="136"/>
      <c r="NQ2" s="136"/>
      <c r="NR2" s="136"/>
    </row>
    <row r="3" spans="1:382" ht="9.75" customHeight="1" x14ac:dyDescent="0.15">
      <c r="A3" s="2"/>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c r="IU3" s="136"/>
      <c r="IV3" s="136"/>
      <c r="IW3" s="136"/>
      <c r="IX3" s="136"/>
      <c r="IY3" s="136"/>
      <c r="IZ3" s="136"/>
      <c r="JA3" s="136"/>
      <c r="JB3" s="136"/>
      <c r="JC3" s="136"/>
      <c r="JD3" s="136"/>
      <c r="JE3" s="136"/>
      <c r="JF3" s="136"/>
      <c r="JG3" s="136"/>
      <c r="JH3" s="136"/>
      <c r="JI3" s="136"/>
      <c r="JJ3" s="136"/>
      <c r="JK3" s="136"/>
      <c r="JL3" s="136"/>
      <c r="JM3" s="136"/>
      <c r="JN3" s="136"/>
      <c r="JO3" s="136"/>
      <c r="JP3" s="136"/>
      <c r="JQ3" s="136"/>
      <c r="JR3" s="136"/>
      <c r="JS3" s="136"/>
      <c r="JT3" s="136"/>
      <c r="JU3" s="136"/>
      <c r="JV3" s="136"/>
      <c r="JW3" s="136"/>
      <c r="JX3" s="136"/>
      <c r="JY3" s="136"/>
      <c r="JZ3" s="136"/>
      <c r="KA3" s="136"/>
      <c r="KB3" s="136"/>
      <c r="KC3" s="136"/>
      <c r="KD3" s="136"/>
      <c r="KE3" s="136"/>
      <c r="KF3" s="136"/>
      <c r="KG3" s="136"/>
      <c r="KH3" s="136"/>
      <c r="KI3" s="136"/>
      <c r="KJ3" s="136"/>
      <c r="KK3" s="136"/>
      <c r="KL3" s="136"/>
      <c r="KM3" s="136"/>
      <c r="KN3" s="136"/>
      <c r="KO3" s="136"/>
      <c r="KP3" s="136"/>
      <c r="KQ3" s="136"/>
      <c r="KR3" s="136"/>
      <c r="KS3" s="136"/>
      <c r="KT3" s="136"/>
      <c r="KU3" s="136"/>
      <c r="KV3" s="136"/>
      <c r="KW3" s="136"/>
      <c r="KX3" s="136"/>
      <c r="KY3" s="136"/>
      <c r="KZ3" s="136"/>
      <c r="LA3" s="136"/>
      <c r="LB3" s="136"/>
      <c r="LC3" s="136"/>
      <c r="LD3" s="136"/>
      <c r="LE3" s="136"/>
      <c r="LF3" s="136"/>
      <c r="LG3" s="136"/>
      <c r="LH3" s="136"/>
      <c r="LI3" s="136"/>
      <c r="LJ3" s="136"/>
      <c r="LK3" s="136"/>
      <c r="LL3" s="136"/>
      <c r="LM3" s="136"/>
      <c r="LN3" s="136"/>
      <c r="LO3" s="136"/>
      <c r="LP3" s="136"/>
      <c r="LQ3" s="136"/>
      <c r="LR3" s="136"/>
      <c r="LS3" s="136"/>
      <c r="LT3" s="136"/>
      <c r="LU3" s="136"/>
      <c r="LV3" s="136"/>
      <c r="LW3" s="136"/>
      <c r="LX3" s="136"/>
      <c r="LY3" s="136"/>
      <c r="LZ3" s="136"/>
      <c r="MA3" s="136"/>
      <c r="MB3" s="136"/>
      <c r="MC3" s="136"/>
      <c r="MD3" s="136"/>
      <c r="ME3" s="136"/>
      <c r="MF3" s="136"/>
      <c r="MG3" s="136"/>
      <c r="MH3" s="136"/>
      <c r="MI3" s="136"/>
      <c r="MJ3" s="136"/>
      <c r="MK3" s="136"/>
      <c r="ML3" s="136"/>
      <c r="MM3" s="136"/>
      <c r="MN3" s="136"/>
      <c r="MO3" s="136"/>
      <c r="MP3" s="136"/>
      <c r="MQ3" s="136"/>
      <c r="MR3" s="136"/>
      <c r="MS3" s="136"/>
      <c r="MT3" s="136"/>
      <c r="MU3" s="136"/>
      <c r="MV3" s="136"/>
      <c r="MW3" s="136"/>
      <c r="MX3" s="136"/>
      <c r="MY3" s="136"/>
      <c r="MZ3" s="136"/>
      <c r="NA3" s="136"/>
      <c r="NB3" s="136"/>
      <c r="NC3" s="136"/>
      <c r="ND3" s="136"/>
      <c r="NE3" s="136"/>
      <c r="NF3" s="136"/>
      <c r="NG3" s="136"/>
      <c r="NH3" s="136"/>
      <c r="NI3" s="136"/>
      <c r="NJ3" s="136"/>
      <c r="NK3" s="136"/>
      <c r="NL3" s="136"/>
      <c r="NM3" s="136"/>
      <c r="NN3" s="136"/>
      <c r="NO3" s="136"/>
      <c r="NP3" s="136"/>
      <c r="NQ3" s="136"/>
      <c r="NR3" s="136"/>
    </row>
    <row r="4" spans="1:382" ht="9.75" customHeight="1" x14ac:dyDescent="0.15">
      <c r="A4" s="2"/>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c r="JS4" s="136"/>
      <c r="JT4" s="136"/>
      <c r="JU4" s="136"/>
      <c r="JV4" s="136"/>
      <c r="JW4" s="136"/>
      <c r="JX4" s="136"/>
      <c r="JY4" s="136"/>
      <c r="JZ4" s="136"/>
      <c r="KA4" s="136"/>
      <c r="KB4" s="136"/>
      <c r="KC4" s="136"/>
      <c r="KD4" s="136"/>
      <c r="KE4" s="136"/>
      <c r="KF4" s="136"/>
      <c r="KG4" s="136"/>
      <c r="KH4" s="136"/>
      <c r="KI4" s="136"/>
      <c r="KJ4" s="136"/>
      <c r="KK4" s="136"/>
      <c r="KL4" s="136"/>
      <c r="KM4" s="136"/>
      <c r="KN4" s="136"/>
      <c r="KO4" s="136"/>
      <c r="KP4" s="136"/>
      <c r="KQ4" s="136"/>
      <c r="KR4" s="136"/>
      <c r="KS4" s="136"/>
      <c r="KT4" s="136"/>
      <c r="KU4" s="136"/>
      <c r="KV4" s="136"/>
      <c r="KW4" s="136"/>
      <c r="KX4" s="136"/>
      <c r="KY4" s="136"/>
      <c r="KZ4" s="136"/>
      <c r="LA4" s="136"/>
      <c r="LB4" s="136"/>
      <c r="LC4" s="136"/>
      <c r="LD4" s="136"/>
      <c r="LE4" s="136"/>
      <c r="LF4" s="136"/>
      <c r="LG4" s="136"/>
      <c r="LH4" s="136"/>
      <c r="LI4" s="136"/>
      <c r="LJ4" s="136"/>
      <c r="LK4" s="136"/>
      <c r="LL4" s="136"/>
      <c r="LM4" s="136"/>
      <c r="LN4" s="136"/>
      <c r="LO4" s="136"/>
      <c r="LP4" s="136"/>
      <c r="LQ4" s="136"/>
      <c r="LR4" s="136"/>
      <c r="LS4" s="136"/>
      <c r="LT4" s="136"/>
      <c r="LU4" s="136"/>
      <c r="LV4" s="136"/>
      <c r="LW4" s="136"/>
      <c r="LX4" s="136"/>
      <c r="LY4" s="136"/>
      <c r="LZ4" s="136"/>
      <c r="MA4" s="136"/>
      <c r="MB4" s="136"/>
      <c r="MC4" s="136"/>
      <c r="MD4" s="136"/>
      <c r="ME4" s="136"/>
      <c r="MF4" s="136"/>
      <c r="MG4" s="136"/>
      <c r="MH4" s="136"/>
      <c r="MI4" s="136"/>
      <c r="MJ4" s="136"/>
      <c r="MK4" s="136"/>
      <c r="ML4" s="136"/>
      <c r="MM4" s="136"/>
      <c r="MN4" s="136"/>
      <c r="MO4" s="136"/>
      <c r="MP4" s="136"/>
      <c r="MQ4" s="136"/>
      <c r="MR4" s="136"/>
      <c r="MS4" s="136"/>
      <c r="MT4" s="136"/>
      <c r="MU4" s="136"/>
      <c r="MV4" s="136"/>
      <c r="MW4" s="136"/>
      <c r="MX4" s="136"/>
      <c r="MY4" s="136"/>
      <c r="MZ4" s="136"/>
      <c r="NA4" s="136"/>
      <c r="NB4" s="136"/>
      <c r="NC4" s="136"/>
      <c r="ND4" s="136"/>
      <c r="NE4" s="136"/>
      <c r="NF4" s="136"/>
      <c r="NG4" s="136"/>
      <c r="NH4" s="136"/>
      <c r="NI4" s="136"/>
      <c r="NJ4" s="136"/>
      <c r="NK4" s="136"/>
      <c r="NL4" s="136"/>
      <c r="NM4" s="136"/>
      <c r="NN4" s="136"/>
      <c r="NO4" s="136"/>
      <c r="NP4" s="136"/>
      <c r="NQ4" s="136"/>
      <c r="NR4" s="136"/>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137" t="str">
        <f>データ!H6&amp;"　"&amp;データ!I6</f>
        <v>三重県志摩市　志摩磯部駅前駐車場</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137"/>
      <c r="GA6" s="137"/>
      <c r="GB6" s="137"/>
      <c r="GC6" s="137"/>
      <c r="GD6" s="137"/>
      <c r="GE6" s="137"/>
      <c r="GF6" s="137"/>
      <c r="GG6" s="137"/>
      <c r="GH6" s="137"/>
      <c r="GI6" s="137"/>
      <c r="GJ6" s="137"/>
      <c r="GK6" s="137"/>
      <c r="GL6" s="137"/>
      <c r="GM6" s="137"/>
      <c r="GN6" s="137"/>
      <c r="GO6" s="137"/>
      <c r="GP6" s="137"/>
      <c r="GQ6" s="137"/>
      <c r="GR6" s="137"/>
      <c r="GS6" s="137"/>
      <c r="GT6" s="137"/>
      <c r="GU6" s="137"/>
      <c r="GV6" s="137"/>
      <c r="GW6" s="137"/>
      <c r="GX6" s="137"/>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8" t="s">
        <v>4</v>
      </c>
      <c r="DV7" s="138"/>
      <c r="DW7" s="138"/>
      <c r="DX7" s="138"/>
      <c r="DY7" s="138"/>
      <c r="DZ7" s="138"/>
      <c r="EA7" s="138"/>
      <c r="EB7" s="138"/>
      <c r="EC7" s="138"/>
      <c r="ED7" s="138"/>
      <c r="EE7" s="138"/>
      <c r="EF7" s="138"/>
      <c r="EG7" s="138"/>
      <c r="EH7" s="138"/>
      <c r="EI7" s="138"/>
      <c r="EJ7" s="138"/>
      <c r="EK7" s="138"/>
      <c r="EL7" s="138"/>
      <c r="EM7" s="138"/>
      <c r="EN7" s="138"/>
      <c r="EO7" s="138"/>
      <c r="EP7" s="138"/>
      <c r="EQ7" s="138"/>
      <c r="ER7" s="138"/>
      <c r="ES7" s="138"/>
      <c r="ET7" s="138"/>
      <c r="EU7" s="138"/>
      <c r="EV7" s="138"/>
      <c r="EW7" s="138"/>
      <c r="EX7" s="138"/>
      <c r="EY7" s="138"/>
      <c r="EZ7" s="138"/>
      <c r="FA7" s="138"/>
      <c r="FB7" s="138"/>
      <c r="FC7" s="138"/>
      <c r="FD7" s="138"/>
      <c r="FE7" s="138"/>
      <c r="FF7" s="138"/>
      <c r="FG7" s="138"/>
      <c r="FH7" s="138"/>
      <c r="FI7" s="138"/>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50" t="s">
        <v>134</v>
      </c>
      <c r="FK8" s="150"/>
      <c r="FL8" s="150"/>
      <c r="FM8" s="150"/>
      <c r="FN8" s="150"/>
      <c r="FO8" s="150"/>
      <c r="FP8" s="150"/>
      <c r="FQ8" s="150"/>
      <c r="FR8" s="150"/>
      <c r="FS8" s="150"/>
      <c r="FT8" s="150"/>
      <c r="FU8" s="150"/>
      <c r="FV8" s="150"/>
      <c r="FW8" s="150"/>
      <c r="FX8" s="150"/>
      <c r="FY8" s="150"/>
      <c r="FZ8" s="150"/>
      <c r="GA8" s="150"/>
      <c r="GB8" s="150"/>
      <c r="GC8" s="150"/>
      <c r="GD8" s="150"/>
      <c r="GE8" s="150"/>
      <c r="GF8" s="150"/>
      <c r="GG8" s="150"/>
      <c r="GH8" s="150"/>
      <c r="GI8" s="150"/>
      <c r="GJ8" s="150"/>
      <c r="GK8" s="150"/>
      <c r="GL8" s="150"/>
      <c r="GM8" s="150"/>
      <c r="GN8" s="150"/>
      <c r="GO8" s="150"/>
      <c r="GP8" s="150"/>
      <c r="GQ8" s="150"/>
      <c r="GR8" s="150"/>
      <c r="GS8" s="150"/>
      <c r="GT8" s="150"/>
      <c r="GU8" s="150"/>
      <c r="GV8" s="150"/>
      <c r="GW8" s="150"/>
      <c r="GX8" s="150"/>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541</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x14ac:dyDescent="0.15">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4" t="s">
        <v>19</v>
      </c>
      <c r="NE9" s="135"/>
      <c r="NF9" s="13" t="s">
        <v>20</v>
      </c>
      <c r="NG9" s="14"/>
      <c r="NH9" s="14"/>
      <c r="NI9" s="14"/>
      <c r="NJ9" s="14"/>
      <c r="NK9" s="14"/>
      <c r="NL9" s="14"/>
      <c r="NM9" s="14"/>
      <c r="NN9" s="14"/>
      <c r="NO9" s="14"/>
      <c r="NP9" s="14"/>
      <c r="NQ9" s="15"/>
    </row>
    <row r="10" spans="1:382" ht="18.75" customHeight="1" x14ac:dyDescent="0.15">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その他駐車場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5</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22</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6</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x14ac:dyDescent="0.15">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x14ac:dyDescent="0.15">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133</v>
      </c>
      <c r="NE15" s="93"/>
      <c r="NF15" s="93"/>
      <c r="NG15" s="93"/>
      <c r="NH15" s="93"/>
      <c r="NI15" s="93"/>
      <c r="NJ15" s="93"/>
      <c r="NK15" s="93"/>
      <c r="NL15" s="93"/>
      <c r="NM15" s="93"/>
      <c r="NN15" s="93"/>
      <c r="NO15" s="93"/>
      <c r="NP15" s="93"/>
      <c r="NQ15" s="93"/>
      <c r="NR15" s="94"/>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x14ac:dyDescent="0.15">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x14ac:dyDescent="0.15">
      <c r="A31" s="2"/>
      <c r="B31" s="23"/>
      <c r="C31" s="5"/>
      <c r="D31" s="5"/>
      <c r="E31" s="5"/>
      <c r="F31" s="5"/>
      <c r="I31" s="29"/>
      <c r="J31" s="112" t="s">
        <v>27</v>
      </c>
      <c r="K31" s="113"/>
      <c r="L31" s="113"/>
      <c r="M31" s="113"/>
      <c r="N31" s="113"/>
      <c r="O31" s="113"/>
      <c r="P31" s="113"/>
      <c r="Q31" s="113"/>
      <c r="R31" s="113"/>
      <c r="S31" s="113"/>
      <c r="T31" s="114"/>
      <c r="U31" s="111" t="str">
        <f>データ!Y7</f>
        <v>-</v>
      </c>
      <c r="V31" s="111"/>
      <c r="W31" s="111"/>
      <c r="X31" s="111"/>
      <c r="Y31" s="111"/>
      <c r="Z31" s="111"/>
      <c r="AA31" s="111"/>
      <c r="AB31" s="111"/>
      <c r="AC31" s="111"/>
      <c r="AD31" s="111"/>
      <c r="AE31" s="111"/>
      <c r="AF31" s="111"/>
      <c r="AG31" s="111"/>
      <c r="AH31" s="111"/>
      <c r="AI31" s="111"/>
      <c r="AJ31" s="111"/>
      <c r="AK31" s="111"/>
      <c r="AL31" s="111"/>
      <c r="AM31" s="111"/>
      <c r="AN31" s="111" t="str">
        <f>データ!Z7</f>
        <v>-</v>
      </c>
      <c r="AO31" s="111"/>
      <c r="AP31" s="111"/>
      <c r="AQ31" s="111"/>
      <c r="AR31" s="111"/>
      <c r="AS31" s="111"/>
      <c r="AT31" s="111"/>
      <c r="AU31" s="111"/>
      <c r="AV31" s="111"/>
      <c r="AW31" s="111"/>
      <c r="AX31" s="111"/>
      <c r="AY31" s="111"/>
      <c r="AZ31" s="111"/>
      <c r="BA31" s="111"/>
      <c r="BB31" s="111"/>
      <c r="BC31" s="111"/>
      <c r="BD31" s="111"/>
      <c r="BE31" s="111"/>
      <c r="BF31" s="111"/>
      <c r="BG31" s="111" t="str">
        <f>データ!AA7</f>
        <v>-</v>
      </c>
      <c r="BH31" s="111"/>
      <c r="BI31" s="111"/>
      <c r="BJ31" s="111"/>
      <c r="BK31" s="111"/>
      <c r="BL31" s="111"/>
      <c r="BM31" s="111"/>
      <c r="BN31" s="111"/>
      <c r="BO31" s="111"/>
      <c r="BP31" s="111"/>
      <c r="BQ31" s="111"/>
      <c r="BR31" s="111"/>
      <c r="BS31" s="111"/>
      <c r="BT31" s="111"/>
      <c r="BU31" s="111"/>
      <c r="BV31" s="111"/>
      <c r="BW31" s="111"/>
      <c r="BX31" s="111"/>
      <c r="BY31" s="111"/>
      <c r="BZ31" s="111" t="str">
        <f>データ!AB7</f>
        <v>-</v>
      </c>
      <c r="CA31" s="111"/>
      <c r="CB31" s="111"/>
      <c r="CC31" s="111"/>
      <c r="CD31" s="111"/>
      <c r="CE31" s="111"/>
      <c r="CF31" s="111"/>
      <c r="CG31" s="111"/>
      <c r="CH31" s="111"/>
      <c r="CI31" s="111"/>
      <c r="CJ31" s="111"/>
      <c r="CK31" s="111"/>
      <c r="CL31" s="111"/>
      <c r="CM31" s="111"/>
      <c r="CN31" s="111"/>
      <c r="CO31" s="111"/>
      <c r="CP31" s="111"/>
      <c r="CQ31" s="111"/>
      <c r="CR31" s="111"/>
      <c r="CS31" s="111">
        <f>データ!AC7</f>
        <v>100</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t="str">
        <f>データ!AJ7</f>
        <v>-</v>
      </c>
      <c r="EM31" s="111"/>
      <c r="EN31" s="111"/>
      <c r="EO31" s="111"/>
      <c r="EP31" s="111"/>
      <c r="EQ31" s="111"/>
      <c r="ER31" s="111"/>
      <c r="ES31" s="111"/>
      <c r="ET31" s="111"/>
      <c r="EU31" s="111"/>
      <c r="EV31" s="111"/>
      <c r="EW31" s="111"/>
      <c r="EX31" s="111"/>
      <c r="EY31" s="111"/>
      <c r="EZ31" s="111"/>
      <c r="FA31" s="111"/>
      <c r="FB31" s="111"/>
      <c r="FC31" s="111"/>
      <c r="FD31" s="111"/>
      <c r="FE31" s="111" t="str">
        <f>データ!AK7</f>
        <v>-</v>
      </c>
      <c r="FF31" s="111"/>
      <c r="FG31" s="111"/>
      <c r="FH31" s="111"/>
      <c r="FI31" s="111"/>
      <c r="FJ31" s="111"/>
      <c r="FK31" s="111"/>
      <c r="FL31" s="111"/>
      <c r="FM31" s="111"/>
      <c r="FN31" s="111"/>
      <c r="FO31" s="111"/>
      <c r="FP31" s="111"/>
      <c r="FQ31" s="111"/>
      <c r="FR31" s="111"/>
      <c r="FS31" s="111"/>
      <c r="FT31" s="111"/>
      <c r="FU31" s="111"/>
      <c r="FV31" s="111"/>
      <c r="FW31" s="111"/>
      <c r="FX31" s="111" t="str">
        <f>データ!AL7</f>
        <v>-</v>
      </c>
      <c r="FY31" s="111"/>
      <c r="FZ31" s="111"/>
      <c r="GA31" s="111"/>
      <c r="GB31" s="111"/>
      <c r="GC31" s="111"/>
      <c r="GD31" s="111"/>
      <c r="GE31" s="111"/>
      <c r="GF31" s="111"/>
      <c r="GG31" s="111"/>
      <c r="GH31" s="111"/>
      <c r="GI31" s="111"/>
      <c r="GJ31" s="111"/>
      <c r="GK31" s="111"/>
      <c r="GL31" s="111"/>
      <c r="GM31" s="111"/>
      <c r="GN31" s="111"/>
      <c r="GO31" s="111"/>
      <c r="GP31" s="111"/>
      <c r="GQ31" s="111" t="str">
        <f>データ!AM7</f>
        <v>-</v>
      </c>
      <c r="GR31" s="111"/>
      <c r="GS31" s="111"/>
      <c r="GT31" s="111"/>
      <c r="GU31" s="111"/>
      <c r="GV31" s="111"/>
      <c r="GW31" s="111"/>
      <c r="GX31" s="111"/>
      <c r="GY31" s="111"/>
      <c r="GZ31" s="111"/>
      <c r="HA31" s="111"/>
      <c r="HB31" s="111"/>
      <c r="HC31" s="111"/>
      <c r="HD31" s="111"/>
      <c r="HE31" s="111"/>
      <c r="HF31" s="111"/>
      <c r="HG31" s="111"/>
      <c r="HH31" s="111"/>
      <c r="HI31" s="111"/>
      <c r="HJ31" s="111">
        <f>データ!AN7</f>
        <v>0</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t="str">
        <f>データ!DK7</f>
        <v>-</v>
      </c>
      <c r="JD31" s="82"/>
      <c r="JE31" s="82"/>
      <c r="JF31" s="82"/>
      <c r="JG31" s="82"/>
      <c r="JH31" s="82"/>
      <c r="JI31" s="82"/>
      <c r="JJ31" s="82"/>
      <c r="JK31" s="82"/>
      <c r="JL31" s="82"/>
      <c r="JM31" s="82"/>
      <c r="JN31" s="82"/>
      <c r="JO31" s="82"/>
      <c r="JP31" s="82"/>
      <c r="JQ31" s="82"/>
      <c r="JR31" s="82"/>
      <c r="JS31" s="82"/>
      <c r="JT31" s="82"/>
      <c r="JU31" s="83"/>
      <c r="JV31" s="81" t="str">
        <f>データ!DL7</f>
        <v>-</v>
      </c>
      <c r="JW31" s="82"/>
      <c r="JX31" s="82"/>
      <c r="JY31" s="82"/>
      <c r="JZ31" s="82"/>
      <c r="KA31" s="82"/>
      <c r="KB31" s="82"/>
      <c r="KC31" s="82"/>
      <c r="KD31" s="82"/>
      <c r="KE31" s="82"/>
      <c r="KF31" s="82"/>
      <c r="KG31" s="82"/>
      <c r="KH31" s="82"/>
      <c r="KI31" s="82"/>
      <c r="KJ31" s="82"/>
      <c r="KK31" s="82"/>
      <c r="KL31" s="82"/>
      <c r="KM31" s="82"/>
      <c r="KN31" s="83"/>
      <c r="KO31" s="81" t="str">
        <f>データ!DM7</f>
        <v>-</v>
      </c>
      <c r="KP31" s="82"/>
      <c r="KQ31" s="82"/>
      <c r="KR31" s="82"/>
      <c r="KS31" s="82"/>
      <c r="KT31" s="82"/>
      <c r="KU31" s="82"/>
      <c r="KV31" s="82"/>
      <c r="KW31" s="82"/>
      <c r="KX31" s="82"/>
      <c r="KY31" s="82"/>
      <c r="KZ31" s="82"/>
      <c r="LA31" s="82"/>
      <c r="LB31" s="82"/>
      <c r="LC31" s="82"/>
      <c r="LD31" s="82"/>
      <c r="LE31" s="82"/>
      <c r="LF31" s="82"/>
      <c r="LG31" s="83"/>
      <c r="LH31" s="81" t="str">
        <f>データ!DN7</f>
        <v>-</v>
      </c>
      <c r="LI31" s="82"/>
      <c r="LJ31" s="82"/>
      <c r="LK31" s="82"/>
      <c r="LL31" s="82"/>
      <c r="LM31" s="82"/>
      <c r="LN31" s="82"/>
      <c r="LO31" s="82"/>
      <c r="LP31" s="82"/>
      <c r="LQ31" s="82"/>
      <c r="LR31" s="82"/>
      <c r="LS31" s="82"/>
      <c r="LT31" s="82"/>
      <c r="LU31" s="82"/>
      <c r="LV31" s="82"/>
      <c r="LW31" s="82"/>
      <c r="LX31" s="82"/>
      <c r="LY31" s="82"/>
      <c r="LZ31" s="83"/>
      <c r="MA31" s="81">
        <f>データ!DO7</f>
        <v>68.2</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x14ac:dyDescent="0.15">
      <c r="A32" s="2"/>
      <c r="B32" s="23"/>
      <c r="C32" s="5"/>
      <c r="D32" s="5"/>
      <c r="E32" s="5"/>
      <c r="F32" s="5"/>
      <c r="G32" s="5"/>
      <c r="H32" s="5"/>
      <c r="I32" s="29"/>
      <c r="J32" s="112" t="s">
        <v>29</v>
      </c>
      <c r="K32" s="113"/>
      <c r="L32" s="113"/>
      <c r="M32" s="113"/>
      <c r="N32" s="113"/>
      <c r="O32" s="113"/>
      <c r="P32" s="113"/>
      <c r="Q32" s="113"/>
      <c r="R32" s="113"/>
      <c r="S32" s="113"/>
      <c r="T32" s="114"/>
      <c r="U32" s="111">
        <f>データ!AD7</f>
        <v>393.6</v>
      </c>
      <c r="V32" s="111"/>
      <c r="W32" s="111"/>
      <c r="X32" s="111"/>
      <c r="Y32" s="111"/>
      <c r="Z32" s="111"/>
      <c r="AA32" s="111"/>
      <c r="AB32" s="111"/>
      <c r="AC32" s="111"/>
      <c r="AD32" s="111"/>
      <c r="AE32" s="111"/>
      <c r="AF32" s="111"/>
      <c r="AG32" s="111"/>
      <c r="AH32" s="111"/>
      <c r="AI32" s="111"/>
      <c r="AJ32" s="111"/>
      <c r="AK32" s="111"/>
      <c r="AL32" s="111"/>
      <c r="AM32" s="111"/>
      <c r="AN32" s="111">
        <f>データ!AE7</f>
        <v>407.1</v>
      </c>
      <c r="AO32" s="111"/>
      <c r="AP32" s="111"/>
      <c r="AQ32" s="111"/>
      <c r="AR32" s="111"/>
      <c r="AS32" s="111"/>
      <c r="AT32" s="111"/>
      <c r="AU32" s="111"/>
      <c r="AV32" s="111"/>
      <c r="AW32" s="111"/>
      <c r="AX32" s="111"/>
      <c r="AY32" s="111"/>
      <c r="AZ32" s="111"/>
      <c r="BA32" s="111"/>
      <c r="BB32" s="111"/>
      <c r="BC32" s="111"/>
      <c r="BD32" s="111"/>
      <c r="BE32" s="111"/>
      <c r="BF32" s="111"/>
      <c r="BG32" s="111">
        <f>データ!AF7</f>
        <v>375.5</v>
      </c>
      <c r="BH32" s="111"/>
      <c r="BI32" s="111"/>
      <c r="BJ32" s="111"/>
      <c r="BK32" s="111"/>
      <c r="BL32" s="111"/>
      <c r="BM32" s="111"/>
      <c r="BN32" s="111"/>
      <c r="BO32" s="111"/>
      <c r="BP32" s="111"/>
      <c r="BQ32" s="111"/>
      <c r="BR32" s="111"/>
      <c r="BS32" s="111"/>
      <c r="BT32" s="111"/>
      <c r="BU32" s="111"/>
      <c r="BV32" s="111"/>
      <c r="BW32" s="111"/>
      <c r="BX32" s="111"/>
      <c r="BY32" s="111"/>
      <c r="BZ32" s="111">
        <f>データ!AG7</f>
        <v>441.2</v>
      </c>
      <c r="CA32" s="111"/>
      <c r="CB32" s="111"/>
      <c r="CC32" s="111"/>
      <c r="CD32" s="111"/>
      <c r="CE32" s="111"/>
      <c r="CF32" s="111"/>
      <c r="CG32" s="111"/>
      <c r="CH32" s="111"/>
      <c r="CI32" s="111"/>
      <c r="CJ32" s="111"/>
      <c r="CK32" s="111"/>
      <c r="CL32" s="111"/>
      <c r="CM32" s="111"/>
      <c r="CN32" s="111"/>
      <c r="CO32" s="111"/>
      <c r="CP32" s="111"/>
      <c r="CQ32" s="111"/>
      <c r="CR32" s="111"/>
      <c r="CS32" s="111">
        <f>データ!AH7</f>
        <v>368.2</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11.4</v>
      </c>
      <c r="EM32" s="111"/>
      <c r="EN32" s="111"/>
      <c r="EO32" s="111"/>
      <c r="EP32" s="111"/>
      <c r="EQ32" s="111"/>
      <c r="ER32" s="111"/>
      <c r="ES32" s="111"/>
      <c r="ET32" s="111"/>
      <c r="EU32" s="111"/>
      <c r="EV32" s="111"/>
      <c r="EW32" s="111"/>
      <c r="EX32" s="111"/>
      <c r="EY32" s="111"/>
      <c r="EZ32" s="111"/>
      <c r="FA32" s="111"/>
      <c r="FB32" s="111"/>
      <c r="FC32" s="111"/>
      <c r="FD32" s="111"/>
      <c r="FE32" s="111">
        <f>データ!AP7</f>
        <v>11</v>
      </c>
      <c r="FF32" s="111"/>
      <c r="FG32" s="111"/>
      <c r="FH32" s="111"/>
      <c r="FI32" s="111"/>
      <c r="FJ32" s="111"/>
      <c r="FK32" s="111"/>
      <c r="FL32" s="111"/>
      <c r="FM32" s="111"/>
      <c r="FN32" s="111"/>
      <c r="FO32" s="111"/>
      <c r="FP32" s="111"/>
      <c r="FQ32" s="111"/>
      <c r="FR32" s="111"/>
      <c r="FS32" s="111"/>
      <c r="FT32" s="111"/>
      <c r="FU32" s="111"/>
      <c r="FV32" s="111"/>
      <c r="FW32" s="111"/>
      <c r="FX32" s="111">
        <f>データ!AQ7</f>
        <v>7.8</v>
      </c>
      <c r="FY32" s="111"/>
      <c r="FZ32" s="111"/>
      <c r="GA32" s="111"/>
      <c r="GB32" s="111"/>
      <c r="GC32" s="111"/>
      <c r="GD32" s="111"/>
      <c r="GE32" s="111"/>
      <c r="GF32" s="111"/>
      <c r="GG32" s="111"/>
      <c r="GH32" s="111"/>
      <c r="GI32" s="111"/>
      <c r="GJ32" s="111"/>
      <c r="GK32" s="111"/>
      <c r="GL32" s="111"/>
      <c r="GM32" s="111"/>
      <c r="GN32" s="111"/>
      <c r="GO32" s="111"/>
      <c r="GP32" s="111"/>
      <c r="GQ32" s="111">
        <f>データ!AR7</f>
        <v>6.7</v>
      </c>
      <c r="GR32" s="111"/>
      <c r="GS32" s="111"/>
      <c r="GT32" s="111"/>
      <c r="GU32" s="111"/>
      <c r="GV32" s="111"/>
      <c r="GW32" s="111"/>
      <c r="GX32" s="111"/>
      <c r="GY32" s="111"/>
      <c r="GZ32" s="111"/>
      <c r="HA32" s="111"/>
      <c r="HB32" s="111"/>
      <c r="HC32" s="111"/>
      <c r="HD32" s="111"/>
      <c r="HE32" s="111"/>
      <c r="HF32" s="111"/>
      <c r="HG32" s="111"/>
      <c r="HH32" s="111"/>
      <c r="HI32" s="111"/>
      <c r="HJ32" s="111">
        <f>データ!AS7</f>
        <v>5.9</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230</v>
      </c>
      <c r="JD32" s="82"/>
      <c r="JE32" s="82"/>
      <c r="JF32" s="82"/>
      <c r="JG32" s="82"/>
      <c r="JH32" s="82"/>
      <c r="JI32" s="82"/>
      <c r="JJ32" s="82"/>
      <c r="JK32" s="82"/>
      <c r="JL32" s="82"/>
      <c r="JM32" s="82"/>
      <c r="JN32" s="82"/>
      <c r="JO32" s="82"/>
      <c r="JP32" s="82"/>
      <c r="JQ32" s="82"/>
      <c r="JR32" s="82"/>
      <c r="JS32" s="82"/>
      <c r="JT32" s="82"/>
      <c r="JU32" s="83"/>
      <c r="JV32" s="81">
        <f>データ!DQ7</f>
        <v>244.3</v>
      </c>
      <c r="JW32" s="82"/>
      <c r="JX32" s="82"/>
      <c r="JY32" s="82"/>
      <c r="JZ32" s="82"/>
      <c r="KA32" s="82"/>
      <c r="KB32" s="82"/>
      <c r="KC32" s="82"/>
      <c r="KD32" s="82"/>
      <c r="KE32" s="82"/>
      <c r="KF32" s="82"/>
      <c r="KG32" s="82"/>
      <c r="KH32" s="82"/>
      <c r="KI32" s="82"/>
      <c r="KJ32" s="82"/>
      <c r="KK32" s="82"/>
      <c r="KL32" s="82"/>
      <c r="KM32" s="82"/>
      <c r="KN32" s="83"/>
      <c r="KO32" s="81">
        <f>データ!DR7</f>
        <v>238.1</v>
      </c>
      <c r="KP32" s="82"/>
      <c r="KQ32" s="82"/>
      <c r="KR32" s="82"/>
      <c r="KS32" s="82"/>
      <c r="KT32" s="82"/>
      <c r="KU32" s="82"/>
      <c r="KV32" s="82"/>
      <c r="KW32" s="82"/>
      <c r="KX32" s="82"/>
      <c r="KY32" s="82"/>
      <c r="KZ32" s="82"/>
      <c r="LA32" s="82"/>
      <c r="LB32" s="82"/>
      <c r="LC32" s="82"/>
      <c r="LD32" s="82"/>
      <c r="LE32" s="82"/>
      <c r="LF32" s="82"/>
      <c r="LG32" s="83"/>
      <c r="LH32" s="81">
        <f>データ!DS7</f>
        <v>261.8</v>
      </c>
      <c r="LI32" s="82"/>
      <c r="LJ32" s="82"/>
      <c r="LK32" s="82"/>
      <c r="LL32" s="82"/>
      <c r="LM32" s="82"/>
      <c r="LN32" s="82"/>
      <c r="LO32" s="82"/>
      <c r="LP32" s="82"/>
      <c r="LQ32" s="82"/>
      <c r="LR32" s="82"/>
      <c r="LS32" s="82"/>
      <c r="LT32" s="82"/>
      <c r="LU32" s="82"/>
      <c r="LV32" s="82"/>
      <c r="LW32" s="82"/>
      <c r="LX32" s="82"/>
      <c r="LY32" s="82"/>
      <c r="LZ32" s="83"/>
      <c r="MA32" s="81">
        <f>データ!DT7</f>
        <v>268.7</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151" t="s">
        <v>135</v>
      </c>
      <c r="NE32" s="152"/>
      <c r="NF32" s="152"/>
      <c r="NG32" s="152"/>
      <c r="NH32" s="152"/>
      <c r="NI32" s="152"/>
      <c r="NJ32" s="152"/>
      <c r="NK32" s="152"/>
      <c r="NL32" s="152"/>
      <c r="NM32" s="152"/>
      <c r="NN32" s="152"/>
      <c r="NO32" s="152"/>
      <c r="NP32" s="152"/>
      <c r="NQ32" s="152"/>
      <c r="NR32" s="153"/>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51"/>
      <c r="NE33" s="152"/>
      <c r="NF33" s="152"/>
      <c r="NG33" s="152"/>
      <c r="NH33" s="152"/>
      <c r="NI33" s="152"/>
      <c r="NJ33" s="152"/>
      <c r="NK33" s="152"/>
      <c r="NL33" s="152"/>
      <c r="NM33" s="152"/>
      <c r="NN33" s="152"/>
      <c r="NO33" s="152"/>
      <c r="NP33" s="152"/>
      <c r="NQ33" s="152"/>
      <c r="NR33" s="153"/>
    </row>
    <row r="34" spans="1:382" ht="13.5" customHeight="1" x14ac:dyDescent="0.15">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151"/>
      <c r="NE34" s="152"/>
      <c r="NF34" s="152"/>
      <c r="NG34" s="152"/>
      <c r="NH34" s="152"/>
      <c r="NI34" s="152"/>
      <c r="NJ34" s="152"/>
      <c r="NK34" s="152"/>
      <c r="NL34" s="152"/>
      <c r="NM34" s="152"/>
      <c r="NN34" s="152"/>
      <c r="NO34" s="152"/>
      <c r="NP34" s="152"/>
      <c r="NQ34" s="152"/>
      <c r="NR34" s="153"/>
    </row>
    <row r="35" spans="1:382" ht="13.5" customHeight="1" x14ac:dyDescent="0.15">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151"/>
      <c r="NE35" s="152"/>
      <c r="NF35" s="152"/>
      <c r="NG35" s="152"/>
      <c r="NH35" s="152"/>
      <c r="NI35" s="152"/>
      <c r="NJ35" s="152"/>
      <c r="NK35" s="152"/>
      <c r="NL35" s="152"/>
      <c r="NM35" s="152"/>
      <c r="NN35" s="152"/>
      <c r="NO35" s="152"/>
      <c r="NP35" s="152"/>
      <c r="NQ35" s="152"/>
      <c r="NR35" s="153"/>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51"/>
      <c r="NE36" s="152"/>
      <c r="NF36" s="152"/>
      <c r="NG36" s="152"/>
      <c r="NH36" s="152"/>
      <c r="NI36" s="152"/>
      <c r="NJ36" s="152"/>
      <c r="NK36" s="152"/>
      <c r="NL36" s="152"/>
      <c r="NM36" s="152"/>
      <c r="NN36" s="152"/>
      <c r="NO36" s="152"/>
      <c r="NP36" s="152"/>
      <c r="NQ36" s="152"/>
      <c r="NR36" s="153"/>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51"/>
      <c r="NE37" s="152"/>
      <c r="NF37" s="152"/>
      <c r="NG37" s="152"/>
      <c r="NH37" s="152"/>
      <c r="NI37" s="152"/>
      <c r="NJ37" s="152"/>
      <c r="NK37" s="152"/>
      <c r="NL37" s="152"/>
      <c r="NM37" s="152"/>
      <c r="NN37" s="152"/>
      <c r="NO37" s="152"/>
      <c r="NP37" s="152"/>
      <c r="NQ37" s="152"/>
      <c r="NR37" s="153"/>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51"/>
      <c r="NE38" s="152"/>
      <c r="NF38" s="152"/>
      <c r="NG38" s="152"/>
      <c r="NH38" s="152"/>
      <c r="NI38" s="152"/>
      <c r="NJ38" s="152"/>
      <c r="NK38" s="152"/>
      <c r="NL38" s="152"/>
      <c r="NM38" s="152"/>
      <c r="NN38" s="152"/>
      <c r="NO38" s="152"/>
      <c r="NP38" s="152"/>
      <c r="NQ38" s="152"/>
      <c r="NR38" s="153"/>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51"/>
      <c r="NE39" s="152"/>
      <c r="NF39" s="152"/>
      <c r="NG39" s="152"/>
      <c r="NH39" s="152"/>
      <c r="NI39" s="152"/>
      <c r="NJ39" s="152"/>
      <c r="NK39" s="152"/>
      <c r="NL39" s="152"/>
      <c r="NM39" s="152"/>
      <c r="NN39" s="152"/>
      <c r="NO39" s="152"/>
      <c r="NP39" s="152"/>
      <c r="NQ39" s="152"/>
      <c r="NR39" s="153"/>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51"/>
      <c r="NE40" s="152"/>
      <c r="NF40" s="152"/>
      <c r="NG40" s="152"/>
      <c r="NH40" s="152"/>
      <c r="NI40" s="152"/>
      <c r="NJ40" s="152"/>
      <c r="NK40" s="152"/>
      <c r="NL40" s="152"/>
      <c r="NM40" s="152"/>
      <c r="NN40" s="152"/>
      <c r="NO40" s="152"/>
      <c r="NP40" s="152"/>
      <c r="NQ40" s="152"/>
      <c r="NR40" s="153"/>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51"/>
      <c r="NE41" s="152"/>
      <c r="NF41" s="152"/>
      <c r="NG41" s="152"/>
      <c r="NH41" s="152"/>
      <c r="NI41" s="152"/>
      <c r="NJ41" s="152"/>
      <c r="NK41" s="152"/>
      <c r="NL41" s="152"/>
      <c r="NM41" s="152"/>
      <c r="NN41" s="152"/>
      <c r="NO41" s="152"/>
      <c r="NP41" s="152"/>
      <c r="NQ41" s="152"/>
      <c r="NR41" s="153"/>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51"/>
      <c r="NE42" s="152"/>
      <c r="NF42" s="152"/>
      <c r="NG42" s="152"/>
      <c r="NH42" s="152"/>
      <c r="NI42" s="152"/>
      <c r="NJ42" s="152"/>
      <c r="NK42" s="152"/>
      <c r="NL42" s="152"/>
      <c r="NM42" s="152"/>
      <c r="NN42" s="152"/>
      <c r="NO42" s="152"/>
      <c r="NP42" s="152"/>
      <c r="NQ42" s="152"/>
      <c r="NR42" s="153"/>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51"/>
      <c r="NE43" s="152"/>
      <c r="NF43" s="152"/>
      <c r="NG43" s="152"/>
      <c r="NH43" s="152"/>
      <c r="NI43" s="152"/>
      <c r="NJ43" s="152"/>
      <c r="NK43" s="152"/>
      <c r="NL43" s="152"/>
      <c r="NM43" s="152"/>
      <c r="NN43" s="152"/>
      <c r="NO43" s="152"/>
      <c r="NP43" s="152"/>
      <c r="NQ43" s="152"/>
      <c r="NR43" s="153"/>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51"/>
      <c r="NE44" s="152"/>
      <c r="NF44" s="152"/>
      <c r="NG44" s="152"/>
      <c r="NH44" s="152"/>
      <c r="NI44" s="152"/>
      <c r="NJ44" s="152"/>
      <c r="NK44" s="152"/>
      <c r="NL44" s="152"/>
      <c r="NM44" s="152"/>
      <c r="NN44" s="152"/>
      <c r="NO44" s="152"/>
      <c r="NP44" s="152"/>
      <c r="NQ44" s="152"/>
      <c r="NR44" s="153"/>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51"/>
      <c r="NE45" s="152"/>
      <c r="NF45" s="152"/>
      <c r="NG45" s="152"/>
      <c r="NH45" s="152"/>
      <c r="NI45" s="152"/>
      <c r="NJ45" s="152"/>
      <c r="NK45" s="152"/>
      <c r="NL45" s="152"/>
      <c r="NM45" s="152"/>
      <c r="NN45" s="152"/>
      <c r="NO45" s="152"/>
      <c r="NP45" s="152"/>
      <c r="NQ45" s="152"/>
      <c r="NR45" s="153"/>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51"/>
      <c r="NE46" s="152"/>
      <c r="NF46" s="152"/>
      <c r="NG46" s="152"/>
      <c r="NH46" s="152"/>
      <c r="NI46" s="152"/>
      <c r="NJ46" s="152"/>
      <c r="NK46" s="152"/>
      <c r="NL46" s="152"/>
      <c r="NM46" s="152"/>
      <c r="NN46" s="152"/>
      <c r="NO46" s="152"/>
      <c r="NP46" s="152"/>
      <c r="NQ46" s="152"/>
      <c r="NR46" s="153"/>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51"/>
      <c r="NE47" s="152"/>
      <c r="NF47" s="152"/>
      <c r="NG47" s="152"/>
      <c r="NH47" s="152"/>
      <c r="NI47" s="152"/>
      <c r="NJ47" s="152"/>
      <c r="NK47" s="152"/>
      <c r="NL47" s="152"/>
      <c r="NM47" s="152"/>
      <c r="NN47" s="152"/>
      <c r="NO47" s="152"/>
      <c r="NP47" s="152"/>
      <c r="NQ47" s="152"/>
      <c r="NR47" s="153"/>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132</v>
      </c>
      <c r="NE49" s="93"/>
      <c r="NF49" s="93"/>
      <c r="NG49" s="93"/>
      <c r="NH49" s="93"/>
      <c r="NI49" s="93"/>
      <c r="NJ49" s="93"/>
      <c r="NK49" s="93"/>
      <c r="NL49" s="93"/>
      <c r="NM49" s="93"/>
      <c r="NN49" s="93"/>
      <c r="NO49" s="93"/>
      <c r="NP49" s="93"/>
      <c r="NQ49" s="93"/>
      <c r="NR49" s="94"/>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x14ac:dyDescent="0.15">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x14ac:dyDescent="0.15">
      <c r="A52" s="2"/>
      <c r="B52" s="23"/>
      <c r="C52" s="5"/>
      <c r="D52" s="5"/>
      <c r="E52" s="5"/>
      <c r="F52" s="5"/>
      <c r="G52" s="35"/>
      <c r="H52" s="35"/>
      <c r="I52" s="29"/>
      <c r="J52" s="112" t="s">
        <v>27</v>
      </c>
      <c r="K52" s="113"/>
      <c r="L52" s="113"/>
      <c r="M52" s="113"/>
      <c r="N52" s="113"/>
      <c r="O52" s="113"/>
      <c r="P52" s="113"/>
      <c r="Q52" s="113"/>
      <c r="R52" s="113"/>
      <c r="S52" s="113"/>
      <c r="T52" s="114"/>
      <c r="U52" s="110" t="str">
        <f>データ!AU7</f>
        <v>-</v>
      </c>
      <c r="V52" s="110"/>
      <c r="W52" s="110"/>
      <c r="X52" s="110"/>
      <c r="Y52" s="110"/>
      <c r="Z52" s="110"/>
      <c r="AA52" s="110"/>
      <c r="AB52" s="110"/>
      <c r="AC52" s="110"/>
      <c r="AD52" s="110"/>
      <c r="AE52" s="110"/>
      <c r="AF52" s="110"/>
      <c r="AG52" s="110"/>
      <c r="AH52" s="110"/>
      <c r="AI52" s="110"/>
      <c r="AJ52" s="110"/>
      <c r="AK52" s="110"/>
      <c r="AL52" s="110"/>
      <c r="AM52" s="110"/>
      <c r="AN52" s="110" t="str">
        <f>データ!AV7</f>
        <v>-</v>
      </c>
      <c r="AO52" s="110"/>
      <c r="AP52" s="110"/>
      <c r="AQ52" s="110"/>
      <c r="AR52" s="110"/>
      <c r="AS52" s="110"/>
      <c r="AT52" s="110"/>
      <c r="AU52" s="110"/>
      <c r="AV52" s="110"/>
      <c r="AW52" s="110"/>
      <c r="AX52" s="110"/>
      <c r="AY52" s="110"/>
      <c r="AZ52" s="110"/>
      <c r="BA52" s="110"/>
      <c r="BB52" s="110"/>
      <c r="BC52" s="110"/>
      <c r="BD52" s="110"/>
      <c r="BE52" s="110"/>
      <c r="BF52" s="110"/>
      <c r="BG52" s="110" t="str">
        <f>データ!AW7</f>
        <v>-</v>
      </c>
      <c r="BH52" s="110"/>
      <c r="BI52" s="110"/>
      <c r="BJ52" s="110"/>
      <c r="BK52" s="110"/>
      <c r="BL52" s="110"/>
      <c r="BM52" s="110"/>
      <c r="BN52" s="110"/>
      <c r="BO52" s="110"/>
      <c r="BP52" s="110"/>
      <c r="BQ52" s="110"/>
      <c r="BR52" s="110"/>
      <c r="BS52" s="110"/>
      <c r="BT52" s="110"/>
      <c r="BU52" s="110"/>
      <c r="BV52" s="110"/>
      <c r="BW52" s="110"/>
      <c r="BX52" s="110"/>
      <c r="BY52" s="110"/>
      <c r="BZ52" s="110" t="str">
        <f>データ!AX7</f>
        <v>-</v>
      </c>
      <c r="CA52" s="110"/>
      <c r="CB52" s="110"/>
      <c r="CC52" s="110"/>
      <c r="CD52" s="110"/>
      <c r="CE52" s="110"/>
      <c r="CF52" s="110"/>
      <c r="CG52" s="110"/>
      <c r="CH52" s="110"/>
      <c r="CI52" s="110"/>
      <c r="CJ52" s="110"/>
      <c r="CK52" s="110"/>
      <c r="CL52" s="110"/>
      <c r="CM52" s="110"/>
      <c r="CN52" s="110"/>
      <c r="CO52" s="110"/>
      <c r="CP52" s="110"/>
      <c r="CQ52" s="110"/>
      <c r="CR52" s="110"/>
      <c r="CS52" s="110">
        <f>データ!AY7</f>
        <v>0</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t="str">
        <f>データ!BF7</f>
        <v>-</v>
      </c>
      <c r="EM52" s="111"/>
      <c r="EN52" s="111"/>
      <c r="EO52" s="111"/>
      <c r="EP52" s="111"/>
      <c r="EQ52" s="111"/>
      <c r="ER52" s="111"/>
      <c r="ES52" s="111"/>
      <c r="ET52" s="111"/>
      <c r="EU52" s="111"/>
      <c r="EV52" s="111"/>
      <c r="EW52" s="111"/>
      <c r="EX52" s="111"/>
      <c r="EY52" s="111"/>
      <c r="EZ52" s="111"/>
      <c r="FA52" s="111"/>
      <c r="FB52" s="111"/>
      <c r="FC52" s="111"/>
      <c r="FD52" s="111"/>
      <c r="FE52" s="111" t="str">
        <f>データ!BG7</f>
        <v>-</v>
      </c>
      <c r="FF52" s="111"/>
      <c r="FG52" s="111"/>
      <c r="FH52" s="111"/>
      <c r="FI52" s="111"/>
      <c r="FJ52" s="111"/>
      <c r="FK52" s="111"/>
      <c r="FL52" s="111"/>
      <c r="FM52" s="111"/>
      <c r="FN52" s="111"/>
      <c r="FO52" s="111"/>
      <c r="FP52" s="111"/>
      <c r="FQ52" s="111"/>
      <c r="FR52" s="111"/>
      <c r="FS52" s="111"/>
      <c r="FT52" s="111"/>
      <c r="FU52" s="111"/>
      <c r="FV52" s="111"/>
      <c r="FW52" s="111"/>
      <c r="FX52" s="111" t="str">
        <f>データ!BH7</f>
        <v>-</v>
      </c>
      <c r="FY52" s="111"/>
      <c r="FZ52" s="111"/>
      <c r="GA52" s="111"/>
      <c r="GB52" s="111"/>
      <c r="GC52" s="111"/>
      <c r="GD52" s="111"/>
      <c r="GE52" s="111"/>
      <c r="GF52" s="111"/>
      <c r="GG52" s="111"/>
      <c r="GH52" s="111"/>
      <c r="GI52" s="111"/>
      <c r="GJ52" s="111"/>
      <c r="GK52" s="111"/>
      <c r="GL52" s="111"/>
      <c r="GM52" s="111"/>
      <c r="GN52" s="111"/>
      <c r="GO52" s="111"/>
      <c r="GP52" s="111"/>
      <c r="GQ52" s="111" t="str">
        <f>データ!BI7</f>
        <v>-</v>
      </c>
      <c r="GR52" s="111"/>
      <c r="GS52" s="111"/>
      <c r="GT52" s="111"/>
      <c r="GU52" s="111"/>
      <c r="GV52" s="111"/>
      <c r="GW52" s="111"/>
      <c r="GX52" s="111"/>
      <c r="GY52" s="111"/>
      <c r="GZ52" s="111"/>
      <c r="HA52" s="111"/>
      <c r="HB52" s="111"/>
      <c r="HC52" s="111"/>
      <c r="HD52" s="111"/>
      <c r="HE52" s="111"/>
      <c r="HF52" s="111"/>
      <c r="HG52" s="111"/>
      <c r="HH52" s="111"/>
      <c r="HI52" s="111"/>
      <c r="HJ52" s="111">
        <f>データ!BJ7</f>
        <v>44.8</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t="str">
        <f>データ!BQ7</f>
        <v>-</v>
      </c>
      <c r="JD52" s="110"/>
      <c r="JE52" s="110"/>
      <c r="JF52" s="110"/>
      <c r="JG52" s="110"/>
      <c r="JH52" s="110"/>
      <c r="JI52" s="110"/>
      <c r="JJ52" s="110"/>
      <c r="JK52" s="110"/>
      <c r="JL52" s="110"/>
      <c r="JM52" s="110"/>
      <c r="JN52" s="110"/>
      <c r="JO52" s="110"/>
      <c r="JP52" s="110"/>
      <c r="JQ52" s="110"/>
      <c r="JR52" s="110"/>
      <c r="JS52" s="110"/>
      <c r="JT52" s="110"/>
      <c r="JU52" s="110"/>
      <c r="JV52" s="110" t="str">
        <f>データ!BR7</f>
        <v>-</v>
      </c>
      <c r="JW52" s="110"/>
      <c r="JX52" s="110"/>
      <c r="JY52" s="110"/>
      <c r="JZ52" s="110"/>
      <c r="KA52" s="110"/>
      <c r="KB52" s="110"/>
      <c r="KC52" s="110"/>
      <c r="KD52" s="110"/>
      <c r="KE52" s="110"/>
      <c r="KF52" s="110"/>
      <c r="KG52" s="110"/>
      <c r="KH52" s="110"/>
      <c r="KI52" s="110"/>
      <c r="KJ52" s="110"/>
      <c r="KK52" s="110"/>
      <c r="KL52" s="110"/>
      <c r="KM52" s="110"/>
      <c r="KN52" s="110"/>
      <c r="KO52" s="110" t="str">
        <f>データ!BS7</f>
        <v>-</v>
      </c>
      <c r="KP52" s="110"/>
      <c r="KQ52" s="110"/>
      <c r="KR52" s="110"/>
      <c r="KS52" s="110"/>
      <c r="KT52" s="110"/>
      <c r="KU52" s="110"/>
      <c r="KV52" s="110"/>
      <c r="KW52" s="110"/>
      <c r="KX52" s="110"/>
      <c r="KY52" s="110"/>
      <c r="KZ52" s="110"/>
      <c r="LA52" s="110"/>
      <c r="LB52" s="110"/>
      <c r="LC52" s="110"/>
      <c r="LD52" s="110"/>
      <c r="LE52" s="110"/>
      <c r="LF52" s="110"/>
      <c r="LG52" s="110"/>
      <c r="LH52" s="110" t="str">
        <f>データ!BT7</f>
        <v>-</v>
      </c>
      <c r="LI52" s="110"/>
      <c r="LJ52" s="110"/>
      <c r="LK52" s="110"/>
      <c r="LL52" s="110"/>
      <c r="LM52" s="110"/>
      <c r="LN52" s="110"/>
      <c r="LO52" s="110"/>
      <c r="LP52" s="110"/>
      <c r="LQ52" s="110"/>
      <c r="LR52" s="110"/>
      <c r="LS52" s="110"/>
      <c r="LT52" s="110"/>
      <c r="LU52" s="110"/>
      <c r="LV52" s="110"/>
      <c r="LW52" s="110"/>
      <c r="LX52" s="110"/>
      <c r="LY52" s="110"/>
      <c r="LZ52" s="110"/>
      <c r="MA52" s="110">
        <f>データ!BU7</f>
        <v>0</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x14ac:dyDescent="0.15">
      <c r="A53" s="2"/>
      <c r="B53" s="23"/>
      <c r="C53" s="5"/>
      <c r="D53" s="5"/>
      <c r="E53" s="5"/>
      <c r="F53" s="5"/>
      <c r="G53" s="5"/>
      <c r="H53" s="5"/>
      <c r="I53" s="29"/>
      <c r="J53" s="112" t="s">
        <v>29</v>
      </c>
      <c r="K53" s="113"/>
      <c r="L53" s="113"/>
      <c r="M53" s="113"/>
      <c r="N53" s="113"/>
      <c r="O53" s="113"/>
      <c r="P53" s="113"/>
      <c r="Q53" s="113"/>
      <c r="R53" s="113"/>
      <c r="S53" s="113"/>
      <c r="T53" s="114"/>
      <c r="U53" s="110">
        <f>データ!AZ7</f>
        <v>105</v>
      </c>
      <c r="V53" s="110"/>
      <c r="W53" s="110"/>
      <c r="X53" s="110"/>
      <c r="Y53" s="110"/>
      <c r="Z53" s="110"/>
      <c r="AA53" s="110"/>
      <c r="AB53" s="110"/>
      <c r="AC53" s="110"/>
      <c r="AD53" s="110"/>
      <c r="AE53" s="110"/>
      <c r="AF53" s="110"/>
      <c r="AG53" s="110"/>
      <c r="AH53" s="110"/>
      <c r="AI53" s="110"/>
      <c r="AJ53" s="110"/>
      <c r="AK53" s="110"/>
      <c r="AL53" s="110"/>
      <c r="AM53" s="110"/>
      <c r="AN53" s="110">
        <f>データ!BA7</f>
        <v>61</v>
      </c>
      <c r="AO53" s="110"/>
      <c r="AP53" s="110"/>
      <c r="AQ53" s="110"/>
      <c r="AR53" s="110"/>
      <c r="AS53" s="110"/>
      <c r="AT53" s="110"/>
      <c r="AU53" s="110"/>
      <c r="AV53" s="110"/>
      <c r="AW53" s="110"/>
      <c r="AX53" s="110"/>
      <c r="AY53" s="110"/>
      <c r="AZ53" s="110"/>
      <c r="BA53" s="110"/>
      <c r="BB53" s="110"/>
      <c r="BC53" s="110"/>
      <c r="BD53" s="110"/>
      <c r="BE53" s="110"/>
      <c r="BF53" s="110"/>
      <c r="BG53" s="110">
        <f>データ!BB7</f>
        <v>40</v>
      </c>
      <c r="BH53" s="110"/>
      <c r="BI53" s="110"/>
      <c r="BJ53" s="110"/>
      <c r="BK53" s="110"/>
      <c r="BL53" s="110"/>
      <c r="BM53" s="110"/>
      <c r="BN53" s="110"/>
      <c r="BO53" s="110"/>
      <c r="BP53" s="110"/>
      <c r="BQ53" s="110"/>
      <c r="BR53" s="110"/>
      <c r="BS53" s="110"/>
      <c r="BT53" s="110"/>
      <c r="BU53" s="110"/>
      <c r="BV53" s="110"/>
      <c r="BW53" s="110"/>
      <c r="BX53" s="110"/>
      <c r="BY53" s="110"/>
      <c r="BZ53" s="110">
        <f>データ!BC7</f>
        <v>27</v>
      </c>
      <c r="CA53" s="110"/>
      <c r="CB53" s="110"/>
      <c r="CC53" s="110"/>
      <c r="CD53" s="110"/>
      <c r="CE53" s="110"/>
      <c r="CF53" s="110"/>
      <c r="CG53" s="110"/>
      <c r="CH53" s="110"/>
      <c r="CI53" s="110"/>
      <c r="CJ53" s="110"/>
      <c r="CK53" s="110"/>
      <c r="CL53" s="110"/>
      <c r="CM53" s="110"/>
      <c r="CN53" s="110"/>
      <c r="CO53" s="110"/>
      <c r="CP53" s="110"/>
      <c r="CQ53" s="110"/>
      <c r="CR53" s="110"/>
      <c r="CS53" s="110">
        <f>データ!BD7</f>
        <v>29</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51.9</v>
      </c>
      <c r="EM53" s="111"/>
      <c r="EN53" s="111"/>
      <c r="EO53" s="111"/>
      <c r="EP53" s="111"/>
      <c r="EQ53" s="111"/>
      <c r="ER53" s="111"/>
      <c r="ES53" s="111"/>
      <c r="ET53" s="111"/>
      <c r="EU53" s="111"/>
      <c r="EV53" s="111"/>
      <c r="EW53" s="111"/>
      <c r="EX53" s="111"/>
      <c r="EY53" s="111"/>
      <c r="EZ53" s="111"/>
      <c r="FA53" s="111"/>
      <c r="FB53" s="111"/>
      <c r="FC53" s="111"/>
      <c r="FD53" s="111"/>
      <c r="FE53" s="111">
        <f>データ!BL7</f>
        <v>59.2</v>
      </c>
      <c r="FF53" s="111"/>
      <c r="FG53" s="111"/>
      <c r="FH53" s="111"/>
      <c r="FI53" s="111"/>
      <c r="FJ53" s="111"/>
      <c r="FK53" s="111"/>
      <c r="FL53" s="111"/>
      <c r="FM53" s="111"/>
      <c r="FN53" s="111"/>
      <c r="FO53" s="111"/>
      <c r="FP53" s="111"/>
      <c r="FQ53" s="111"/>
      <c r="FR53" s="111"/>
      <c r="FS53" s="111"/>
      <c r="FT53" s="111"/>
      <c r="FU53" s="111"/>
      <c r="FV53" s="111"/>
      <c r="FW53" s="111"/>
      <c r="FX53" s="111">
        <f>データ!BM7</f>
        <v>64.5</v>
      </c>
      <c r="FY53" s="111"/>
      <c r="FZ53" s="111"/>
      <c r="GA53" s="111"/>
      <c r="GB53" s="111"/>
      <c r="GC53" s="111"/>
      <c r="GD53" s="111"/>
      <c r="GE53" s="111"/>
      <c r="GF53" s="111"/>
      <c r="GG53" s="111"/>
      <c r="GH53" s="111"/>
      <c r="GI53" s="111"/>
      <c r="GJ53" s="111"/>
      <c r="GK53" s="111"/>
      <c r="GL53" s="111"/>
      <c r="GM53" s="111"/>
      <c r="GN53" s="111"/>
      <c r="GO53" s="111"/>
      <c r="GP53" s="111"/>
      <c r="GQ53" s="111">
        <f>データ!BN7</f>
        <v>60</v>
      </c>
      <c r="GR53" s="111"/>
      <c r="GS53" s="111"/>
      <c r="GT53" s="111"/>
      <c r="GU53" s="111"/>
      <c r="GV53" s="111"/>
      <c r="GW53" s="111"/>
      <c r="GX53" s="111"/>
      <c r="GY53" s="111"/>
      <c r="GZ53" s="111"/>
      <c r="HA53" s="111"/>
      <c r="HB53" s="111"/>
      <c r="HC53" s="111"/>
      <c r="HD53" s="111"/>
      <c r="HE53" s="111"/>
      <c r="HF53" s="111"/>
      <c r="HG53" s="111"/>
      <c r="HH53" s="111"/>
      <c r="HI53" s="111"/>
      <c r="HJ53" s="111">
        <f>データ!BO7</f>
        <v>52.8</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6188</v>
      </c>
      <c r="JD53" s="110"/>
      <c r="JE53" s="110"/>
      <c r="JF53" s="110"/>
      <c r="JG53" s="110"/>
      <c r="JH53" s="110"/>
      <c r="JI53" s="110"/>
      <c r="JJ53" s="110"/>
      <c r="JK53" s="110"/>
      <c r="JL53" s="110"/>
      <c r="JM53" s="110"/>
      <c r="JN53" s="110"/>
      <c r="JO53" s="110"/>
      <c r="JP53" s="110"/>
      <c r="JQ53" s="110"/>
      <c r="JR53" s="110"/>
      <c r="JS53" s="110"/>
      <c r="JT53" s="110"/>
      <c r="JU53" s="110"/>
      <c r="JV53" s="110">
        <f>データ!BW7</f>
        <v>7011</v>
      </c>
      <c r="JW53" s="110"/>
      <c r="JX53" s="110"/>
      <c r="JY53" s="110"/>
      <c r="JZ53" s="110"/>
      <c r="KA53" s="110"/>
      <c r="KB53" s="110"/>
      <c r="KC53" s="110"/>
      <c r="KD53" s="110"/>
      <c r="KE53" s="110"/>
      <c r="KF53" s="110"/>
      <c r="KG53" s="110"/>
      <c r="KH53" s="110"/>
      <c r="KI53" s="110"/>
      <c r="KJ53" s="110"/>
      <c r="KK53" s="110"/>
      <c r="KL53" s="110"/>
      <c r="KM53" s="110"/>
      <c r="KN53" s="110"/>
      <c r="KO53" s="110">
        <f>データ!BX7</f>
        <v>7612</v>
      </c>
      <c r="KP53" s="110"/>
      <c r="KQ53" s="110"/>
      <c r="KR53" s="110"/>
      <c r="KS53" s="110"/>
      <c r="KT53" s="110"/>
      <c r="KU53" s="110"/>
      <c r="KV53" s="110"/>
      <c r="KW53" s="110"/>
      <c r="KX53" s="110"/>
      <c r="KY53" s="110"/>
      <c r="KZ53" s="110"/>
      <c r="LA53" s="110"/>
      <c r="LB53" s="110"/>
      <c r="LC53" s="110"/>
      <c r="LD53" s="110"/>
      <c r="LE53" s="110"/>
      <c r="LF53" s="110"/>
      <c r="LG53" s="110"/>
      <c r="LH53" s="110">
        <f>データ!BY7</f>
        <v>7104</v>
      </c>
      <c r="LI53" s="110"/>
      <c r="LJ53" s="110"/>
      <c r="LK53" s="110"/>
      <c r="LL53" s="110"/>
      <c r="LM53" s="110"/>
      <c r="LN53" s="110"/>
      <c r="LO53" s="110"/>
      <c r="LP53" s="110"/>
      <c r="LQ53" s="110"/>
      <c r="LR53" s="110"/>
      <c r="LS53" s="110"/>
      <c r="LT53" s="110"/>
      <c r="LU53" s="110"/>
      <c r="LV53" s="110"/>
      <c r="LW53" s="110"/>
      <c r="LX53" s="110"/>
      <c r="LY53" s="110"/>
      <c r="LZ53" s="110"/>
      <c r="MA53" s="110">
        <f>データ!BZ7</f>
        <v>7407</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x14ac:dyDescent="0.15">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x14ac:dyDescent="0.15">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x14ac:dyDescent="0.15">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x14ac:dyDescent="0.15">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131</v>
      </c>
      <c r="NE66" s="93"/>
      <c r="NF66" s="93"/>
      <c r="NG66" s="93"/>
      <c r="NH66" s="93"/>
      <c r="NI66" s="93"/>
      <c r="NJ66" s="93"/>
      <c r="NK66" s="93"/>
      <c r="NL66" s="93"/>
      <c r="NM66" s="93"/>
      <c r="NN66" s="93"/>
      <c r="NO66" s="93"/>
      <c r="NP66" s="93"/>
      <c r="NQ66" s="93"/>
      <c r="NR66" s="94"/>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17489</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x14ac:dyDescent="0.15">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f>データ!CN7</f>
        <v>5000</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x14ac:dyDescent="0.15">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t="str">
        <f>データ!CZ7</f>
        <v>-</v>
      </c>
      <c r="KB77" s="82"/>
      <c r="KC77" s="82"/>
      <c r="KD77" s="82"/>
      <c r="KE77" s="82"/>
      <c r="KF77" s="82"/>
      <c r="KG77" s="82"/>
      <c r="KH77" s="82"/>
      <c r="KI77" s="82"/>
      <c r="KJ77" s="82"/>
      <c r="KK77" s="82"/>
      <c r="KL77" s="82"/>
      <c r="KM77" s="82"/>
      <c r="KN77" s="82"/>
      <c r="KO77" s="83"/>
      <c r="KP77" s="81" t="str">
        <f>データ!DA7</f>
        <v>-</v>
      </c>
      <c r="KQ77" s="82"/>
      <c r="KR77" s="82"/>
      <c r="KS77" s="82"/>
      <c r="KT77" s="82"/>
      <c r="KU77" s="82"/>
      <c r="KV77" s="82"/>
      <c r="KW77" s="82"/>
      <c r="KX77" s="82"/>
      <c r="KY77" s="82"/>
      <c r="KZ77" s="82"/>
      <c r="LA77" s="82"/>
      <c r="LB77" s="82"/>
      <c r="LC77" s="82"/>
      <c r="LD77" s="83"/>
      <c r="LE77" s="81" t="str">
        <f>データ!DB7</f>
        <v>-</v>
      </c>
      <c r="LF77" s="82"/>
      <c r="LG77" s="82"/>
      <c r="LH77" s="82"/>
      <c r="LI77" s="82"/>
      <c r="LJ77" s="82"/>
      <c r="LK77" s="82"/>
      <c r="LL77" s="82"/>
      <c r="LM77" s="82"/>
      <c r="LN77" s="82"/>
      <c r="LO77" s="82"/>
      <c r="LP77" s="82"/>
      <c r="LQ77" s="82"/>
      <c r="LR77" s="82"/>
      <c r="LS77" s="83"/>
      <c r="LT77" s="81" t="str">
        <f>データ!DC7</f>
        <v>-</v>
      </c>
      <c r="LU77" s="82"/>
      <c r="LV77" s="82"/>
      <c r="LW77" s="82"/>
      <c r="LX77" s="82"/>
      <c r="LY77" s="82"/>
      <c r="LZ77" s="82"/>
      <c r="MA77" s="82"/>
      <c r="MB77" s="82"/>
      <c r="MC77" s="82"/>
      <c r="MD77" s="82"/>
      <c r="ME77" s="82"/>
      <c r="MF77" s="82"/>
      <c r="MG77" s="82"/>
      <c r="MH77" s="83"/>
      <c r="MI77" s="81">
        <f>データ!DD7</f>
        <v>0</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x14ac:dyDescent="0.15">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123.1</v>
      </c>
      <c r="KB78" s="82"/>
      <c r="KC78" s="82"/>
      <c r="KD78" s="82"/>
      <c r="KE78" s="82"/>
      <c r="KF78" s="82"/>
      <c r="KG78" s="82"/>
      <c r="KH78" s="82"/>
      <c r="KI78" s="82"/>
      <c r="KJ78" s="82"/>
      <c r="KK78" s="82"/>
      <c r="KL78" s="82"/>
      <c r="KM78" s="82"/>
      <c r="KN78" s="82"/>
      <c r="KO78" s="83"/>
      <c r="KP78" s="81">
        <f>データ!DF7</f>
        <v>92.3</v>
      </c>
      <c r="KQ78" s="82"/>
      <c r="KR78" s="82"/>
      <c r="KS78" s="82"/>
      <c r="KT78" s="82"/>
      <c r="KU78" s="82"/>
      <c r="KV78" s="82"/>
      <c r="KW78" s="82"/>
      <c r="KX78" s="82"/>
      <c r="KY78" s="82"/>
      <c r="KZ78" s="82"/>
      <c r="LA78" s="82"/>
      <c r="LB78" s="82"/>
      <c r="LC78" s="82"/>
      <c r="LD78" s="83"/>
      <c r="LE78" s="81">
        <f>データ!DG7</f>
        <v>85.4</v>
      </c>
      <c r="LF78" s="82"/>
      <c r="LG78" s="82"/>
      <c r="LH78" s="82"/>
      <c r="LI78" s="82"/>
      <c r="LJ78" s="82"/>
      <c r="LK78" s="82"/>
      <c r="LL78" s="82"/>
      <c r="LM78" s="82"/>
      <c r="LN78" s="82"/>
      <c r="LO78" s="82"/>
      <c r="LP78" s="82"/>
      <c r="LQ78" s="82"/>
      <c r="LR78" s="82"/>
      <c r="LS78" s="83"/>
      <c r="LT78" s="81">
        <f>データ!DH7</f>
        <v>76.3</v>
      </c>
      <c r="LU78" s="82"/>
      <c r="LV78" s="82"/>
      <c r="LW78" s="82"/>
      <c r="LX78" s="82"/>
      <c r="LY78" s="82"/>
      <c r="LZ78" s="82"/>
      <c r="MA78" s="82"/>
      <c r="MB78" s="82"/>
      <c r="MC78" s="82"/>
      <c r="MD78" s="82"/>
      <c r="ME78" s="82"/>
      <c r="MF78" s="82"/>
      <c r="MG78" s="82"/>
      <c r="MH78" s="83"/>
      <c r="MI78" s="81">
        <f>データ!DI7</f>
        <v>64.099999999999994</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x14ac:dyDescent="0.15">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x14ac:dyDescent="0.15">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2" t="s">
        <v>67</v>
      </c>
      <c r="I3" s="143"/>
      <c r="J3" s="143"/>
      <c r="K3" s="143"/>
      <c r="L3" s="143"/>
      <c r="M3" s="143"/>
      <c r="N3" s="143"/>
      <c r="O3" s="143"/>
      <c r="P3" s="143"/>
      <c r="Q3" s="143"/>
      <c r="R3" s="143"/>
      <c r="S3" s="143"/>
      <c r="T3" s="143"/>
      <c r="U3" s="143"/>
      <c r="V3" s="143"/>
      <c r="W3" s="143"/>
      <c r="X3" s="143"/>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4"/>
      <c r="I4" s="145"/>
      <c r="J4" s="145"/>
      <c r="K4" s="145"/>
      <c r="L4" s="145"/>
      <c r="M4" s="145"/>
      <c r="N4" s="145"/>
      <c r="O4" s="145"/>
      <c r="P4" s="145"/>
      <c r="Q4" s="145"/>
      <c r="R4" s="145"/>
      <c r="S4" s="145"/>
      <c r="T4" s="145"/>
      <c r="U4" s="145"/>
      <c r="V4" s="145"/>
      <c r="W4" s="145"/>
      <c r="X4" s="145"/>
      <c r="Y4" s="139" t="s">
        <v>72</v>
      </c>
      <c r="Z4" s="140"/>
      <c r="AA4" s="140"/>
      <c r="AB4" s="140"/>
      <c r="AC4" s="140"/>
      <c r="AD4" s="140"/>
      <c r="AE4" s="140"/>
      <c r="AF4" s="140"/>
      <c r="AG4" s="140"/>
      <c r="AH4" s="140"/>
      <c r="AI4" s="141"/>
      <c r="AJ4" s="146" t="s">
        <v>73</v>
      </c>
      <c r="AK4" s="146"/>
      <c r="AL4" s="146"/>
      <c r="AM4" s="146"/>
      <c r="AN4" s="146"/>
      <c r="AO4" s="146"/>
      <c r="AP4" s="146"/>
      <c r="AQ4" s="146"/>
      <c r="AR4" s="146"/>
      <c r="AS4" s="146"/>
      <c r="AT4" s="146"/>
      <c r="AU4" s="147" t="s">
        <v>74</v>
      </c>
      <c r="AV4" s="146"/>
      <c r="AW4" s="146"/>
      <c r="AX4" s="146"/>
      <c r="AY4" s="146"/>
      <c r="AZ4" s="146"/>
      <c r="BA4" s="146"/>
      <c r="BB4" s="146"/>
      <c r="BC4" s="146"/>
      <c r="BD4" s="146"/>
      <c r="BE4" s="146"/>
      <c r="BF4" s="146" t="s">
        <v>75</v>
      </c>
      <c r="BG4" s="146"/>
      <c r="BH4" s="146"/>
      <c r="BI4" s="146"/>
      <c r="BJ4" s="146"/>
      <c r="BK4" s="146"/>
      <c r="BL4" s="146"/>
      <c r="BM4" s="146"/>
      <c r="BN4" s="146"/>
      <c r="BO4" s="146"/>
      <c r="BP4" s="146"/>
      <c r="BQ4" s="147" t="s">
        <v>76</v>
      </c>
      <c r="BR4" s="146"/>
      <c r="BS4" s="146"/>
      <c r="BT4" s="146"/>
      <c r="BU4" s="146"/>
      <c r="BV4" s="146"/>
      <c r="BW4" s="146"/>
      <c r="BX4" s="146"/>
      <c r="BY4" s="146"/>
      <c r="BZ4" s="146"/>
      <c r="CA4" s="146"/>
      <c r="CB4" s="146" t="s">
        <v>77</v>
      </c>
      <c r="CC4" s="146"/>
      <c r="CD4" s="146"/>
      <c r="CE4" s="146"/>
      <c r="CF4" s="146"/>
      <c r="CG4" s="146"/>
      <c r="CH4" s="146"/>
      <c r="CI4" s="146"/>
      <c r="CJ4" s="146"/>
      <c r="CK4" s="146"/>
      <c r="CL4" s="146"/>
      <c r="CM4" s="148" t="s">
        <v>78</v>
      </c>
      <c r="CN4" s="148" t="s">
        <v>79</v>
      </c>
      <c r="CO4" s="139" t="s">
        <v>80</v>
      </c>
      <c r="CP4" s="140"/>
      <c r="CQ4" s="140"/>
      <c r="CR4" s="140"/>
      <c r="CS4" s="140"/>
      <c r="CT4" s="140"/>
      <c r="CU4" s="140"/>
      <c r="CV4" s="140"/>
      <c r="CW4" s="140"/>
      <c r="CX4" s="140"/>
      <c r="CY4" s="141"/>
      <c r="CZ4" s="146" t="s">
        <v>81</v>
      </c>
      <c r="DA4" s="146"/>
      <c r="DB4" s="146"/>
      <c r="DC4" s="146"/>
      <c r="DD4" s="146"/>
      <c r="DE4" s="146"/>
      <c r="DF4" s="146"/>
      <c r="DG4" s="146"/>
      <c r="DH4" s="146"/>
      <c r="DI4" s="146"/>
      <c r="DJ4" s="146"/>
      <c r="DK4" s="139" t="s">
        <v>82</v>
      </c>
      <c r="DL4" s="140"/>
      <c r="DM4" s="140"/>
      <c r="DN4" s="140"/>
      <c r="DO4" s="140"/>
      <c r="DP4" s="140"/>
      <c r="DQ4" s="140"/>
      <c r="DR4" s="140"/>
      <c r="DS4" s="140"/>
      <c r="DT4" s="140"/>
      <c r="DU4" s="141"/>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49"/>
      <c r="CN5" s="149"/>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242152</v>
      </c>
      <c r="D6" s="61">
        <f t="shared" si="1"/>
        <v>47</v>
      </c>
      <c r="E6" s="61">
        <f t="shared" si="1"/>
        <v>14</v>
      </c>
      <c r="F6" s="61">
        <f t="shared" si="1"/>
        <v>0</v>
      </c>
      <c r="G6" s="61">
        <f t="shared" si="1"/>
        <v>2</v>
      </c>
      <c r="H6" s="61" t="str">
        <f>SUBSTITUTE(H8,"　","")</f>
        <v>三重県志摩市</v>
      </c>
      <c r="I6" s="61" t="str">
        <f t="shared" si="1"/>
        <v>志摩磯部駅前駐車場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その他駐車場</v>
      </c>
      <c r="Q6" s="63" t="str">
        <f t="shared" si="1"/>
        <v>広場式</v>
      </c>
      <c r="R6" s="64">
        <f t="shared" si="1"/>
        <v>5</v>
      </c>
      <c r="S6" s="63" t="str">
        <f t="shared" si="1"/>
        <v>駅</v>
      </c>
      <c r="T6" s="63" t="str">
        <f t="shared" si="1"/>
        <v>無</v>
      </c>
      <c r="U6" s="64">
        <f t="shared" si="1"/>
        <v>541</v>
      </c>
      <c r="V6" s="64">
        <f t="shared" si="1"/>
        <v>22</v>
      </c>
      <c r="W6" s="64">
        <f t="shared" si="1"/>
        <v>6</v>
      </c>
      <c r="X6" s="63" t="str">
        <f t="shared" si="1"/>
        <v>導入なし</v>
      </c>
      <c r="Y6" s="65" t="e">
        <f>IF(Y8="-",NA(),Y8)</f>
        <v>#N/A</v>
      </c>
      <c r="Z6" s="65" t="e">
        <f t="shared" ref="Z6:AH6" si="2">IF(Z8="-",NA(),Z8)</f>
        <v>#N/A</v>
      </c>
      <c r="AA6" s="65" t="e">
        <f t="shared" si="2"/>
        <v>#N/A</v>
      </c>
      <c r="AB6" s="65" t="e">
        <f t="shared" si="2"/>
        <v>#N/A</v>
      </c>
      <c r="AC6" s="65">
        <f t="shared" si="2"/>
        <v>100</v>
      </c>
      <c r="AD6" s="65">
        <f t="shared" si="2"/>
        <v>393.6</v>
      </c>
      <c r="AE6" s="65">
        <f t="shared" si="2"/>
        <v>407.1</v>
      </c>
      <c r="AF6" s="65">
        <f t="shared" si="2"/>
        <v>375.5</v>
      </c>
      <c r="AG6" s="65">
        <f t="shared" si="2"/>
        <v>441.2</v>
      </c>
      <c r="AH6" s="65">
        <f t="shared" si="2"/>
        <v>368.2</v>
      </c>
      <c r="AI6" s="62" t="str">
        <f>IF(AI8="-","",IF(AI8="-","【-】","【"&amp;SUBSTITUTE(TEXT(AI8,"#,##0.0"),"-","△")&amp;"】"))</f>
        <v>【275.4】</v>
      </c>
      <c r="AJ6" s="65" t="e">
        <f>IF(AJ8="-",NA(),AJ8)</f>
        <v>#N/A</v>
      </c>
      <c r="AK6" s="65" t="e">
        <f t="shared" ref="AK6:AS6" si="3">IF(AK8="-",NA(),AK8)</f>
        <v>#N/A</v>
      </c>
      <c r="AL6" s="65" t="e">
        <f t="shared" si="3"/>
        <v>#N/A</v>
      </c>
      <c r="AM6" s="65" t="e">
        <f t="shared" si="3"/>
        <v>#N/A</v>
      </c>
      <c r="AN6" s="65">
        <f t="shared" si="3"/>
        <v>0</v>
      </c>
      <c r="AO6" s="65">
        <f t="shared" si="3"/>
        <v>11.4</v>
      </c>
      <c r="AP6" s="65">
        <f t="shared" si="3"/>
        <v>11</v>
      </c>
      <c r="AQ6" s="65">
        <f t="shared" si="3"/>
        <v>7.8</v>
      </c>
      <c r="AR6" s="65">
        <f t="shared" si="3"/>
        <v>6.7</v>
      </c>
      <c r="AS6" s="65">
        <f t="shared" si="3"/>
        <v>5.9</v>
      </c>
      <c r="AT6" s="62" t="str">
        <f>IF(AT8="-","",IF(AT8="-","【-】","【"&amp;SUBSTITUTE(TEXT(AT8,"#,##0.0"),"-","△")&amp;"】"))</f>
        <v>【13.3】</v>
      </c>
      <c r="AU6" s="66" t="e">
        <f>IF(AU8="-",NA(),AU8)</f>
        <v>#N/A</v>
      </c>
      <c r="AV6" s="66" t="e">
        <f t="shared" ref="AV6:BD6" si="4">IF(AV8="-",NA(),AV8)</f>
        <v>#N/A</v>
      </c>
      <c r="AW6" s="66" t="e">
        <f t="shared" si="4"/>
        <v>#N/A</v>
      </c>
      <c r="AX6" s="66" t="e">
        <f t="shared" si="4"/>
        <v>#N/A</v>
      </c>
      <c r="AY6" s="66">
        <f t="shared" si="4"/>
        <v>0</v>
      </c>
      <c r="AZ6" s="66">
        <f t="shared" si="4"/>
        <v>105</v>
      </c>
      <c r="BA6" s="66">
        <f t="shared" si="4"/>
        <v>61</v>
      </c>
      <c r="BB6" s="66">
        <f t="shared" si="4"/>
        <v>40</v>
      </c>
      <c r="BC6" s="66">
        <f t="shared" si="4"/>
        <v>27</v>
      </c>
      <c r="BD6" s="66">
        <f t="shared" si="4"/>
        <v>29</v>
      </c>
      <c r="BE6" s="64" t="str">
        <f>IF(BE8="-","",IF(BE8="-","【-】","【"&amp;SUBSTITUTE(TEXT(BE8,"#,##0"),"-","△")&amp;"】"))</f>
        <v>【140】</v>
      </c>
      <c r="BF6" s="65" t="e">
        <f>IF(BF8="-",NA(),BF8)</f>
        <v>#N/A</v>
      </c>
      <c r="BG6" s="65" t="e">
        <f t="shared" ref="BG6:BO6" si="5">IF(BG8="-",NA(),BG8)</f>
        <v>#N/A</v>
      </c>
      <c r="BH6" s="65" t="e">
        <f t="shared" si="5"/>
        <v>#N/A</v>
      </c>
      <c r="BI6" s="65" t="e">
        <f t="shared" si="5"/>
        <v>#N/A</v>
      </c>
      <c r="BJ6" s="65">
        <f t="shared" si="5"/>
        <v>44.8</v>
      </c>
      <c r="BK6" s="65">
        <f t="shared" si="5"/>
        <v>51.9</v>
      </c>
      <c r="BL6" s="65">
        <f t="shared" si="5"/>
        <v>59.2</v>
      </c>
      <c r="BM6" s="65">
        <f t="shared" si="5"/>
        <v>64.5</v>
      </c>
      <c r="BN6" s="65">
        <f t="shared" si="5"/>
        <v>60</v>
      </c>
      <c r="BO6" s="65">
        <f t="shared" si="5"/>
        <v>52.8</v>
      </c>
      <c r="BP6" s="62" t="str">
        <f>IF(BP8="-","",IF(BP8="-","【-】","【"&amp;SUBSTITUTE(TEXT(BP8,"#,##0.0"),"-","△")&amp;"】"))</f>
        <v>【45.2】</v>
      </c>
      <c r="BQ6" s="66" t="e">
        <f>IF(BQ8="-",NA(),BQ8)</f>
        <v>#N/A</v>
      </c>
      <c r="BR6" s="66" t="e">
        <f t="shared" ref="BR6:BZ6" si="6">IF(BR8="-",NA(),BR8)</f>
        <v>#N/A</v>
      </c>
      <c r="BS6" s="66" t="e">
        <f t="shared" si="6"/>
        <v>#N/A</v>
      </c>
      <c r="BT6" s="66" t="e">
        <f t="shared" si="6"/>
        <v>#N/A</v>
      </c>
      <c r="BU6" s="66">
        <f t="shared" si="6"/>
        <v>0</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17489</v>
      </c>
      <c r="CN6" s="64">
        <f t="shared" si="7"/>
        <v>5000</v>
      </c>
      <c r="CO6" s="65"/>
      <c r="CP6" s="65"/>
      <c r="CQ6" s="65"/>
      <c r="CR6" s="65"/>
      <c r="CS6" s="65"/>
      <c r="CT6" s="65"/>
      <c r="CU6" s="65"/>
      <c r="CV6" s="65"/>
      <c r="CW6" s="65"/>
      <c r="CX6" s="65"/>
      <c r="CY6" s="62" t="s">
        <v>110</v>
      </c>
      <c r="CZ6" s="65" t="e">
        <f>IF(CZ8="-",NA(),CZ8)</f>
        <v>#N/A</v>
      </c>
      <c r="DA6" s="65" t="e">
        <f t="shared" ref="DA6:DI6" si="8">IF(DA8="-",NA(),DA8)</f>
        <v>#N/A</v>
      </c>
      <c r="DB6" s="65" t="e">
        <f t="shared" si="8"/>
        <v>#N/A</v>
      </c>
      <c r="DC6" s="65" t="e">
        <f t="shared" si="8"/>
        <v>#N/A</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t="e">
        <f>IF(DK8="-",NA(),DK8)</f>
        <v>#N/A</v>
      </c>
      <c r="DL6" s="65" t="e">
        <f t="shared" ref="DL6:DT6" si="9">IF(DL8="-",NA(),DL8)</f>
        <v>#N/A</v>
      </c>
      <c r="DM6" s="65" t="e">
        <f t="shared" si="9"/>
        <v>#N/A</v>
      </c>
      <c r="DN6" s="65" t="e">
        <f t="shared" si="9"/>
        <v>#N/A</v>
      </c>
      <c r="DO6" s="65">
        <f t="shared" si="9"/>
        <v>68.2</v>
      </c>
      <c r="DP6" s="65">
        <f t="shared" si="9"/>
        <v>230</v>
      </c>
      <c r="DQ6" s="65">
        <f t="shared" si="9"/>
        <v>244.3</v>
      </c>
      <c r="DR6" s="65">
        <f t="shared" si="9"/>
        <v>238.1</v>
      </c>
      <c r="DS6" s="65">
        <f t="shared" si="9"/>
        <v>261.8</v>
      </c>
      <c r="DT6" s="65">
        <f t="shared" si="9"/>
        <v>268.7</v>
      </c>
      <c r="DU6" s="62" t="str">
        <f>IF(DU8="-","",IF(DU8="-","【-】","【"&amp;SUBSTITUTE(TEXT(DU8,"#,##0.0"),"-","△")&amp;"】"))</f>
        <v>【194.5】</v>
      </c>
    </row>
    <row r="7" spans="1:125" s="67" customFormat="1" x14ac:dyDescent="0.15">
      <c r="A7" s="50" t="s">
        <v>111</v>
      </c>
      <c r="B7" s="61">
        <f t="shared" ref="B7:X7" si="10">B8</f>
        <v>2016</v>
      </c>
      <c r="C7" s="61">
        <f t="shared" si="10"/>
        <v>242152</v>
      </c>
      <c r="D7" s="61">
        <f t="shared" si="10"/>
        <v>47</v>
      </c>
      <c r="E7" s="61">
        <f t="shared" si="10"/>
        <v>14</v>
      </c>
      <c r="F7" s="61">
        <f t="shared" si="10"/>
        <v>0</v>
      </c>
      <c r="G7" s="61">
        <f t="shared" si="10"/>
        <v>2</v>
      </c>
      <c r="H7" s="61" t="str">
        <f t="shared" si="10"/>
        <v>三重県　志摩市</v>
      </c>
      <c r="I7" s="61" t="str">
        <f t="shared" si="10"/>
        <v>志摩磯部駅前駐車場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その他駐車場</v>
      </c>
      <c r="Q7" s="63" t="str">
        <f t="shared" si="10"/>
        <v>広場式</v>
      </c>
      <c r="R7" s="64">
        <f t="shared" si="10"/>
        <v>5</v>
      </c>
      <c r="S7" s="63" t="str">
        <f t="shared" si="10"/>
        <v>駅</v>
      </c>
      <c r="T7" s="63" t="str">
        <f t="shared" si="10"/>
        <v>無</v>
      </c>
      <c r="U7" s="64">
        <f t="shared" si="10"/>
        <v>541</v>
      </c>
      <c r="V7" s="64">
        <f t="shared" si="10"/>
        <v>22</v>
      </c>
      <c r="W7" s="64">
        <f t="shared" si="10"/>
        <v>6</v>
      </c>
      <c r="X7" s="63" t="str">
        <f t="shared" si="10"/>
        <v>導入なし</v>
      </c>
      <c r="Y7" s="65" t="str">
        <f>Y8</f>
        <v>-</v>
      </c>
      <c r="Z7" s="65" t="str">
        <f t="shared" ref="Z7:AH7" si="11">Z8</f>
        <v>-</v>
      </c>
      <c r="AA7" s="65" t="str">
        <f t="shared" si="11"/>
        <v>-</v>
      </c>
      <c r="AB7" s="65" t="str">
        <f t="shared" si="11"/>
        <v>-</v>
      </c>
      <c r="AC7" s="65">
        <f t="shared" si="11"/>
        <v>100</v>
      </c>
      <c r="AD7" s="65">
        <f t="shared" si="11"/>
        <v>393.6</v>
      </c>
      <c r="AE7" s="65">
        <f t="shared" si="11"/>
        <v>407.1</v>
      </c>
      <c r="AF7" s="65">
        <f t="shared" si="11"/>
        <v>375.5</v>
      </c>
      <c r="AG7" s="65">
        <f t="shared" si="11"/>
        <v>441.2</v>
      </c>
      <c r="AH7" s="65">
        <f t="shared" si="11"/>
        <v>368.2</v>
      </c>
      <c r="AI7" s="62"/>
      <c r="AJ7" s="65" t="str">
        <f>AJ8</f>
        <v>-</v>
      </c>
      <c r="AK7" s="65" t="str">
        <f t="shared" ref="AK7:AS7" si="12">AK8</f>
        <v>-</v>
      </c>
      <c r="AL7" s="65" t="str">
        <f t="shared" si="12"/>
        <v>-</v>
      </c>
      <c r="AM7" s="65" t="str">
        <f t="shared" si="12"/>
        <v>-</v>
      </c>
      <c r="AN7" s="65">
        <f t="shared" si="12"/>
        <v>0</v>
      </c>
      <c r="AO7" s="65">
        <f t="shared" si="12"/>
        <v>11.4</v>
      </c>
      <c r="AP7" s="65">
        <f t="shared" si="12"/>
        <v>11</v>
      </c>
      <c r="AQ7" s="65">
        <f t="shared" si="12"/>
        <v>7.8</v>
      </c>
      <c r="AR7" s="65">
        <f t="shared" si="12"/>
        <v>6.7</v>
      </c>
      <c r="AS7" s="65">
        <f t="shared" si="12"/>
        <v>5.9</v>
      </c>
      <c r="AT7" s="62"/>
      <c r="AU7" s="66" t="str">
        <f>AU8</f>
        <v>-</v>
      </c>
      <c r="AV7" s="66" t="str">
        <f t="shared" ref="AV7:BD7" si="13">AV8</f>
        <v>-</v>
      </c>
      <c r="AW7" s="66" t="str">
        <f t="shared" si="13"/>
        <v>-</v>
      </c>
      <c r="AX7" s="66" t="str">
        <f t="shared" si="13"/>
        <v>-</v>
      </c>
      <c r="AY7" s="66">
        <f t="shared" si="13"/>
        <v>0</v>
      </c>
      <c r="AZ7" s="66">
        <f t="shared" si="13"/>
        <v>105</v>
      </c>
      <c r="BA7" s="66">
        <f t="shared" si="13"/>
        <v>61</v>
      </c>
      <c r="BB7" s="66">
        <f t="shared" si="13"/>
        <v>40</v>
      </c>
      <c r="BC7" s="66">
        <f t="shared" si="13"/>
        <v>27</v>
      </c>
      <c r="BD7" s="66">
        <f t="shared" si="13"/>
        <v>29</v>
      </c>
      <c r="BE7" s="64"/>
      <c r="BF7" s="65" t="str">
        <f>BF8</f>
        <v>-</v>
      </c>
      <c r="BG7" s="65" t="str">
        <f t="shared" ref="BG7:BO7" si="14">BG8</f>
        <v>-</v>
      </c>
      <c r="BH7" s="65" t="str">
        <f t="shared" si="14"/>
        <v>-</v>
      </c>
      <c r="BI7" s="65" t="str">
        <f t="shared" si="14"/>
        <v>-</v>
      </c>
      <c r="BJ7" s="65">
        <f t="shared" si="14"/>
        <v>44.8</v>
      </c>
      <c r="BK7" s="65">
        <f t="shared" si="14"/>
        <v>51.9</v>
      </c>
      <c r="BL7" s="65">
        <f t="shared" si="14"/>
        <v>59.2</v>
      </c>
      <c r="BM7" s="65">
        <f t="shared" si="14"/>
        <v>64.5</v>
      </c>
      <c r="BN7" s="65">
        <f t="shared" si="14"/>
        <v>60</v>
      </c>
      <c r="BO7" s="65">
        <f t="shared" si="14"/>
        <v>52.8</v>
      </c>
      <c r="BP7" s="62"/>
      <c r="BQ7" s="66" t="str">
        <f>BQ8</f>
        <v>-</v>
      </c>
      <c r="BR7" s="66" t="str">
        <f t="shared" ref="BR7:BZ7" si="15">BR8</f>
        <v>-</v>
      </c>
      <c r="BS7" s="66" t="str">
        <f t="shared" si="15"/>
        <v>-</v>
      </c>
      <c r="BT7" s="66" t="str">
        <f t="shared" si="15"/>
        <v>-</v>
      </c>
      <c r="BU7" s="66">
        <f t="shared" si="15"/>
        <v>0</v>
      </c>
      <c r="BV7" s="66">
        <f t="shared" si="15"/>
        <v>6188</v>
      </c>
      <c r="BW7" s="66">
        <f t="shared" si="15"/>
        <v>7011</v>
      </c>
      <c r="BX7" s="66">
        <f t="shared" si="15"/>
        <v>7612</v>
      </c>
      <c r="BY7" s="66">
        <f t="shared" si="15"/>
        <v>7104</v>
      </c>
      <c r="BZ7" s="66">
        <f t="shared" si="15"/>
        <v>7407</v>
      </c>
      <c r="CA7" s="64"/>
      <c r="CB7" s="65" t="s">
        <v>112</v>
      </c>
      <c r="CC7" s="65" t="s">
        <v>112</v>
      </c>
      <c r="CD7" s="65" t="s">
        <v>112</v>
      </c>
      <c r="CE7" s="65" t="s">
        <v>112</v>
      </c>
      <c r="CF7" s="65" t="s">
        <v>112</v>
      </c>
      <c r="CG7" s="65" t="s">
        <v>112</v>
      </c>
      <c r="CH7" s="65" t="s">
        <v>112</v>
      </c>
      <c r="CI7" s="65" t="s">
        <v>112</v>
      </c>
      <c r="CJ7" s="65" t="s">
        <v>112</v>
      </c>
      <c r="CK7" s="65" t="s">
        <v>110</v>
      </c>
      <c r="CL7" s="62"/>
      <c r="CM7" s="64">
        <f>CM8</f>
        <v>17489</v>
      </c>
      <c r="CN7" s="64">
        <f>CN8</f>
        <v>5000</v>
      </c>
      <c r="CO7" s="65" t="s">
        <v>112</v>
      </c>
      <c r="CP7" s="65" t="s">
        <v>112</v>
      </c>
      <c r="CQ7" s="65" t="s">
        <v>112</v>
      </c>
      <c r="CR7" s="65" t="s">
        <v>112</v>
      </c>
      <c r="CS7" s="65" t="s">
        <v>112</v>
      </c>
      <c r="CT7" s="65" t="s">
        <v>112</v>
      </c>
      <c r="CU7" s="65" t="s">
        <v>112</v>
      </c>
      <c r="CV7" s="65" t="s">
        <v>112</v>
      </c>
      <c r="CW7" s="65" t="s">
        <v>112</v>
      </c>
      <c r="CX7" s="65" t="s">
        <v>113</v>
      </c>
      <c r="CY7" s="62"/>
      <c r="CZ7" s="65" t="str">
        <f>CZ8</f>
        <v>-</v>
      </c>
      <c r="DA7" s="65" t="str">
        <f t="shared" ref="DA7:DI7" si="16">DA8</f>
        <v>-</v>
      </c>
      <c r="DB7" s="65" t="str">
        <f t="shared" si="16"/>
        <v>-</v>
      </c>
      <c r="DC7" s="65" t="str">
        <f t="shared" si="16"/>
        <v>-</v>
      </c>
      <c r="DD7" s="65">
        <f t="shared" si="16"/>
        <v>0</v>
      </c>
      <c r="DE7" s="65">
        <f t="shared" si="16"/>
        <v>123.1</v>
      </c>
      <c r="DF7" s="65">
        <f t="shared" si="16"/>
        <v>92.3</v>
      </c>
      <c r="DG7" s="65">
        <f t="shared" si="16"/>
        <v>85.4</v>
      </c>
      <c r="DH7" s="65">
        <f t="shared" si="16"/>
        <v>76.3</v>
      </c>
      <c r="DI7" s="65">
        <f t="shared" si="16"/>
        <v>64.099999999999994</v>
      </c>
      <c r="DJ7" s="62"/>
      <c r="DK7" s="65" t="str">
        <f>DK8</f>
        <v>-</v>
      </c>
      <c r="DL7" s="65" t="str">
        <f t="shared" ref="DL7:DT7" si="17">DL8</f>
        <v>-</v>
      </c>
      <c r="DM7" s="65" t="str">
        <f t="shared" si="17"/>
        <v>-</v>
      </c>
      <c r="DN7" s="65" t="str">
        <f t="shared" si="17"/>
        <v>-</v>
      </c>
      <c r="DO7" s="65">
        <f t="shared" si="17"/>
        <v>68.2</v>
      </c>
      <c r="DP7" s="65">
        <f t="shared" si="17"/>
        <v>230</v>
      </c>
      <c r="DQ7" s="65">
        <f t="shared" si="17"/>
        <v>244.3</v>
      </c>
      <c r="DR7" s="65">
        <f t="shared" si="17"/>
        <v>238.1</v>
      </c>
      <c r="DS7" s="65">
        <f t="shared" si="17"/>
        <v>261.8</v>
      </c>
      <c r="DT7" s="65">
        <f t="shared" si="17"/>
        <v>268.7</v>
      </c>
      <c r="DU7" s="62"/>
    </row>
    <row r="8" spans="1:125" s="67" customFormat="1" x14ac:dyDescent="0.15">
      <c r="A8" s="50"/>
      <c r="B8" s="68">
        <v>2016</v>
      </c>
      <c r="C8" s="68">
        <v>242152</v>
      </c>
      <c r="D8" s="68">
        <v>47</v>
      </c>
      <c r="E8" s="68">
        <v>14</v>
      </c>
      <c r="F8" s="68">
        <v>0</v>
      </c>
      <c r="G8" s="68">
        <v>2</v>
      </c>
      <c r="H8" s="68" t="s">
        <v>114</v>
      </c>
      <c r="I8" s="68" t="s">
        <v>115</v>
      </c>
      <c r="J8" s="68" t="s">
        <v>116</v>
      </c>
      <c r="K8" s="68" t="s">
        <v>117</v>
      </c>
      <c r="L8" s="68" t="s">
        <v>118</v>
      </c>
      <c r="M8" s="68" t="s">
        <v>119</v>
      </c>
      <c r="N8" s="68"/>
      <c r="O8" s="69" t="s">
        <v>120</v>
      </c>
      <c r="P8" s="70" t="s">
        <v>121</v>
      </c>
      <c r="Q8" s="70" t="s">
        <v>122</v>
      </c>
      <c r="R8" s="71">
        <v>5</v>
      </c>
      <c r="S8" s="70" t="s">
        <v>123</v>
      </c>
      <c r="T8" s="70" t="s">
        <v>124</v>
      </c>
      <c r="U8" s="71">
        <v>541</v>
      </c>
      <c r="V8" s="71">
        <v>22</v>
      </c>
      <c r="W8" s="71">
        <v>6</v>
      </c>
      <c r="X8" s="70" t="s">
        <v>125</v>
      </c>
      <c r="Y8" s="72" t="s">
        <v>118</v>
      </c>
      <c r="Z8" s="72" t="s">
        <v>118</v>
      </c>
      <c r="AA8" s="72" t="s">
        <v>118</v>
      </c>
      <c r="AB8" s="72" t="s">
        <v>118</v>
      </c>
      <c r="AC8" s="72">
        <v>100</v>
      </c>
      <c r="AD8" s="72">
        <v>393.6</v>
      </c>
      <c r="AE8" s="72">
        <v>407.1</v>
      </c>
      <c r="AF8" s="72">
        <v>375.5</v>
      </c>
      <c r="AG8" s="72">
        <v>441.2</v>
      </c>
      <c r="AH8" s="72">
        <v>368.2</v>
      </c>
      <c r="AI8" s="69">
        <v>275.39999999999998</v>
      </c>
      <c r="AJ8" s="72" t="s">
        <v>118</v>
      </c>
      <c r="AK8" s="72" t="s">
        <v>118</v>
      </c>
      <c r="AL8" s="72" t="s">
        <v>118</v>
      </c>
      <c r="AM8" s="72" t="s">
        <v>118</v>
      </c>
      <c r="AN8" s="72">
        <v>0</v>
      </c>
      <c r="AO8" s="72">
        <v>11.4</v>
      </c>
      <c r="AP8" s="72">
        <v>11</v>
      </c>
      <c r="AQ8" s="72">
        <v>7.8</v>
      </c>
      <c r="AR8" s="72">
        <v>6.7</v>
      </c>
      <c r="AS8" s="72">
        <v>5.9</v>
      </c>
      <c r="AT8" s="69">
        <v>13.3</v>
      </c>
      <c r="AU8" s="73" t="s">
        <v>118</v>
      </c>
      <c r="AV8" s="73" t="s">
        <v>118</v>
      </c>
      <c r="AW8" s="73" t="s">
        <v>118</v>
      </c>
      <c r="AX8" s="73" t="s">
        <v>118</v>
      </c>
      <c r="AY8" s="73">
        <v>0</v>
      </c>
      <c r="AZ8" s="73">
        <v>105</v>
      </c>
      <c r="BA8" s="73">
        <v>61</v>
      </c>
      <c r="BB8" s="73">
        <v>40</v>
      </c>
      <c r="BC8" s="73">
        <v>27</v>
      </c>
      <c r="BD8" s="73">
        <v>29</v>
      </c>
      <c r="BE8" s="73">
        <v>140</v>
      </c>
      <c r="BF8" s="72" t="s">
        <v>118</v>
      </c>
      <c r="BG8" s="72" t="s">
        <v>118</v>
      </c>
      <c r="BH8" s="72" t="s">
        <v>118</v>
      </c>
      <c r="BI8" s="72" t="s">
        <v>118</v>
      </c>
      <c r="BJ8" s="72">
        <v>44.8</v>
      </c>
      <c r="BK8" s="72">
        <v>51.9</v>
      </c>
      <c r="BL8" s="72">
        <v>59.2</v>
      </c>
      <c r="BM8" s="72">
        <v>64.5</v>
      </c>
      <c r="BN8" s="72">
        <v>60</v>
      </c>
      <c r="BO8" s="72">
        <v>52.8</v>
      </c>
      <c r="BP8" s="69">
        <v>45.2</v>
      </c>
      <c r="BQ8" s="73" t="s">
        <v>118</v>
      </c>
      <c r="BR8" s="73" t="s">
        <v>118</v>
      </c>
      <c r="BS8" s="73" t="s">
        <v>118</v>
      </c>
      <c r="BT8" s="74" t="s">
        <v>118</v>
      </c>
      <c r="BU8" s="74">
        <v>0</v>
      </c>
      <c r="BV8" s="73">
        <v>6188</v>
      </c>
      <c r="BW8" s="73">
        <v>7011</v>
      </c>
      <c r="BX8" s="73">
        <v>7612</v>
      </c>
      <c r="BY8" s="73">
        <v>7104</v>
      </c>
      <c r="BZ8" s="73">
        <v>7407</v>
      </c>
      <c r="CA8" s="71">
        <v>19129</v>
      </c>
      <c r="CB8" s="72" t="s">
        <v>118</v>
      </c>
      <c r="CC8" s="72" t="s">
        <v>118</v>
      </c>
      <c r="CD8" s="72" t="s">
        <v>118</v>
      </c>
      <c r="CE8" s="72" t="s">
        <v>118</v>
      </c>
      <c r="CF8" s="72" t="s">
        <v>118</v>
      </c>
      <c r="CG8" s="72" t="s">
        <v>118</v>
      </c>
      <c r="CH8" s="72" t="s">
        <v>118</v>
      </c>
      <c r="CI8" s="72" t="s">
        <v>118</v>
      </c>
      <c r="CJ8" s="72" t="s">
        <v>118</v>
      </c>
      <c r="CK8" s="72" t="s">
        <v>118</v>
      </c>
      <c r="CL8" s="69" t="s">
        <v>118</v>
      </c>
      <c r="CM8" s="71">
        <v>17489</v>
      </c>
      <c r="CN8" s="71">
        <v>5000</v>
      </c>
      <c r="CO8" s="72" t="s">
        <v>118</v>
      </c>
      <c r="CP8" s="72" t="s">
        <v>118</v>
      </c>
      <c r="CQ8" s="72" t="s">
        <v>118</v>
      </c>
      <c r="CR8" s="72" t="s">
        <v>118</v>
      </c>
      <c r="CS8" s="72" t="s">
        <v>118</v>
      </c>
      <c r="CT8" s="72" t="s">
        <v>118</v>
      </c>
      <c r="CU8" s="72" t="s">
        <v>118</v>
      </c>
      <c r="CV8" s="72" t="s">
        <v>118</v>
      </c>
      <c r="CW8" s="72" t="s">
        <v>118</v>
      </c>
      <c r="CX8" s="72" t="s">
        <v>118</v>
      </c>
      <c r="CY8" s="69" t="s">
        <v>118</v>
      </c>
      <c r="CZ8" s="72" t="s">
        <v>118</v>
      </c>
      <c r="DA8" s="72" t="s">
        <v>118</v>
      </c>
      <c r="DB8" s="72" t="s">
        <v>118</v>
      </c>
      <c r="DC8" s="72" t="s">
        <v>118</v>
      </c>
      <c r="DD8" s="72">
        <v>0</v>
      </c>
      <c r="DE8" s="72">
        <v>123.1</v>
      </c>
      <c r="DF8" s="72">
        <v>92.3</v>
      </c>
      <c r="DG8" s="72">
        <v>85.4</v>
      </c>
      <c r="DH8" s="72">
        <v>76.3</v>
      </c>
      <c r="DI8" s="72">
        <v>64.099999999999994</v>
      </c>
      <c r="DJ8" s="69">
        <v>122.6</v>
      </c>
      <c r="DK8" s="72" t="s">
        <v>118</v>
      </c>
      <c r="DL8" s="72" t="s">
        <v>118</v>
      </c>
      <c r="DM8" s="72" t="s">
        <v>118</v>
      </c>
      <c r="DN8" s="72" t="s">
        <v>118</v>
      </c>
      <c r="DO8" s="72">
        <v>68.2</v>
      </c>
      <c r="DP8" s="72">
        <v>230</v>
      </c>
      <c r="DQ8" s="72">
        <v>244.3</v>
      </c>
      <c r="DR8" s="72">
        <v>238.1</v>
      </c>
      <c r="DS8" s="72">
        <v>261.8</v>
      </c>
      <c r="DT8" s="72">
        <v>268.7</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126</v>
      </c>
      <c r="C10" s="79" t="s">
        <v>127</v>
      </c>
      <c r="D10" s="79" t="s">
        <v>128</v>
      </c>
      <c r="E10" s="79" t="s">
        <v>129</v>
      </c>
      <c r="F10" s="79" t="s">
        <v>130</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2018-03-26T04:44:42Z</cp:lastPrinted>
  <dcterms:created xsi:type="dcterms:W3CDTF">2018-02-09T01:48:48Z</dcterms:created>
  <dcterms:modified xsi:type="dcterms:W3CDTF">2018-03-26T04:51:28Z</dcterms:modified>
</cp:coreProperties>
</file>