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9MNEqigFUWo9b47Fn7CkbwB+p5bjROC5Byqz3yIvXaaHWenwsm8GnrBgSbNtikpfLR1Tb8N0QTrVyA125BDLig==" workbookSaltValue="hx7nzy+uSXoy5I+WDB1v0g==" workbookSpinCount="100000" lockStructure="1"/>
  <bookViews>
    <workbookView xWindow="240" yWindow="60" windowWidth="14940" windowHeight="7875"/>
  </bookViews>
  <sheets>
    <sheet name="法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DH7" i="5"/>
  <c r="LT78" i="4" s="1"/>
  <c r="DG7" i="5"/>
  <c r="DF7" i="5"/>
  <c r="DE7" i="5"/>
  <c r="DD7" i="5"/>
  <c r="MI77" i="4" s="1"/>
  <c r="DC7" i="5"/>
  <c r="DB7" i="5"/>
  <c r="DA7" i="5"/>
  <c r="KP77" i="4" s="1"/>
  <c r="CZ7" i="5"/>
  <c r="KA77" i="4" s="1"/>
  <c r="CX7" i="5"/>
  <c r="CW7" i="5"/>
  <c r="CV7" i="5"/>
  <c r="CU7" i="5"/>
  <c r="CT7" i="5"/>
  <c r="CS7" i="5"/>
  <c r="CR7" i="5"/>
  <c r="IE77" i="4" s="1"/>
  <c r="CQ7" i="5"/>
  <c r="HP77" i="4" s="1"/>
  <c r="CP7" i="5"/>
  <c r="CO7" i="5"/>
  <c r="CN7" i="5"/>
  <c r="CV76" i="4" s="1"/>
  <c r="CM7" i="5"/>
  <c r="CV67" i="4" s="1"/>
  <c r="CK7" i="5"/>
  <c r="CJ7" i="5"/>
  <c r="CI7" i="5"/>
  <c r="CH7" i="5"/>
  <c r="AG78" i="4" s="1"/>
  <c r="CG7" i="5"/>
  <c r="CF7" i="5"/>
  <c r="CE7" i="5"/>
  <c r="BK77" i="4" s="1"/>
  <c r="CD7" i="5"/>
  <c r="AV77" i="4" s="1"/>
  <c r="CC7" i="5"/>
  <c r="CB7" i="5"/>
  <c r="BZ7" i="5"/>
  <c r="BY7" i="5"/>
  <c r="LH53" i="4" s="1"/>
  <c r="BX7" i="5"/>
  <c r="BW7" i="5"/>
  <c r="BV7" i="5"/>
  <c r="BU7" i="5"/>
  <c r="MA52" i="4" s="1"/>
  <c r="BT7" i="5"/>
  <c r="BS7" i="5"/>
  <c r="BR7" i="5"/>
  <c r="JV52" i="4" s="1"/>
  <c r="BQ7" i="5"/>
  <c r="JC52" i="4" s="1"/>
  <c r="BO7" i="5"/>
  <c r="BN7" i="5"/>
  <c r="BM7" i="5"/>
  <c r="BL7" i="5"/>
  <c r="BK7" i="5"/>
  <c r="BJ7" i="5"/>
  <c r="BI7" i="5"/>
  <c r="GQ52" i="4" s="1"/>
  <c r="BH7" i="5"/>
  <c r="FX52" i="4" s="1"/>
  <c r="BG7" i="5"/>
  <c r="BF7" i="5"/>
  <c r="BD7" i="5"/>
  <c r="CS53" i="4" s="1"/>
  <c r="BC7" i="5"/>
  <c r="BZ53" i="4" s="1"/>
  <c r="BB7" i="5"/>
  <c r="BA7" i="5"/>
  <c r="AZ7" i="5"/>
  <c r="U53" i="4" s="1"/>
  <c r="AY7" i="5"/>
  <c r="CS52" i="4" s="1"/>
  <c r="AX7" i="5"/>
  <c r="AW7" i="5"/>
  <c r="AV7" i="5"/>
  <c r="AU7" i="5"/>
  <c r="U52" i="4" s="1"/>
  <c r="AS7" i="5"/>
  <c r="AR7" i="5"/>
  <c r="AQ7" i="5"/>
  <c r="FX32" i="4" s="1"/>
  <c r="AP7" i="5"/>
  <c r="FE32" i="4" s="1"/>
  <c r="AO7" i="5"/>
  <c r="AN7" i="5"/>
  <c r="AM7" i="5"/>
  <c r="AL7" i="5"/>
  <c r="AK7" i="5"/>
  <c r="AJ7" i="5"/>
  <c r="AH7" i="5"/>
  <c r="AG7" i="5"/>
  <c r="BZ32" i="4" s="1"/>
  <c r="AF7" i="5"/>
  <c r="AE7" i="5"/>
  <c r="AD7" i="5"/>
  <c r="AC7" i="5"/>
  <c r="CS31" i="4" s="1"/>
  <c r="AB7" i="5"/>
  <c r="AA7" i="5"/>
  <c r="Z7" i="5"/>
  <c r="AN31" i="4" s="1"/>
  <c r="Y7" i="5"/>
  <c r="U31" i="4" s="1"/>
  <c r="X7" i="5"/>
  <c r="W7" i="5"/>
  <c r="V7" i="5"/>
  <c r="HX10" i="4" s="1"/>
  <c r="U7" i="5"/>
  <c r="LJ8" i="4" s="1"/>
  <c r="T7" i="5"/>
  <c r="S7" i="5"/>
  <c r="R7" i="5"/>
  <c r="Q7" i="5"/>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F88" i="4"/>
  <c r="MI78" i="4"/>
  <c r="LE78" i="4"/>
  <c r="KP78" i="4"/>
  <c r="KA78" i="4"/>
  <c r="IT78" i="4"/>
  <c r="IE78" i="4"/>
  <c r="HP78" i="4"/>
  <c r="HA78" i="4"/>
  <c r="GL78" i="4"/>
  <c r="BZ78" i="4"/>
  <c r="BK78" i="4"/>
  <c r="AV78" i="4"/>
  <c r="R78" i="4"/>
  <c r="LT77" i="4"/>
  <c r="LE77" i="4"/>
  <c r="IT77" i="4"/>
  <c r="HA77" i="4"/>
  <c r="GL77" i="4"/>
  <c r="BZ77" i="4"/>
  <c r="AG77" i="4"/>
  <c r="R77" i="4"/>
  <c r="MA53" i="4"/>
  <c r="KO53" i="4"/>
  <c r="JV53" i="4"/>
  <c r="JC53" i="4"/>
  <c r="HJ53" i="4"/>
  <c r="GQ53" i="4"/>
  <c r="FX53" i="4"/>
  <c r="FE53" i="4"/>
  <c r="EL53" i="4"/>
  <c r="BG53" i="4"/>
  <c r="AN53" i="4"/>
  <c r="LH52" i="4"/>
  <c r="KO52" i="4"/>
  <c r="HJ52" i="4"/>
  <c r="FE52" i="4"/>
  <c r="EL52" i="4"/>
  <c r="BZ52" i="4"/>
  <c r="BG52" i="4"/>
  <c r="AN52" i="4"/>
  <c r="MA32" i="4"/>
  <c r="LH32" i="4"/>
  <c r="KO32" i="4"/>
  <c r="JC32" i="4"/>
  <c r="HJ32" i="4"/>
  <c r="GQ32" i="4"/>
  <c r="EL32" i="4"/>
  <c r="CS32" i="4"/>
  <c r="BG32" i="4"/>
  <c r="AN32" i="4"/>
  <c r="U32" i="4"/>
  <c r="MA31" i="4"/>
  <c r="JV31" i="4"/>
  <c r="JC31" i="4"/>
  <c r="HJ31" i="4"/>
  <c r="GQ31" i="4"/>
  <c r="FX31" i="4"/>
  <c r="FE31" i="4"/>
  <c r="EL31" i="4"/>
  <c r="BZ31" i="4"/>
  <c r="BG31" i="4"/>
  <c r="LJ10" i="4"/>
  <c r="JQ10" i="4"/>
  <c r="DU10" i="4"/>
  <c r="CF10" i="4"/>
  <c r="AQ10" i="4"/>
  <c r="B10" i="4"/>
  <c r="JQ8" i="4"/>
  <c r="HX8" i="4"/>
  <c r="CF8" i="4"/>
  <c r="AQ8" i="4"/>
  <c r="MI76" i="4" l="1"/>
  <c r="HJ51" i="4"/>
  <c r="MA30" i="4"/>
  <c r="IT76" i="4"/>
  <c r="CS51" i="4"/>
  <c r="HJ30" i="4"/>
  <c r="CS30" i="4"/>
  <c r="MA51" i="4"/>
  <c r="BZ76" i="4"/>
  <c r="C11" i="5"/>
  <c r="D11" i="5"/>
  <c r="E11" i="5"/>
  <c r="B11" i="5"/>
  <c r="BK76" i="4" l="1"/>
  <c r="LH51" i="4"/>
  <c r="IE76" i="4"/>
  <c r="GQ30" i="4"/>
  <c r="LT76" i="4"/>
  <c r="GQ51" i="4"/>
  <c r="LH30" i="4"/>
  <c r="BZ51" i="4"/>
  <c r="BZ30" i="4"/>
  <c r="BG30" i="4"/>
  <c r="FX51" i="4"/>
  <c r="KO30" i="4"/>
  <c r="HP76" i="4"/>
  <c r="FX30" i="4"/>
  <c r="AV76" i="4"/>
  <c r="KO51" i="4"/>
  <c r="LE76" i="4"/>
  <c r="BG51" i="4"/>
  <c r="HA76" i="4"/>
  <c r="AN51" i="4"/>
  <c r="FE30" i="4"/>
  <c r="AN30" i="4"/>
  <c r="JV51" i="4"/>
  <c r="FE51" i="4"/>
  <c r="AG76" i="4"/>
  <c r="JV30" i="4"/>
  <c r="KP76" i="4"/>
  <c r="KA76" i="4"/>
  <c r="EL51" i="4"/>
  <c r="JC30" i="4"/>
  <c r="JC51" i="4"/>
  <c r="GL76" i="4"/>
  <c r="U51" i="4"/>
  <c r="EL30" i="4"/>
  <c r="U30" i="4"/>
  <c r="R76" i="4"/>
</calcChain>
</file>

<file path=xl/sharedStrings.xml><?xml version="1.0" encoding="utf-8"?>
<sst xmlns="http://schemas.openxmlformats.org/spreadsheetml/2006/main" count="241" uniqueCount="131">
  <si>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</si>
  <si>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</si>
  <si>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</si>
  <si>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</si>
  <si>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</si>
  <si>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</si>
  <si>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</si>
  <si>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</si>
  <si>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</si>
  <si>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</si>
  <si>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</si>
  <si>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</si>
  <si>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</si>
  <si>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</si>
  <si>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</si>
  <si>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</si>
  <si>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</si>
  <si>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</si>
  <si>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</si>
  <si>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</si>
  <si>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</si>
  <si>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</si>
  <si>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</si>
  <si>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</si>
  <si>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</si>
  <si>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</si>
  <si>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</si>
  <si>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</si>
  <si>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</si>
  <si>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</si>
  <si>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</si>
  <si>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</si>
  <si>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</si>
  <si>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</si>
  <si>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</si>
  <si>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</si>
  <si>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</si>
  <si>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</si>
  <si>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</si>
  <si>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</si>
  <si>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</si>
  <si>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</si>
  <si>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</si>
  <si>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</si>
  <si>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</si>
  <si>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</si>
  <si>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</si>
  <si>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</si>
  <si>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⑪</t>
    <phoneticPr fontId="9"/>
  </si>
  <si>
    <t>④</t>
    <phoneticPr fontId="9"/>
  </si>
  <si>
    <t>⑤</t>
    <phoneticPr fontId="9"/>
  </si>
  <si>
    <t>⑥</t>
    <phoneticPr fontId="9"/>
  </si>
  <si>
    <t>⑦</t>
    <phoneticPr fontId="9"/>
  </si>
  <si>
    <t>⑧</t>
    <phoneticPr fontId="9"/>
  </si>
  <si>
    <t>⑨</t>
    <phoneticPr fontId="9"/>
  </si>
  <si>
    <t>⑩</t>
    <phoneticPr fontId="9"/>
  </si>
  <si>
    <t>-</t>
    <phoneticPr fontId="9"/>
  </si>
  <si>
    <t>駐車場事業(法適)</t>
    <rPh sb="0" eb="3">
      <t>チュウシャジョウ</t>
    </rPh>
    <rPh sb="3" eb="5">
      <t>ジギョウ</t>
    </rPh>
    <rPh sb="6" eb="7">
      <t>ホウ</t>
    </rPh>
    <rPh sb="7" eb="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</si>
  <si>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</si>
  <si>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</si>
  <si>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</si>
  <si>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</si>
  <si>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</si>
  <si>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</si>
  <si>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</si>
  <si>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</si>
  <si>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</si>
  <si>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</si>
  <si>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</si>
  <si>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</si>
  <si>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</si>
  <si>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</si>
  <si>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</si>
  <si>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</si>
  <si>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</si>
  <si>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</si>
  <si>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</si>
  <si>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</si>
  <si>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</si>
  <si>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</si>
  <si>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</si>
  <si>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</si>
  <si>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</si>
  <si>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</si>
  <si>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</si>
  <si>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</si>
  <si>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</si>
  <si>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</si>
  <si>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</si>
  <si>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</si>
  <si>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</si>
  <si>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</si>
  <si>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</si>
  <si>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</si>
  <si>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</si>
  <si>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</si>
  <si>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</si>
  <si>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</si>
  <si>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</si>
  <si>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</si>
  <si>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</si>
  <si>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</si>
  <si>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</si>
  <si>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</si>
  <si>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</si>
  <si>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</si>
  <si>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</si>
  <si>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</si>
  <si>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</si>
  <si>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表参照用</t>
    <rPh sb="0" eb="1">
      <t>ヒョウ</t>
    </rPh>
    <rPh sb="1" eb="4">
      <t>サンショウヨウ</t>
    </rPh>
    <phoneticPr fontId="9"/>
  </si>
  <si>
    <t>三重県　津市</t>
  </si>
  <si>
    <t>フェニックス通り駐車場</t>
  </si>
  <si>
    <t>法適用</t>
  </si>
  <si>
    <t>駐車場整備事業</t>
  </si>
  <si>
    <t>-</t>
  </si>
  <si>
    <t>Ａ１Ｂ２</t>
  </si>
  <si>
    <t>都市計画駐車場</t>
  </si>
  <si>
    <t>立体式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</si>
  <si>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</si>
  <si>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</si>
  <si>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</si>
  <si>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</si>
  <si>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</si>
  <si>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</si>
  <si>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</si>
  <si>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</si>
  <si>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</si>
  <si>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収益等の状況に係る指標はいずれも平均値を下回っており、経常収支比率が100％以下となる年もあり、厳しい経営状況が続いている。</t>
    <rPh sb="0" eb="2">
      <t>シュウエキ</t>
    </rPh>
    <rPh sb="2" eb="3">
      <t>トウ</t>
    </rPh>
    <rPh sb="4" eb="6">
      <t>ジョウキョウ</t>
    </rPh>
    <rPh sb="7" eb="8">
      <t>カカ</t>
    </rPh>
    <rPh sb="9" eb="11">
      <t>シヒョウ</t>
    </rPh>
    <rPh sb="16" eb="19">
      <t>ヘイキンチ</t>
    </rPh>
    <rPh sb="20" eb="22">
      <t>シタマワ</t>
    </rPh>
    <rPh sb="27" eb="29">
      <t>ケイジョウ</t>
    </rPh>
    <rPh sb="29" eb="31">
      <t>シュウシ</t>
    </rPh>
    <rPh sb="31" eb="33">
      <t>ヒリツ</t>
    </rPh>
    <rPh sb="38" eb="40">
      <t>イカ</t>
    </rPh>
    <rPh sb="43" eb="44">
      <t>トシ</t>
    </rPh>
    <rPh sb="48" eb="49">
      <t>キビ</t>
    </rPh>
    <rPh sb="51" eb="53">
      <t>ケイエイ</t>
    </rPh>
    <rPh sb="53" eb="55">
      <t>ジョウキョウ</t>
    </rPh>
    <rPh sb="56" eb="57">
      <t>ツヅ</t>
    </rPh>
    <phoneticPr fontId="6"/>
  </si>
  <si>
    <t>昭和６０年の建設から３０年以上が経過しており、施設の老朽化が進んでいる。
耐震診断も未実施であり、施設の現況を把握し、施設の更新計画を策定し、計画的に更新を進めていくことが必要となる。</t>
    <rPh sb="0" eb="2">
      <t>ショウワ</t>
    </rPh>
    <rPh sb="4" eb="5">
      <t>ネン</t>
    </rPh>
    <rPh sb="6" eb="8">
      <t>ケンセツ</t>
    </rPh>
    <rPh sb="12" eb="13">
      <t>ネン</t>
    </rPh>
    <rPh sb="13" eb="15">
      <t>イジョウ</t>
    </rPh>
    <rPh sb="16" eb="18">
      <t>ケイカ</t>
    </rPh>
    <rPh sb="23" eb="25">
      <t>シセツ</t>
    </rPh>
    <rPh sb="26" eb="29">
      <t>ロウキュウカ</t>
    </rPh>
    <rPh sb="30" eb="31">
      <t>スス</t>
    </rPh>
    <rPh sb="37" eb="39">
      <t>タイシン</t>
    </rPh>
    <rPh sb="39" eb="41">
      <t>シンダン</t>
    </rPh>
    <rPh sb="42" eb="45">
      <t>ミジッシ</t>
    </rPh>
    <rPh sb="49" eb="51">
      <t>シセツ</t>
    </rPh>
    <rPh sb="52" eb="54">
      <t>ゲンキョウ</t>
    </rPh>
    <rPh sb="55" eb="57">
      <t>ハアク</t>
    </rPh>
    <rPh sb="59" eb="61">
      <t>シセツ</t>
    </rPh>
    <rPh sb="62" eb="64">
      <t>コウシン</t>
    </rPh>
    <rPh sb="64" eb="66">
      <t>ケイカク</t>
    </rPh>
    <rPh sb="67" eb="69">
      <t>サクテイ</t>
    </rPh>
    <rPh sb="71" eb="74">
      <t>ケイカクテキ</t>
    </rPh>
    <rPh sb="75" eb="77">
      <t>コウシン</t>
    </rPh>
    <rPh sb="78" eb="79">
      <t>スス</t>
    </rPh>
    <rPh sb="86" eb="88">
      <t>ヒツヨウ</t>
    </rPh>
    <phoneticPr fontId="6"/>
  </si>
  <si>
    <r>
      <t>稼働率に大きな変動はないが、当該施設の利用者は隣接する公共施設利用者が大半であり、その増減の影響を大きく受ける。
公共施設の</t>
    </r>
    <r>
      <rPr>
        <b/>
        <u/>
        <sz val="11"/>
        <color theme="1"/>
        <rFont val="ＭＳ ゴシック"/>
        <family val="3"/>
        <charset val="128"/>
      </rPr>
      <t>利用</t>
    </r>
    <r>
      <rPr>
        <sz val="11"/>
        <color theme="1"/>
        <rFont val="ＭＳ ゴシック"/>
        <family val="3"/>
        <charset val="128"/>
      </rPr>
      <t>状況によっては満車となることもあり、定期駐車に影響を及ぼしており、駐車台数を大幅に増加させることも困難である。</t>
    </r>
    <rPh sb="23" eb="25">
      <t>リンセツ</t>
    </rPh>
    <rPh sb="43" eb="45">
      <t>ゾウゲン</t>
    </rPh>
    <rPh sb="46" eb="48">
      <t>エイキョウ</t>
    </rPh>
    <rPh sb="49" eb="50">
      <t>オオ</t>
    </rPh>
    <rPh sb="52" eb="53">
      <t>ウ</t>
    </rPh>
    <rPh sb="57" eb="59">
      <t>コウキョウ</t>
    </rPh>
    <rPh sb="59" eb="61">
      <t>シセツ</t>
    </rPh>
    <rPh sb="62" eb="64">
      <t>リヨウ</t>
    </rPh>
    <rPh sb="64" eb="66">
      <t>ジョウキョウ</t>
    </rPh>
    <rPh sb="71" eb="73">
      <t>マンシャ</t>
    </rPh>
    <rPh sb="82" eb="84">
      <t>テイキ</t>
    </rPh>
    <rPh sb="84" eb="86">
      <t>チュウシャ</t>
    </rPh>
    <rPh sb="87" eb="89">
      <t>エイキョウ</t>
    </rPh>
    <rPh sb="90" eb="91">
      <t>オヨ</t>
    </rPh>
    <rPh sb="97" eb="99">
      <t>チュウシャ</t>
    </rPh>
    <rPh sb="99" eb="101">
      <t>ダイスウ</t>
    </rPh>
    <rPh sb="102" eb="104">
      <t>オオハバ</t>
    </rPh>
    <rPh sb="105" eb="107">
      <t>ゾウカ</t>
    </rPh>
    <rPh sb="113" eb="115">
      <t>コンナン</t>
    </rPh>
    <phoneticPr fontId="6"/>
  </si>
  <si>
    <r>
      <t>現況は施設の更新を実施していないため</t>
    </r>
    <r>
      <rPr>
        <b/>
        <u/>
        <sz val="11"/>
        <color theme="1"/>
        <rFont val="ＭＳ ゴシック"/>
        <family val="3"/>
        <charset val="128"/>
      </rPr>
      <t>経常</t>
    </r>
    <r>
      <rPr>
        <sz val="11"/>
        <color theme="1"/>
        <rFont val="ＭＳ ゴシック"/>
        <family val="3"/>
        <charset val="128"/>
      </rPr>
      <t>収支比率が100％を超えているが、施設の老朽化が進んでおり、今後大規模な修繕が必要となることも考えられる。
収益に関する各指標も平均を下回っていることから収益向上とコスト削減の両面に取り組んでいく必要がある。</t>
    </r>
    <rPh sb="0" eb="2">
      <t>ゲンキョウ</t>
    </rPh>
    <rPh sb="3" eb="5">
      <t>シセツ</t>
    </rPh>
    <rPh sb="6" eb="8">
      <t>コウシン</t>
    </rPh>
    <rPh sb="9" eb="11">
      <t>ジッシ</t>
    </rPh>
    <rPh sb="18" eb="20">
      <t>ケイジョウ</t>
    </rPh>
    <rPh sb="20" eb="22">
      <t>シュウシ</t>
    </rPh>
    <rPh sb="22" eb="24">
      <t>ヒリツ</t>
    </rPh>
    <rPh sb="30" eb="31">
      <t>コ</t>
    </rPh>
    <rPh sb="37" eb="39">
      <t>シセツ</t>
    </rPh>
    <rPh sb="40" eb="43">
      <t>ロウキュウカ</t>
    </rPh>
    <rPh sb="44" eb="45">
      <t>スス</t>
    </rPh>
    <rPh sb="50" eb="52">
      <t>コンゴ</t>
    </rPh>
    <rPh sb="52" eb="55">
      <t>ダイキボ</t>
    </rPh>
    <rPh sb="56" eb="58">
      <t>シュウゼン</t>
    </rPh>
    <rPh sb="59" eb="61">
      <t>ヒツヨウ</t>
    </rPh>
    <rPh sb="67" eb="68">
      <t>カンガ</t>
    </rPh>
    <rPh sb="74" eb="76">
      <t>シュウエキ</t>
    </rPh>
    <rPh sb="77" eb="78">
      <t>カン</t>
    </rPh>
    <rPh sb="80" eb="81">
      <t>カク</t>
    </rPh>
    <rPh sb="81" eb="83">
      <t>シヒョウ</t>
    </rPh>
    <rPh sb="84" eb="86">
      <t>ヘイキン</t>
    </rPh>
    <rPh sb="87" eb="89">
      <t>シタマワ</t>
    </rPh>
    <rPh sb="97" eb="99">
      <t>シュウエキ</t>
    </rPh>
    <rPh sb="99" eb="101">
      <t>コウジョウ</t>
    </rPh>
    <rPh sb="105" eb="107">
      <t>サクゲン</t>
    </rPh>
    <rPh sb="108" eb="110">
      <t>リョウメン</t>
    </rPh>
    <rPh sb="111" eb="112">
      <t>ト</t>
    </rPh>
    <rPh sb="113" eb="114">
      <t>ク</t>
    </rPh>
    <rPh sb="118" eb="120">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</si>
</sst>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4"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
      <b/>
      <u/>
      <sz val="11"/>
      <color theme="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7" fillId="4" borderId="9" xfId="1" applyFont="1" applyFill="1" applyBorder="1" applyAlignment="1" applyProtection="1">
      <alignment horizontal="left" vertical="top" wrapText="1"/>
      <protection locked="0"/>
    </xf>
    <xf numFmtId="0" fontId="7" fillId="4" borderId="0" xfId="1" applyFont="1" applyFill="1" applyBorder="1" applyAlignment="1" applyProtection="1">
      <alignment horizontal="left" vertical="top" wrapText="1"/>
      <protection locked="0"/>
    </xf>
    <xf numFmtId="0" fontId="7" fillId="4" borderId="10" xfId="1" applyFont="1" applyFill="1" applyBorder="1" applyAlignment="1" applyProtection="1">
      <alignment horizontal="left" vertical="top" wrapText="1"/>
      <protection locked="0"/>
    </xf>
    <xf numFmtId="0" fontId="7" fillId="4" borderId="11" xfId="1" applyFont="1" applyFill="1" applyBorder="1" applyAlignment="1" applyProtection="1">
      <alignment horizontal="left" vertical="top" wrapText="1"/>
      <protection locked="0"/>
    </xf>
    <xf numFmtId="0" fontId="7" fillId="4" borderId="1" xfId="1" applyFont="1" applyFill="1" applyBorder="1" applyAlignment="1" applyProtection="1">
      <alignment horizontal="left" vertical="top" wrapText="1"/>
      <protection locked="0"/>
    </xf>
    <xf numFmtId="0" fontId="7" fillId="4" borderId="12" xfId="1" applyFont="1" applyFill="1" applyBorder="1" applyAlignment="1" applyProtection="1">
      <alignment horizontal="left" vertical="top" wrapText="1"/>
      <protection locked="0"/>
    </xf>
    <xf numFmtId="0" fontId="5" fillId="5" borderId="6" xfId="1" applyFont="1" applyFill="1" applyBorder="1" applyAlignment="1" applyProtection="1">
      <alignment horizontal="left" vertical="top" shrinkToFit="1"/>
      <protection hidden="1"/>
    </xf>
    <xf numFmtId="0" fontId="5" fillId="5" borderId="7" xfId="1" applyFont="1" applyFill="1" applyBorder="1" applyAlignment="1" applyProtection="1">
      <alignment horizontal="left" vertical="top" shrinkToFit="1"/>
      <protection hidden="1"/>
    </xf>
    <xf numFmtId="0" fontId="5" fillId="5" borderId="8" xfId="1" applyFont="1" applyFill="1" applyBorder="1" applyAlignment="1" applyProtection="1">
      <alignment horizontal="left" vertical="top" shrinkToFit="1"/>
      <protection hidden="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161.30000000000001</c:v>
                </c:pt>
                <c:pt idx="1">
                  <c:v>85.2</c:v>
                </c:pt>
                <c:pt idx="2">
                  <c:v>76</c:v>
                </c:pt>
                <c:pt idx="3">
                  <c:v>115.3</c:v>
                </c:pt>
                <c:pt idx="4">
                  <c:v>128.9</c:v>
                </c:pt>
              </c:numCache>
            </c:numRef>
          </c:val>
          <c:extLst xmlns:c16r2="http://schemas.microsoft.com/office/drawing/2015/06/chart">
            <c:ext xmlns:c16="http://schemas.microsoft.com/office/drawing/2014/chart" uri="{C3380CC4-5D6E-409C-BE32-E72D297353CC}">
              <c16:uniqueId val="{00000000-9601-4225-9CEB-1C80B9B76579}"/>
            </c:ext>
          </c:extLst>
        </c:ser>
        <c:dLbls>
          <c:showLegendKey val="0"/>
          <c:showVal val="0"/>
          <c:showCatName val="0"/>
          <c:showSerName val="0"/>
          <c:showPercent val="0"/>
          <c:showBubbleSize val="0"/>
        </c:dLbls>
        <c:gapWidth val="150"/>
        <c:axId val="90328064"/>
        <c:axId val="903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185.3</c:v>
                </c:pt>
                <c:pt idx="1">
                  <c:v>148.80000000000001</c:v>
                </c:pt>
                <c:pt idx="2">
                  <c:v>142.1</c:v>
                </c:pt>
                <c:pt idx="3">
                  <c:v>222.4</c:v>
                </c:pt>
                <c:pt idx="4">
                  <c:v>157</c:v>
                </c:pt>
              </c:numCache>
            </c:numRef>
          </c:val>
          <c:smooth val="0"/>
          <c:extLst xmlns:c16r2="http://schemas.microsoft.com/office/drawing/2015/06/chart">
            <c:ext xmlns:c16="http://schemas.microsoft.com/office/drawing/2014/chart" uri="{C3380CC4-5D6E-409C-BE32-E72D297353CC}">
              <c16:uniqueId val="{00000001-9601-4225-9CEB-1C80B9B76579}"/>
            </c:ext>
          </c:extLst>
        </c:ser>
        <c:dLbls>
          <c:showLegendKey val="0"/>
          <c:showVal val="0"/>
          <c:showCatName val="0"/>
          <c:showSerName val="0"/>
          <c:showPercent val="0"/>
          <c:showBubbleSize val="0"/>
        </c:dLbls>
        <c:marker val="1"/>
        <c:smooth val="0"/>
        <c:axId val="90328064"/>
        <c:axId val="90329088"/>
      </c:lineChart>
      <c:dateAx>
        <c:axId val="90328064"/>
        <c:scaling>
          <c:orientation val="minMax"/>
        </c:scaling>
        <c:delete val="1"/>
        <c:axPos val="b"/>
        <c:numFmt formatCode="ge" sourceLinked="1"/>
        <c:majorTickMark val="none"/>
        <c:minorTickMark val="none"/>
        <c:tickLblPos val="none"/>
        <c:crossAx val="90329088"/>
        <c:crosses val="autoZero"/>
        <c:auto val="1"/>
        <c:lblOffset val="100"/>
        <c:baseTimeUnit val="years"/>
      </c:dateAx>
      <c:valAx>
        <c:axId val="9032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32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E3-4C00-85B0-BD09DF67CD8A}"/>
            </c:ext>
          </c:extLst>
        </c:ser>
        <c:dLbls>
          <c:showLegendKey val="0"/>
          <c:showVal val="0"/>
          <c:showCatName val="0"/>
          <c:showSerName val="0"/>
          <c:showPercent val="0"/>
          <c:showBubbleSize val="0"/>
        </c:dLbls>
        <c:gapWidth val="150"/>
        <c:axId val="93014656"/>
        <c:axId val="930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EE3-4C00-85B0-BD09DF67CD8A}"/>
            </c:ext>
          </c:extLst>
        </c:ser>
        <c:dLbls>
          <c:showLegendKey val="0"/>
          <c:showVal val="0"/>
          <c:showCatName val="0"/>
          <c:showSerName val="0"/>
          <c:showPercent val="0"/>
          <c:showBubbleSize val="0"/>
        </c:dLbls>
        <c:marker val="1"/>
        <c:smooth val="0"/>
        <c:axId val="93014656"/>
        <c:axId val="93025024"/>
      </c:lineChart>
      <c:dateAx>
        <c:axId val="93014656"/>
        <c:scaling>
          <c:orientation val="minMax"/>
        </c:scaling>
        <c:delete val="1"/>
        <c:axPos val="b"/>
        <c:numFmt formatCode="ge" sourceLinked="1"/>
        <c:majorTickMark val="none"/>
        <c:minorTickMark val="none"/>
        <c:tickLblPos val="none"/>
        <c:crossAx val="93025024"/>
        <c:crosses val="autoZero"/>
        <c:auto val="1"/>
        <c:lblOffset val="100"/>
        <c:baseTimeUnit val="years"/>
      </c:dateAx>
      <c:valAx>
        <c:axId val="93025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014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1D-4F53-9814-2C27569DE27B}"/>
            </c:ext>
          </c:extLst>
        </c:ser>
        <c:dLbls>
          <c:showLegendKey val="0"/>
          <c:showVal val="0"/>
          <c:showCatName val="0"/>
          <c:showSerName val="0"/>
          <c:showPercent val="0"/>
          <c:showBubbleSize val="0"/>
        </c:dLbls>
        <c:gapWidth val="150"/>
        <c:axId val="93055232"/>
        <c:axId val="927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1514.1</c:v>
                </c:pt>
                <c:pt idx="1">
                  <c:v>1586.1</c:v>
                </c:pt>
                <c:pt idx="2">
                  <c:v>1776.6</c:v>
                </c:pt>
                <c:pt idx="3">
                  <c:v>2211</c:v>
                </c:pt>
                <c:pt idx="4">
                  <c:v>2329.1</c:v>
                </c:pt>
              </c:numCache>
            </c:numRef>
          </c:val>
          <c:smooth val="0"/>
          <c:extLst xmlns:c16r2="http://schemas.microsoft.com/office/drawing/2015/06/chart">
            <c:ext xmlns:c16="http://schemas.microsoft.com/office/drawing/2014/chart" uri="{C3380CC4-5D6E-409C-BE32-E72D297353CC}">
              <c16:uniqueId val="{00000001-711D-4F53-9814-2C27569DE27B}"/>
            </c:ext>
          </c:extLst>
        </c:ser>
        <c:dLbls>
          <c:showLegendKey val="0"/>
          <c:showVal val="0"/>
          <c:showCatName val="0"/>
          <c:showSerName val="0"/>
          <c:showPercent val="0"/>
          <c:showBubbleSize val="0"/>
        </c:dLbls>
        <c:marker val="1"/>
        <c:smooth val="0"/>
        <c:axId val="93055232"/>
        <c:axId val="92750208"/>
      </c:lineChart>
      <c:dateAx>
        <c:axId val="93055232"/>
        <c:scaling>
          <c:orientation val="minMax"/>
        </c:scaling>
        <c:delete val="1"/>
        <c:axPos val="b"/>
        <c:numFmt formatCode="ge" sourceLinked="1"/>
        <c:majorTickMark val="none"/>
        <c:minorTickMark val="none"/>
        <c:tickLblPos val="none"/>
        <c:crossAx val="92750208"/>
        <c:crosses val="autoZero"/>
        <c:auto val="1"/>
        <c:lblOffset val="100"/>
        <c:baseTimeUnit val="years"/>
      </c:dateAx>
      <c:valAx>
        <c:axId val="9275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05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56.4</c:v>
                </c:pt>
                <c:pt idx="1">
                  <c:v>58.6</c:v>
                </c:pt>
                <c:pt idx="2">
                  <c:v>60.8</c:v>
                </c:pt>
                <c:pt idx="3">
                  <c:v>62.9</c:v>
                </c:pt>
                <c:pt idx="4">
                  <c:v>61.7</c:v>
                </c:pt>
              </c:numCache>
            </c:numRef>
          </c:val>
          <c:extLst xmlns:c16r2="http://schemas.microsoft.com/office/drawing/2015/06/chart">
            <c:ext xmlns:c16="http://schemas.microsoft.com/office/drawing/2014/chart" uri="{C3380CC4-5D6E-409C-BE32-E72D297353CC}">
              <c16:uniqueId val="{00000000-009F-49F6-955C-BEF59AA98E93}"/>
            </c:ext>
          </c:extLst>
        </c:ser>
        <c:dLbls>
          <c:showLegendKey val="0"/>
          <c:showVal val="0"/>
          <c:showCatName val="0"/>
          <c:showSerName val="0"/>
          <c:showPercent val="0"/>
          <c:showBubbleSize val="0"/>
        </c:dLbls>
        <c:gapWidth val="150"/>
        <c:axId val="92780416"/>
        <c:axId val="927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60.6</c:v>
                </c:pt>
                <c:pt idx="1">
                  <c:v>63</c:v>
                </c:pt>
                <c:pt idx="2">
                  <c:v>65.3</c:v>
                </c:pt>
                <c:pt idx="3">
                  <c:v>67.5</c:v>
                </c:pt>
                <c:pt idx="4">
                  <c:v>68.2</c:v>
                </c:pt>
              </c:numCache>
            </c:numRef>
          </c:val>
          <c:smooth val="0"/>
          <c:extLst xmlns:c16r2="http://schemas.microsoft.com/office/drawing/2015/06/chart">
            <c:ext xmlns:c16="http://schemas.microsoft.com/office/drawing/2014/chart" uri="{C3380CC4-5D6E-409C-BE32-E72D297353CC}">
              <c16:uniqueId val="{00000001-009F-49F6-955C-BEF59AA98E93}"/>
            </c:ext>
          </c:extLst>
        </c:ser>
        <c:dLbls>
          <c:showLegendKey val="0"/>
          <c:showVal val="0"/>
          <c:showCatName val="0"/>
          <c:showSerName val="0"/>
          <c:showPercent val="0"/>
          <c:showBubbleSize val="0"/>
        </c:dLbls>
        <c:marker val="1"/>
        <c:smooth val="0"/>
        <c:axId val="92780416"/>
        <c:axId val="92794880"/>
      </c:lineChart>
      <c:dateAx>
        <c:axId val="92780416"/>
        <c:scaling>
          <c:orientation val="minMax"/>
        </c:scaling>
        <c:delete val="1"/>
        <c:axPos val="b"/>
        <c:numFmt formatCode="ge" sourceLinked="1"/>
        <c:majorTickMark val="none"/>
        <c:minorTickMark val="none"/>
        <c:tickLblPos val="none"/>
        <c:crossAx val="92794880"/>
        <c:crosses val="autoZero"/>
        <c:auto val="1"/>
        <c:lblOffset val="100"/>
        <c:baseTimeUnit val="years"/>
      </c:dateAx>
      <c:valAx>
        <c:axId val="92794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78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F3-41A5-BDA6-CA8101D5D1B6}"/>
            </c:ext>
          </c:extLst>
        </c:ser>
        <c:dLbls>
          <c:showLegendKey val="0"/>
          <c:showVal val="0"/>
          <c:showCatName val="0"/>
          <c:showSerName val="0"/>
          <c:showPercent val="0"/>
          <c:showBubbleSize val="0"/>
        </c:dLbls>
        <c:gapWidth val="150"/>
        <c:axId val="92888448"/>
        <c:axId val="928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EF3-41A5-BDA6-CA8101D5D1B6}"/>
            </c:ext>
          </c:extLst>
        </c:ser>
        <c:dLbls>
          <c:showLegendKey val="0"/>
          <c:showVal val="0"/>
          <c:showCatName val="0"/>
          <c:showSerName val="0"/>
          <c:showPercent val="0"/>
          <c:showBubbleSize val="0"/>
        </c:dLbls>
        <c:marker val="1"/>
        <c:smooth val="0"/>
        <c:axId val="92888448"/>
        <c:axId val="92890624"/>
      </c:lineChart>
      <c:dateAx>
        <c:axId val="92888448"/>
        <c:scaling>
          <c:orientation val="minMax"/>
        </c:scaling>
        <c:delete val="1"/>
        <c:axPos val="b"/>
        <c:numFmt formatCode="ge" sourceLinked="1"/>
        <c:majorTickMark val="none"/>
        <c:minorTickMark val="none"/>
        <c:tickLblPos val="none"/>
        <c:crossAx val="92890624"/>
        <c:crosses val="autoZero"/>
        <c:auto val="1"/>
        <c:lblOffset val="100"/>
        <c:baseTimeUnit val="years"/>
      </c:dateAx>
      <c:valAx>
        <c:axId val="9289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8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BF-4930-ABAB-D1985E4B5513}"/>
            </c:ext>
          </c:extLst>
        </c:ser>
        <c:dLbls>
          <c:showLegendKey val="0"/>
          <c:showVal val="0"/>
          <c:showCatName val="0"/>
          <c:showSerName val="0"/>
          <c:showPercent val="0"/>
          <c:showBubbleSize val="0"/>
        </c:dLbls>
        <c:gapWidth val="150"/>
        <c:axId val="92937216"/>
        <c:axId val="929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DBF-4930-ABAB-D1985E4B5513}"/>
            </c:ext>
          </c:extLst>
        </c:ser>
        <c:dLbls>
          <c:showLegendKey val="0"/>
          <c:showVal val="0"/>
          <c:showCatName val="0"/>
          <c:showSerName val="0"/>
          <c:showPercent val="0"/>
          <c:showBubbleSize val="0"/>
        </c:dLbls>
        <c:marker val="1"/>
        <c:smooth val="0"/>
        <c:axId val="92937216"/>
        <c:axId val="92951680"/>
      </c:lineChart>
      <c:dateAx>
        <c:axId val="92937216"/>
        <c:scaling>
          <c:orientation val="minMax"/>
        </c:scaling>
        <c:delete val="1"/>
        <c:axPos val="b"/>
        <c:numFmt formatCode="ge" sourceLinked="1"/>
        <c:majorTickMark val="none"/>
        <c:minorTickMark val="none"/>
        <c:tickLblPos val="none"/>
        <c:crossAx val="92951680"/>
        <c:crosses val="autoZero"/>
        <c:auto val="1"/>
        <c:lblOffset val="100"/>
        <c:baseTimeUnit val="years"/>
      </c:dateAx>
      <c:valAx>
        <c:axId val="92951680"/>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9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226.7</c:v>
                </c:pt>
                <c:pt idx="1">
                  <c:v>265.8</c:v>
                </c:pt>
                <c:pt idx="2">
                  <c:v>268.89999999999998</c:v>
                </c:pt>
                <c:pt idx="3">
                  <c:v>265.2</c:v>
                </c:pt>
                <c:pt idx="4">
                  <c:v>270.2</c:v>
                </c:pt>
              </c:numCache>
            </c:numRef>
          </c:val>
          <c:extLst xmlns:c16r2="http://schemas.microsoft.com/office/drawing/2015/06/chart">
            <c:ext xmlns:c16="http://schemas.microsoft.com/office/drawing/2014/chart" uri="{C3380CC4-5D6E-409C-BE32-E72D297353CC}">
              <c16:uniqueId val="{00000000-70E9-4E2C-9D94-419C66EB2114}"/>
            </c:ext>
          </c:extLst>
        </c:ser>
        <c:dLbls>
          <c:showLegendKey val="0"/>
          <c:showVal val="0"/>
          <c:showCatName val="0"/>
          <c:showSerName val="0"/>
          <c:showPercent val="0"/>
          <c:showBubbleSize val="0"/>
        </c:dLbls>
        <c:gapWidth val="150"/>
        <c:axId val="92973696"/>
        <c:axId val="929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166.8</c:v>
                </c:pt>
                <c:pt idx="1">
                  <c:v>184.4</c:v>
                </c:pt>
                <c:pt idx="2">
                  <c:v>179.9</c:v>
                </c:pt>
                <c:pt idx="3">
                  <c:v>178.1</c:v>
                </c:pt>
                <c:pt idx="4">
                  <c:v>181.6</c:v>
                </c:pt>
              </c:numCache>
            </c:numRef>
          </c:val>
          <c:smooth val="0"/>
          <c:extLst xmlns:c16r2="http://schemas.microsoft.com/office/drawing/2015/06/chart">
            <c:ext xmlns:c16="http://schemas.microsoft.com/office/drawing/2014/chart" uri="{C3380CC4-5D6E-409C-BE32-E72D297353CC}">
              <c16:uniqueId val="{00000001-70E9-4E2C-9D94-419C66EB2114}"/>
            </c:ext>
          </c:extLst>
        </c:ser>
        <c:dLbls>
          <c:showLegendKey val="0"/>
          <c:showVal val="0"/>
          <c:showCatName val="0"/>
          <c:showSerName val="0"/>
          <c:showPercent val="0"/>
          <c:showBubbleSize val="0"/>
        </c:dLbls>
        <c:marker val="1"/>
        <c:smooth val="0"/>
        <c:axId val="92973696"/>
        <c:axId val="92984064"/>
      </c:lineChart>
      <c:dateAx>
        <c:axId val="92973696"/>
        <c:scaling>
          <c:orientation val="minMax"/>
        </c:scaling>
        <c:delete val="1"/>
        <c:axPos val="b"/>
        <c:numFmt formatCode="ge" sourceLinked="1"/>
        <c:majorTickMark val="none"/>
        <c:minorTickMark val="none"/>
        <c:tickLblPos val="none"/>
        <c:crossAx val="92984064"/>
        <c:crosses val="autoZero"/>
        <c:auto val="1"/>
        <c:lblOffset val="100"/>
        <c:baseTimeUnit val="years"/>
      </c:dateAx>
      <c:valAx>
        <c:axId val="92984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7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51.9</c:v>
                </c:pt>
                <c:pt idx="1">
                  <c:v>-0.3</c:v>
                </c:pt>
                <c:pt idx="2">
                  <c:v>-15</c:v>
                </c:pt>
                <c:pt idx="3">
                  <c:v>32.799999999999997</c:v>
                </c:pt>
                <c:pt idx="4">
                  <c:v>41</c:v>
                </c:pt>
              </c:numCache>
            </c:numRef>
          </c:val>
          <c:extLst xmlns:c16r2="http://schemas.microsoft.com/office/drawing/2015/06/chart">
            <c:ext xmlns:c16="http://schemas.microsoft.com/office/drawing/2014/chart" uri="{C3380CC4-5D6E-409C-BE32-E72D297353CC}">
              <c16:uniqueId val="{00000000-180E-46AD-945E-44266E5A3BDD}"/>
            </c:ext>
          </c:extLst>
        </c:ser>
        <c:dLbls>
          <c:showLegendKey val="0"/>
          <c:showVal val="0"/>
          <c:showCatName val="0"/>
          <c:showSerName val="0"/>
          <c:showPercent val="0"/>
          <c:showBubbleSize val="0"/>
        </c:dLbls>
        <c:gapWidth val="150"/>
        <c:axId val="93100288"/>
        <c:axId val="931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64.2</c:v>
                </c:pt>
                <c:pt idx="1">
                  <c:v>39</c:v>
                </c:pt>
                <c:pt idx="2">
                  <c:v>32.799999999999997</c:v>
                </c:pt>
                <c:pt idx="3">
                  <c:v>68.599999999999994</c:v>
                </c:pt>
                <c:pt idx="4">
                  <c:v>58.5</c:v>
                </c:pt>
              </c:numCache>
            </c:numRef>
          </c:val>
          <c:smooth val="0"/>
          <c:extLst xmlns:c16r2="http://schemas.microsoft.com/office/drawing/2015/06/chart">
            <c:ext xmlns:c16="http://schemas.microsoft.com/office/drawing/2014/chart" uri="{C3380CC4-5D6E-409C-BE32-E72D297353CC}">
              <c16:uniqueId val="{00000001-180E-46AD-945E-44266E5A3BDD}"/>
            </c:ext>
          </c:extLst>
        </c:ser>
        <c:dLbls>
          <c:showLegendKey val="0"/>
          <c:showVal val="0"/>
          <c:showCatName val="0"/>
          <c:showSerName val="0"/>
          <c:showPercent val="0"/>
          <c:showBubbleSize val="0"/>
        </c:dLbls>
        <c:marker val="1"/>
        <c:smooth val="0"/>
        <c:axId val="93100288"/>
        <c:axId val="93102464"/>
      </c:lineChart>
      <c:dateAx>
        <c:axId val="93100288"/>
        <c:scaling>
          <c:orientation val="minMax"/>
        </c:scaling>
        <c:delete val="1"/>
        <c:axPos val="b"/>
        <c:numFmt formatCode="ge" sourceLinked="1"/>
        <c:majorTickMark val="none"/>
        <c:minorTickMark val="none"/>
        <c:tickLblPos val="none"/>
        <c:crossAx val="93102464"/>
        <c:crosses val="autoZero"/>
        <c:auto val="1"/>
        <c:lblOffset val="100"/>
        <c:baseTimeUnit val="years"/>
      </c:dateAx>
      <c:valAx>
        <c:axId val="9310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10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29940</c:v>
                </c:pt>
                <c:pt idx="1">
                  <c:v>-105</c:v>
                </c:pt>
                <c:pt idx="2">
                  <c:v>-6794</c:v>
                </c:pt>
                <c:pt idx="3">
                  <c:v>13447</c:v>
                </c:pt>
                <c:pt idx="4">
                  <c:v>17657</c:v>
                </c:pt>
              </c:numCache>
            </c:numRef>
          </c:val>
          <c:extLst xmlns:c16r2="http://schemas.microsoft.com/office/drawing/2015/06/chart">
            <c:ext xmlns:c16="http://schemas.microsoft.com/office/drawing/2014/chart" uri="{C3380CC4-5D6E-409C-BE32-E72D297353CC}">
              <c16:uniqueId val="{00000000-3EF4-483D-8230-524AD47DDA53}"/>
            </c:ext>
          </c:extLst>
        </c:ser>
        <c:dLbls>
          <c:showLegendKey val="0"/>
          <c:showVal val="0"/>
          <c:showCatName val="0"/>
          <c:showSerName val="0"/>
          <c:showPercent val="0"/>
          <c:showBubbleSize val="0"/>
        </c:dLbls>
        <c:gapWidth val="150"/>
        <c:axId val="93152768"/>
        <c:axId val="931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43130</c:v>
                </c:pt>
                <c:pt idx="1">
                  <c:v>26948</c:v>
                </c:pt>
                <c:pt idx="2">
                  <c:v>22512</c:v>
                </c:pt>
                <c:pt idx="3">
                  <c:v>36335</c:v>
                </c:pt>
                <c:pt idx="4">
                  <c:v>34707</c:v>
                </c:pt>
              </c:numCache>
            </c:numRef>
          </c:val>
          <c:smooth val="0"/>
          <c:extLst xmlns:c16r2="http://schemas.microsoft.com/office/drawing/2015/06/chart">
            <c:ext xmlns:c16="http://schemas.microsoft.com/office/drawing/2014/chart" uri="{C3380CC4-5D6E-409C-BE32-E72D297353CC}">
              <c16:uniqueId val="{00000001-3EF4-483D-8230-524AD47DDA53}"/>
            </c:ext>
          </c:extLst>
        </c:ser>
        <c:dLbls>
          <c:showLegendKey val="0"/>
          <c:showVal val="0"/>
          <c:showCatName val="0"/>
          <c:showSerName val="0"/>
          <c:showPercent val="0"/>
          <c:showBubbleSize val="0"/>
        </c:dLbls>
        <c:marker val="1"/>
        <c:smooth val="0"/>
        <c:axId val="93152768"/>
        <c:axId val="93154688"/>
      </c:lineChart>
      <c:dateAx>
        <c:axId val="93152768"/>
        <c:scaling>
          <c:orientation val="minMax"/>
        </c:scaling>
        <c:delete val="1"/>
        <c:axPos val="b"/>
        <c:numFmt formatCode="ge" sourceLinked="1"/>
        <c:majorTickMark val="none"/>
        <c:minorTickMark val="none"/>
        <c:tickLblPos val="none"/>
        <c:crossAx val="93154688"/>
        <c:crosses val="autoZero"/>
        <c:auto val="1"/>
        <c:lblOffset val="100"/>
        <c:baseTimeUnit val="years"/>
      </c:dateAx>
      <c:valAx>
        <c:axId val="93154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15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【36,283】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【66.5】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CS34" zoomScale="70" zoomScaleNormal="70" zoomScaleSheetLayoutView="70" workbookViewId="0">
      <selection activeCell="ND66" sqref="ND66:NR82"/>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三重県津市　フェニックス通り駐車場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126</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7412</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f>データ!O7</f>
        <v>83.8</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57</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161</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127</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161.30000000000001</v>
      </c>
      <c r="V31" s="117"/>
      <c r="W31" s="117"/>
      <c r="X31" s="117"/>
      <c r="Y31" s="117"/>
      <c r="Z31" s="117"/>
      <c r="AA31" s="117"/>
      <c r="AB31" s="117"/>
      <c r="AC31" s="117"/>
      <c r="AD31" s="117"/>
      <c r="AE31" s="117"/>
      <c r="AF31" s="117"/>
      <c r="AG31" s="117"/>
      <c r="AH31" s="117"/>
      <c r="AI31" s="117"/>
      <c r="AJ31" s="117"/>
      <c r="AK31" s="117"/>
      <c r="AL31" s="117"/>
      <c r="AM31" s="117"/>
      <c r="AN31" s="117">
        <f>データ!Z7</f>
        <v>85.2</v>
      </c>
      <c r="AO31" s="117"/>
      <c r="AP31" s="117"/>
      <c r="AQ31" s="117"/>
      <c r="AR31" s="117"/>
      <c r="AS31" s="117"/>
      <c r="AT31" s="117"/>
      <c r="AU31" s="117"/>
      <c r="AV31" s="117"/>
      <c r="AW31" s="117"/>
      <c r="AX31" s="117"/>
      <c r="AY31" s="117"/>
      <c r="AZ31" s="117"/>
      <c r="BA31" s="117"/>
      <c r="BB31" s="117"/>
      <c r="BC31" s="117"/>
      <c r="BD31" s="117"/>
      <c r="BE31" s="117"/>
      <c r="BF31" s="117"/>
      <c r="BG31" s="117">
        <f>データ!AA7</f>
        <v>76</v>
      </c>
      <c r="BH31" s="117"/>
      <c r="BI31" s="117"/>
      <c r="BJ31" s="117"/>
      <c r="BK31" s="117"/>
      <c r="BL31" s="117"/>
      <c r="BM31" s="117"/>
      <c r="BN31" s="117"/>
      <c r="BO31" s="117"/>
      <c r="BP31" s="117"/>
      <c r="BQ31" s="117"/>
      <c r="BR31" s="117"/>
      <c r="BS31" s="117"/>
      <c r="BT31" s="117"/>
      <c r="BU31" s="117"/>
      <c r="BV31" s="117"/>
      <c r="BW31" s="117"/>
      <c r="BX31" s="117"/>
      <c r="BY31" s="117"/>
      <c r="BZ31" s="117">
        <f>データ!AB7</f>
        <v>115.3</v>
      </c>
      <c r="CA31" s="117"/>
      <c r="CB31" s="117"/>
      <c r="CC31" s="117"/>
      <c r="CD31" s="117"/>
      <c r="CE31" s="117"/>
      <c r="CF31" s="117"/>
      <c r="CG31" s="117"/>
      <c r="CH31" s="117"/>
      <c r="CI31" s="117"/>
      <c r="CJ31" s="117"/>
      <c r="CK31" s="117"/>
      <c r="CL31" s="117"/>
      <c r="CM31" s="117"/>
      <c r="CN31" s="117"/>
      <c r="CO31" s="117"/>
      <c r="CP31" s="117"/>
      <c r="CQ31" s="117"/>
      <c r="CR31" s="117"/>
      <c r="CS31" s="117">
        <f>データ!AC7</f>
        <v>128.9</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226.7</v>
      </c>
      <c r="JD31" s="119"/>
      <c r="JE31" s="119"/>
      <c r="JF31" s="119"/>
      <c r="JG31" s="119"/>
      <c r="JH31" s="119"/>
      <c r="JI31" s="119"/>
      <c r="JJ31" s="119"/>
      <c r="JK31" s="119"/>
      <c r="JL31" s="119"/>
      <c r="JM31" s="119"/>
      <c r="JN31" s="119"/>
      <c r="JO31" s="119"/>
      <c r="JP31" s="119"/>
      <c r="JQ31" s="119"/>
      <c r="JR31" s="119"/>
      <c r="JS31" s="119"/>
      <c r="JT31" s="119"/>
      <c r="JU31" s="120"/>
      <c r="JV31" s="118">
        <f>データ!DL7</f>
        <v>265.8</v>
      </c>
      <c r="JW31" s="119"/>
      <c r="JX31" s="119"/>
      <c r="JY31" s="119"/>
      <c r="JZ31" s="119"/>
      <c r="KA31" s="119"/>
      <c r="KB31" s="119"/>
      <c r="KC31" s="119"/>
      <c r="KD31" s="119"/>
      <c r="KE31" s="119"/>
      <c r="KF31" s="119"/>
      <c r="KG31" s="119"/>
      <c r="KH31" s="119"/>
      <c r="KI31" s="119"/>
      <c r="KJ31" s="119"/>
      <c r="KK31" s="119"/>
      <c r="KL31" s="119"/>
      <c r="KM31" s="119"/>
      <c r="KN31" s="120"/>
      <c r="KO31" s="118">
        <f>データ!DM7</f>
        <v>268.89999999999998</v>
      </c>
      <c r="KP31" s="119"/>
      <c r="KQ31" s="119"/>
      <c r="KR31" s="119"/>
      <c r="KS31" s="119"/>
      <c r="KT31" s="119"/>
      <c r="KU31" s="119"/>
      <c r="KV31" s="119"/>
      <c r="KW31" s="119"/>
      <c r="KX31" s="119"/>
      <c r="KY31" s="119"/>
      <c r="KZ31" s="119"/>
      <c r="LA31" s="119"/>
      <c r="LB31" s="119"/>
      <c r="LC31" s="119"/>
      <c r="LD31" s="119"/>
      <c r="LE31" s="119"/>
      <c r="LF31" s="119"/>
      <c r="LG31" s="120"/>
      <c r="LH31" s="118">
        <f>データ!DN7</f>
        <v>265.2</v>
      </c>
      <c r="LI31" s="119"/>
      <c r="LJ31" s="119"/>
      <c r="LK31" s="119"/>
      <c r="LL31" s="119"/>
      <c r="LM31" s="119"/>
      <c r="LN31" s="119"/>
      <c r="LO31" s="119"/>
      <c r="LP31" s="119"/>
      <c r="LQ31" s="119"/>
      <c r="LR31" s="119"/>
      <c r="LS31" s="119"/>
      <c r="LT31" s="119"/>
      <c r="LU31" s="119"/>
      <c r="LV31" s="119"/>
      <c r="LW31" s="119"/>
      <c r="LX31" s="119"/>
      <c r="LY31" s="119"/>
      <c r="LZ31" s="120"/>
      <c r="MA31" s="118">
        <f>データ!DO7</f>
        <v>270.2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185.3</v>
      </c>
      <c r="V32" s="117"/>
      <c r="W32" s="117"/>
      <c r="X32" s="117"/>
      <c r="Y32" s="117"/>
      <c r="Z32" s="117"/>
      <c r="AA32" s="117"/>
      <c r="AB32" s="117"/>
      <c r="AC32" s="117"/>
      <c r="AD32" s="117"/>
      <c r="AE32" s="117"/>
      <c r="AF32" s="117"/>
      <c r="AG32" s="117"/>
      <c r="AH32" s="117"/>
      <c r="AI32" s="117"/>
      <c r="AJ32" s="117"/>
      <c r="AK32" s="117"/>
      <c r="AL32" s="117"/>
      <c r="AM32" s="117"/>
      <c r="AN32" s="117">
        <f>データ!AE7</f>
        <v>148.80000000000001</v>
      </c>
      <c r="AO32" s="117"/>
      <c r="AP32" s="117"/>
      <c r="AQ32" s="117"/>
      <c r="AR32" s="117"/>
      <c r="AS32" s="117"/>
      <c r="AT32" s="117"/>
      <c r="AU32" s="117"/>
      <c r="AV32" s="117"/>
      <c r="AW32" s="117"/>
      <c r="AX32" s="117"/>
      <c r="AY32" s="117"/>
      <c r="AZ32" s="117"/>
      <c r="BA32" s="117"/>
      <c r="BB32" s="117"/>
      <c r="BC32" s="117"/>
      <c r="BD32" s="117"/>
      <c r="BE32" s="117"/>
      <c r="BF32" s="117"/>
      <c r="BG32" s="117">
        <f>データ!AF7</f>
        <v>142.1</v>
      </c>
      <c r="BH32" s="117"/>
      <c r="BI32" s="117"/>
      <c r="BJ32" s="117"/>
      <c r="BK32" s="117"/>
      <c r="BL32" s="117"/>
      <c r="BM32" s="117"/>
      <c r="BN32" s="117"/>
      <c r="BO32" s="117"/>
      <c r="BP32" s="117"/>
      <c r="BQ32" s="117"/>
      <c r="BR32" s="117"/>
      <c r="BS32" s="117"/>
      <c r="BT32" s="117"/>
      <c r="BU32" s="117"/>
      <c r="BV32" s="117"/>
      <c r="BW32" s="117"/>
      <c r="BX32" s="117"/>
      <c r="BY32" s="117"/>
      <c r="BZ32" s="117">
        <f>データ!AG7</f>
        <v>222.4</v>
      </c>
      <c r="CA32" s="117"/>
      <c r="CB32" s="117"/>
      <c r="CC32" s="117"/>
      <c r="CD32" s="117"/>
      <c r="CE32" s="117"/>
      <c r="CF32" s="117"/>
      <c r="CG32" s="117"/>
      <c r="CH32" s="117"/>
      <c r="CI32" s="117"/>
      <c r="CJ32" s="117"/>
      <c r="CK32" s="117"/>
      <c r="CL32" s="117"/>
      <c r="CM32" s="117"/>
      <c r="CN32" s="117"/>
      <c r="CO32" s="117"/>
      <c r="CP32" s="117"/>
      <c r="CQ32" s="117"/>
      <c r="CR32" s="117"/>
      <c r="CS32" s="117">
        <f>データ!AH7</f>
        <v>157</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0</v>
      </c>
      <c r="EM32" s="117"/>
      <c r="EN32" s="117"/>
      <c r="EO32" s="117"/>
      <c r="EP32" s="117"/>
      <c r="EQ32" s="117"/>
      <c r="ER32" s="117"/>
      <c r="ES32" s="117"/>
      <c r="ET32" s="117"/>
      <c r="EU32" s="117"/>
      <c r="EV32" s="117"/>
      <c r="EW32" s="117"/>
      <c r="EX32" s="117"/>
      <c r="EY32" s="117"/>
      <c r="EZ32" s="117"/>
      <c r="FA32" s="117"/>
      <c r="FB32" s="117"/>
      <c r="FC32" s="117"/>
      <c r="FD32" s="117"/>
      <c r="FE32" s="117">
        <f>データ!AP7</f>
        <v>0</v>
      </c>
      <c r="FF32" s="117"/>
      <c r="FG32" s="117"/>
      <c r="FH32" s="117"/>
      <c r="FI32" s="117"/>
      <c r="FJ32" s="117"/>
      <c r="FK32" s="117"/>
      <c r="FL32" s="117"/>
      <c r="FM32" s="117"/>
      <c r="FN32" s="117"/>
      <c r="FO32" s="117"/>
      <c r="FP32" s="117"/>
      <c r="FQ32" s="117"/>
      <c r="FR32" s="117"/>
      <c r="FS32" s="117"/>
      <c r="FT32" s="117"/>
      <c r="FU32" s="117"/>
      <c r="FV32" s="117"/>
      <c r="FW32" s="117"/>
      <c r="FX32" s="117">
        <f>データ!AQ7</f>
        <v>0</v>
      </c>
      <c r="FY32" s="117"/>
      <c r="FZ32" s="117"/>
      <c r="GA32" s="117"/>
      <c r="GB32" s="117"/>
      <c r="GC32" s="117"/>
      <c r="GD32" s="117"/>
      <c r="GE32" s="117"/>
      <c r="GF32" s="117"/>
      <c r="GG32" s="117"/>
      <c r="GH32" s="117"/>
      <c r="GI32" s="117"/>
      <c r="GJ32" s="117"/>
      <c r="GK32" s="117"/>
      <c r="GL32" s="117"/>
      <c r="GM32" s="117"/>
      <c r="GN32" s="117"/>
      <c r="GO32" s="117"/>
      <c r="GP32" s="117"/>
      <c r="GQ32" s="117">
        <f>データ!AR7</f>
        <v>0</v>
      </c>
      <c r="GR32" s="117"/>
      <c r="GS32" s="117"/>
      <c r="GT32" s="117"/>
      <c r="GU32" s="117"/>
      <c r="GV32" s="117"/>
      <c r="GW32" s="117"/>
      <c r="GX32" s="117"/>
      <c r="GY32" s="117"/>
      <c r="GZ32" s="117"/>
      <c r="HA32" s="117"/>
      <c r="HB32" s="117"/>
      <c r="HC32" s="117"/>
      <c r="HD32" s="117"/>
      <c r="HE32" s="117"/>
      <c r="HF32" s="117"/>
      <c r="HG32" s="117"/>
      <c r="HH32" s="117"/>
      <c r="HI32" s="117"/>
      <c r="HJ32" s="117">
        <f>データ!AS7</f>
        <v>0</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166.8</v>
      </c>
      <c r="JD32" s="119"/>
      <c r="JE32" s="119"/>
      <c r="JF32" s="119"/>
      <c r="JG32" s="119"/>
      <c r="JH32" s="119"/>
      <c r="JI32" s="119"/>
      <c r="JJ32" s="119"/>
      <c r="JK32" s="119"/>
      <c r="JL32" s="119"/>
      <c r="JM32" s="119"/>
      <c r="JN32" s="119"/>
      <c r="JO32" s="119"/>
      <c r="JP32" s="119"/>
      <c r="JQ32" s="119"/>
      <c r="JR32" s="119"/>
      <c r="JS32" s="119"/>
      <c r="JT32" s="119"/>
      <c r="JU32" s="120"/>
      <c r="JV32" s="118">
        <f>データ!DQ7</f>
        <v>184.4</v>
      </c>
      <c r="JW32" s="119"/>
      <c r="JX32" s="119"/>
      <c r="JY32" s="119"/>
      <c r="JZ32" s="119"/>
      <c r="KA32" s="119"/>
      <c r="KB32" s="119"/>
      <c r="KC32" s="119"/>
      <c r="KD32" s="119"/>
      <c r="KE32" s="119"/>
      <c r="KF32" s="119"/>
      <c r="KG32" s="119"/>
      <c r="KH32" s="119"/>
      <c r="KI32" s="119"/>
      <c r="KJ32" s="119"/>
      <c r="KK32" s="119"/>
      <c r="KL32" s="119"/>
      <c r="KM32" s="119"/>
      <c r="KN32" s="120"/>
      <c r="KO32" s="118">
        <f>データ!DR7</f>
        <v>179.9</v>
      </c>
      <c r="KP32" s="119"/>
      <c r="KQ32" s="119"/>
      <c r="KR32" s="119"/>
      <c r="KS32" s="119"/>
      <c r="KT32" s="119"/>
      <c r="KU32" s="119"/>
      <c r="KV32" s="119"/>
      <c r="KW32" s="119"/>
      <c r="KX32" s="119"/>
      <c r="KY32" s="119"/>
      <c r="KZ32" s="119"/>
      <c r="LA32" s="119"/>
      <c r="LB32" s="119"/>
      <c r="LC32" s="119"/>
      <c r="LD32" s="119"/>
      <c r="LE32" s="119"/>
      <c r="LF32" s="119"/>
      <c r="LG32" s="120"/>
      <c r="LH32" s="118">
        <f>データ!DS7</f>
        <v>178.1</v>
      </c>
      <c r="LI32" s="119"/>
      <c r="LJ32" s="119"/>
      <c r="LK32" s="119"/>
      <c r="LL32" s="119"/>
      <c r="LM32" s="119"/>
      <c r="LN32" s="119"/>
      <c r="LO32" s="119"/>
      <c r="LP32" s="119"/>
      <c r="LQ32" s="119"/>
      <c r="LR32" s="119"/>
      <c r="LS32" s="119"/>
      <c r="LT32" s="119"/>
      <c r="LU32" s="119"/>
      <c r="LV32" s="119"/>
      <c r="LW32" s="119"/>
      <c r="LX32" s="119"/>
      <c r="LY32" s="119"/>
      <c r="LZ32" s="120"/>
      <c r="MA32" s="118">
        <f>データ!DT7</f>
        <v>181.6</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128</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48" t="s">
        <v>129</v>
      </c>
      <c r="NE49" s="149"/>
      <c r="NF49" s="149"/>
      <c r="NG49" s="149"/>
      <c r="NH49" s="149"/>
      <c r="NI49" s="149"/>
      <c r="NJ49" s="149"/>
      <c r="NK49" s="149"/>
      <c r="NL49" s="149"/>
      <c r="NM49" s="149"/>
      <c r="NN49" s="149"/>
      <c r="NO49" s="149"/>
      <c r="NP49" s="149"/>
      <c r="NQ49" s="149"/>
      <c r="NR49" s="150"/>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48"/>
      <c r="NE50" s="149"/>
      <c r="NF50" s="149"/>
      <c r="NG50" s="149"/>
      <c r="NH50" s="149"/>
      <c r="NI50" s="149"/>
      <c r="NJ50" s="149"/>
      <c r="NK50" s="149"/>
      <c r="NL50" s="149"/>
      <c r="NM50" s="149"/>
      <c r="NN50" s="149"/>
      <c r="NO50" s="149"/>
      <c r="NP50" s="149"/>
      <c r="NQ50" s="149"/>
      <c r="NR50" s="150"/>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48"/>
      <c r="NE51" s="149"/>
      <c r="NF51" s="149"/>
      <c r="NG51" s="149"/>
      <c r="NH51" s="149"/>
      <c r="NI51" s="149"/>
      <c r="NJ51" s="149"/>
      <c r="NK51" s="149"/>
      <c r="NL51" s="149"/>
      <c r="NM51" s="149"/>
      <c r="NN51" s="149"/>
      <c r="NO51" s="149"/>
      <c r="NP51" s="149"/>
      <c r="NQ51" s="149"/>
      <c r="NR51" s="150"/>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2">
        <f>データ!AU7</f>
        <v>0</v>
      </c>
      <c r="V52" s="122"/>
      <c r="W52" s="122"/>
      <c r="X52" s="122"/>
      <c r="Y52" s="122"/>
      <c r="Z52" s="122"/>
      <c r="AA52" s="122"/>
      <c r="AB52" s="122"/>
      <c r="AC52" s="122"/>
      <c r="AD52" s="122"/>
      <c r="AE52" s="122"/>
      <c r="AF52" s="122"/>
      <c r="AG52" s="122"/>
      <c r="AH52" s="122"/>
      <c r="AI52" s="122"/>
      <c r="AJ52" s="122"/>
      <c r="AK52" s="122"/>
      <c r="AL52" s="122"/>
      <c r="AM52" s="122"/>
      <c r="AN52" s="122">
        <f>データ!AV7</f>
        <v>0</v>
      </c>
      <c r="AO52" s="122"/>
      <c r="AP52" s="122"/>
      <c r="AQ52" s="122"/>
      <c r="AR52" s="122"/>
      <c r="AS52" s="122"/>
      <c r="AT52" s="122"/>
      <c r="AU52" s="122"/>
      <c r="AV52" s="122"/>
      <c r="AW52" s="122"/>
      <c r="AX52" s="122"/>
      <c r="AY52" s="122"/>
      <c r="AZ52" s="122"/>
      <c r="BA52" s="122"/>
      <c r="BB52" s="122"/>
      <c r="BC52" s="122"/>
      <c r="BD52" s="122"/>
      <c r="BE52" s="122"/>
      <c r="BF52" s="122"/>
      <c r="BG52" s="122">
        <f>データ!AW7</f>
        <v>0</v>
      </c>
      <c r="BH52" s="122"/>
      <c r="BI52" s="122"/>
      <c r="BJ52" s="122"/>
      <c r="BK52" s="122"/>
      <c r="BL52" s="122"/>
      <c r="BM52" s="122"/>
      <c r="BN52" s="122"/>
      <c r="BO52" s="122"/>
      <c r="BP52" s="122"/>
      <c r="BQ52" s="122"/>
      <c r="BR52" s="122"/>
      <c r="BS52" s="122"/>
      <c r="BT52" s="122"/>
      <c r="BU52" s="122"/>
      <c r="BV52" s="122"/>
      <c r="BW52" s="122"/>
      <c r="BX52" s="122"/>
      <c r="BY52" s="122"/>
      <c r="BZ52" s="122">
        <f>データ!AX7</f>
        <v>0</v>
      </c>
      <c r="CA52" s="122"/>
      <c r="CB52" s="122"/>
      <c r="CC52" s="122"/>
      <c r="CD52" s="122"/>
      <c r="CE52" s="122"/>
      <c r="CF52" s="122"/>
      <c r="CG52" s="122"/>
      <c r="CH52" s="122"/>
      <c r="CI52" s="122"/>
      <c r="CJ52" s="122"/>
      <c r="CK52" s="122"/>
      <c r="CL52" s="122"/>
      <c r="CM52" s="122"/>
      <c r="CN52" s="122"/>
      <c r="CO52" s="122"/>
      <c r="CP52" s="122"/>
      <c r="CQ52" s="122"/>
      <c r="CR52" s="122"/>
      <c r="CS52" s="122">
        <f>データ!AY7</f>
        <v>0</v>
      </c>
      <c r="CT52" s="122"/>
      <c r="CU52" s="122"/>
      <c r="CV52" s="122"/>
      <c r="CW52" s="122"/>
      <c r="CX52" s="122"/>
      <c r="CY52" s="122"/>
      <c r="CZ52" s="122"/>
      <c r="DA52" s="122"/>
      <c r="DB52" s="122"/>
      <c r="DC52" s="122"/>
      <c r="DD52" s="122"/>
      <c r="DE52" s="122"/>
      <c r="DF52" s="122"/>
      <c r="DG52" s="122"/>
      <c r="DH52" s="122"/>
      <c r="DI52" s="122"/>
      <c r="DJ52" s="122"/>
      <c r="DK52" s="122"/>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51.9</v>
      </c>
      <c r="EM52" s="117"/>
      <c r="EN52" s="117"/>
      <c r="EO52" s="117"/>
      <c r="EP52" s="117"/>
      <c r="EQ52" s="117"/>
      <c r="ER52" s="117"/>
      <c r="ES52" s="117"/>
      <c r="ET52" s="117"/>
      <c r="EU52" s="117"/>
      <c r="EV52" s="117"/>
      <c r="EW52" s="117"/>
      <c r="EX52" s="117"/>
      <c r="EY52" s="117"/>
      <c r="EZ52" s="117"/>
      <c r="FA52" s="117"/>
      <c r="FB52" s="117"/>
      <c r="FC52" s="117"/>
      <c r="FD52" s="117"/>
      <c r="FE52" s="117">
        <f>データ!BG7</f>
        <v>-0.3</v>
      </c>
      <c r="FF52" s="117"/>
      <c r="FG52" s="117"/>
      <c r="FH52" s="117"/>
      <c r="FI52" s="117"/>
      <c r="FJ52" s="117"/>
      <c r="FK52" s="117"/>
      <c r="FL52" s="117"/>
      <c r="FM52" s="117"/>
      <c r="FN52" s="117"/>
      <c r="FO52" s="117"/>
      <c r="FP52" s="117"/>
      <c r="FQ52" s="117"/>
      <c r="FR52" s="117"/>
      <c r="FS52" s="117"/>
      <c r="FT52" s="117"/>
      <c r="FU52" s="117"/>
      <c r="FV52" s="117"/>
      <c r="FW52" s="117"/>
      <c r="FX52" s="117">
        <f>データ!BH7</f>
        <v>-15</v>
      </c>
      <c r="FY52" s="117"/>
      <c r="FZ52" s="117"/>
      <c r="GA52" s="117"/>
      <c r="GB52" s="117"/>
      <c r="GC52" s="117"/>
      <c r="GD52" s="117"/>
      <c r="GE52" s="117"/>
      <c r="GF52" s="117"/>
      <c r="GG52" s="117"/>
      <c r="GH52" s="117"/>
      <c r="GI52" s="117"/>
      <c r="GJ52" s="117"/>
      <c r="GK52" s="117"/>
      <c r="GL52" s="117"/>
      <c r="GM52" s="117"/>
      <c r="GN52" s="117"/>
      <c r="GO52" s="117"/>
      <c r="GP52" s="117"/>
      <c r="GQ52" s="117">
        <f>データ!BI7</f>
        <v>32.799999999999997</v>
      </c>
      <c r="GR52" s="117"/>
      <c r="GS52" s="117"/>
      <c r="GT52" s="117"/>
      <c r="GU52" s="117"/>
      <c r="GV52" s="117"/>
      <c r="GW52" s="117"/>
      <c r="GX52" s="117"/>
      <c r="GY52" s="117"/>
      <c r="GZ52" s="117"/>
      <c r="HA52" s="117"/>
      <c r="HB52" s="117"/>
      <c r="HC52" s="117"/>
      <c r="HD52" s="117"/>
      <c r="HE52" s="117"/>
      <c r="HF52" s="117"/>
      <c r="HG52" s="117"/>
      <c r="HH52" s="117"/>
      <c r="HI52" s="117"/>
      <c r="HJ52" s="117">
        <f>データ!BJ7</f>
        <v>41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2">
        <f>データ!BQ7</f>
        <v>29940</v>
      </c>
      <c r="JD52" s="122"/>
      <c r="JE52" s="122"/>
      <c r="JF52" s="122"/>
      <c r="JG52" s="122"/>
      <c r="JH52" s="122"/>
      <c r="JI52" s="122"/>
      <c r="JJ52" s="122"/>
      <c r="JK52" s="122"/>
      <c r="JL52" s="122"/>
      <c r="JM52" s="122"/>
      <c r="JN52" s="122"/>
      <c r="JO52" s="122"/>
      <c r="JP52" s="122"/>
      <c r="JQ52" s="122"/>
      <c r="JR52" s="122"/>
      <c r="JS52" s="122"/>
      <c r="JT52" s="122"/>
      <c r="JU52" s="122"/>
      <c r="JV52" s="122">
        <f>データ!BR7</f>
        <v>-105</v>
      </c>
      <c r="JW52" s="122"/>
      <c r="JX52" s="122"/>
      <c r="JY52" s="122"/>
      <c r="JZ52" s="122"/>
      <c r="KA52" s="122"/>
      <c r="KB52" s="122"/>
      <c r="KC52" s="122"/>
      <c r="KD52" s="122"/>
      <c r="KE52" s="122"/>
      <c r="KF52" s="122"/>
      <c r="KG52" s="122"/>
      <c r="KH52" s="122"/>
      <c r="KI52" s="122"/>
      <c r="KJ52" s="122"/>
      <c r="KK52" s="122"/>
      <c r="KL52" s="122"/>
      <c r="KM52" s="122"/>
      <c r="KN52" s="122"/>
      <c r="KO52" s="122">
        <f>データ!BS7</f>
        <v>-6794</v>
      </c>
      <c r="KP52" s="122"/>
      <c r="KQ52" s="122"/>
      <c r="KR52" s="122"/>
      <c r="KS52" s="122"/>
      <c r="KT52" s="122"/>
      <c r="KU52" s="122"/>
      <c r="KV52" s="122"/>
      <c r="KW52" s="122"/>
      <c r="KX52" s="122"/>
      <c r="KY52" s="122"/>
      <c r="KZ52" s="122"/>
      <c r="LA52" s="122"/>
      <c r="LB52" s="122"/>
      <c r="LC52" s="122"/>
      <c r="LD52" s="122"/>
      <c r="LE52" s="122"/>
      <c r="LF52" s="122"/>
      <c r="LG52" s="122"/>
      <c r="LH52" s="122">
        <f>データ!BT7</f>
        <v>13447</v>
      </c>
      <c r="LI52" s="122"/>
      <c r="LJ52" s="122"/>
      <c r="LK52" s="122"/>
      <c r="LL52" s="122"/>
      <c r="LM52" s="122"/>
      <c r="LN52" s="122"/>
      <c r="LO52" s="122"/>
      <c r="LP52" s="122"/>
      <c r="LQ52" s="122"/>
      <c r="LR52" s="122"/>
      <c r="LS52" s="122"/>
      <c r="LT52" s="122"/>
      <c r="LU52" s="122"/>
      <c r="LV52" s="122"/>
      <c r="LW52" s="122"/>
      <c r="LX52" s="122"/>
      <c r="LY52" s="122"/>
      <c r="LZ52" s="122"/>
      <c r="MA52" s="122">
        <f>データ!BU7</f>
        <v>17657</v>
      </c>
      <c r="MB52" s="122"/>
      <c r="MC52" s="122"/>
      <c r="MD52" s="122"/>
      <c r="ME52" s="122"/>
      <c r="MF52" s="122"/>
      <c r="MG52" s="122"/>
      <c r="MH52" s="122"/>
      <c r="MI52" s="122"/>
      <c r="MJ52" s="122"/>
      <c r="MK52" s="122"/>
      <c r="ML52" s="122"/>
      <c r="MM52" s="122"/>
      <c r="MN52" s="122"/>
      <c r="MO52" s="122"/>
      <c r="MP52" s="122"/>
      <c r="MQ52" s="122"/>
      <c r="MR52" s="122"/>
      <c r="MS52" s="122"/>
      <c r="MT52" s="5"/>
      <c r="MU52" s="5"/>
      <c r="MV52" s="5"/>
      <c r="MW52" s="5"/>
      <c r="MX52" s="5"/>
      <c r="MY52" s="5"/>
      <c r="MZ52" s="5"/>
      <c r="NA52" s="5"/>
      <c r="NB52" s="24"/>
      <c r="NC52" s="2"/>
      <c r="ND52" s="148"/>
      <c r="NE52" s="149"/>
      <c r="NF52" s="149"/>
      <c r="NG52" s="149"/>
      <c r="NH52" s="149"/>
      <c r="NI52" s="149"/>
      <c r="NJ52" s="149"/>
      <c r="NK52" s="149"/>
      <c r="NL52" s="149"/>
      <c r="NM52" s="149"/>
      <c r="NN52" s="149"/>
      <c r="NO52" s="149"/>
      <c r="NP52" s="149"/>
      <c r="NQ52" s="149"/>
      <c r="NR52" s="150"/>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2">
        <f>データ!AZ7</f>
        <v>0</v>
      </c>
      <c r="V53" s="122"/>
      <c r="W53" s="122"/>
      <c r="X53" s="122"/>
      <c r="Y53" s="122"/>
      <c r="Z53" s="122"/>
      <c r="AA53" s="122"/>
      <c r="AB53" s="122"/>
      <c r="AC53" s="122"/>
      <c r="AD53" s="122"/>
      <c r="AE53" s="122"/>
      <c r="AF53" s="122"/>
      <c r="AG53" s="122"/>
      <c r="AH53" s="122"/>
      <c r="AI53" s="122"/>
      <c r="AJ53" s="122"/>
      <c r="AK53" s="122"/>
      <c r="AL53" s="122"/>
      <c r="AM53" s="122"/>
      <c r="AN53" s="122">
        <f>データ!BA7</f>
        <v>0</v>
      </c>
      <c r="AO53" s="122"/>
      <c r="AP53" s="122"/>
      <c r="AQ53" s="122"/>
      <c r="AR53" s="122"/>
      <c r="AS53" s="122"/>
      <c r="AT53" s="122"/>
      <c r="AU53" s="122"/>
      <c r="AV53" s="122"/>
      <c r="AW53" s="122"/>
      <c r="AX53" s="122"/>
      <c r="AY53" s="122"/>
      <c r="AZ53" s="122"/>
      <c r="BA53" s="122"/>
      <c r="BB53" s="122"/>
      <c r="BC53" s="122"/>
      <c r="BD53" s="122"/>
      <c r="BE53" s="122"/>
      <c r="BF53" s="122"/>
      <c r="BG53" s="122">
        <f>データ!BB7</f>
        <v>0</v>
      </c>
      <c r="BH53" s="122"/>
      <c r="BI53" s="122"/>
      <c r="BJ53" s="122"/>
      <c r="BK53" s="122"/>
      <c r="BL53" s="122"/>
      <c r="BM53" s="122"/>
      <c r="BN53" s="122"/>
      <c r="BO53" s="122"/>
      <c r="BP53" s="122"/>
      <c r="BQ53" s="122"/>
      <c r="BR53" s="122"/>
      <c r="BS53" s="122"/>
      <c r="BT53" s="122"/>
      <c r="BU53" s="122"/>
      <c r="BV53" s="122"/>
      <c r="BW53" s="122"/>
      <c r="BX53" s="122"/>
      <c r="BY53" s="122"/>
      <c r="BZ53" s="122">
        <f>データ!BC7</f>
        <v>0</v>
      </c>
      <c r="CA53" s="122"/>
      <c r="CB53" s="122"/>
      <c r="CC53" s="122"/>
      <c r="CD53" s="122"/>
      <c r="CE53" s="122"/>
      <c r="CF53" s="122"/>
      <c r="CG53" s="122"/>
      <c r="CH53" s="122"/>
      <c r="CI53" s="122"/>
      <c r="CJ53" s="122"/>
      <c r="CK53" s="122"/>
      <c r="CL53" s="122"/>
      <c r="CM53" s="122"/>
      <c r="CN53" s="122"/>
      <c r="CO53" s="122"/>
      <c r="CP53" s="122"/>
      <c r="CQ53" s="122"/>
      <c r="CR53" s="122"/>
      <c r="CS53" s="122">
        <f>データ!BD7</f>
        <v>0</v>
      </c>
      <c r="CT53" s="122"/>
      <c r="CU53" s="122"/>
      <c r="CV53" s="122"/>
      <c r="CW53" s="122"/>
      <c r="CX53" s="122"/>
      <c r="CY53" s="122"/>
      <c r="CZ53" s="122"/>
      <c r="DA53" s="122"/>
      <c r="DB53" s="122"/>
      <c r="DC53" s="122"/>
      <c r="DD53" s="122"/>
      <c r="DE53" s="122"/>
      <c r="DF53" s="122"/>
      <c r="DG53" s="122"/>
      <c r="DH53" s="122"/>
      <c r="DI53" s="122"/>
      <c r="DJ53" s="122"/>
      <c r="DK53" s="122"/>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64.2</v>
      </c>
      <c r="EM53" s="117"/>
      <c r="EN53" s="117"/>
      <c r="EO53" s="117"/>
      <c r="EP53" s="117"/>
      <c r="EQ53" s="117"/>
      <c r="ER53" s="117"/>
      <c r="ES53" s="117"/>
      <c r="ET53" s="117"/>
      <c r="EU53" s="117"/>
      <c r="EV53" s="117"/>
      <c r="EW53" s="117"/>
      <c r="EX53" s="117"/>
      <c r="EY53" s="117"/>
      <c r="EZ53" s="117"/>
      <c r="FA53" s="117"/>
      <c r="FB53" s="117"/>
      <c r="FC53" s="117"/>
      <c r="FD53" s="117"/>
      <c r="FE53" s="117">
        <f>データ!BL7</f>
        <v>39</v>
      </c>
      <c r="FF53" s="117"/>
      <c r="FG53" s="117"/>
      <c r="FH53" s="117"/>
      <c r="FI53" s="117"/>
      <c r="FJ53" s="117"/>
      <c r="FK53" s="117"/>
      <c r="FL53" s="117"/>
      <c r="FM53" s="117"/>
      <c r="FN53" s="117"/>
      <c r="FO53" s="117"/>
      <c r="FP53" s="117"/>
      <c r="FQ53" s="117"/>
      <c r="FR53" s="117"/>
      <c r="FS53" s="117"/>
      <c r="FT53" s="117"/>
      <c r="FU53" s="117"/>
      <c r="FV53" s="117"/>
      <c r="FW53" s="117"/>
      <c r="FX53" s="117">
        <f>データ!BM7</f>
        <v>32.799999999999997</v>
      </c>
      <c r="FY53" s="117"/>
      <c r="FZ53" s="117"/>
      <c r="GA53" s="117"/>
      <c r="GB53" s="117"/>
      <c r="GC53" s="117"/>
      <c r="GD53" s="117"/>
      <c r="GE53" s="117"/>
      <c r="GF53" s="117"/>
      <c r="GG53" s="117"/>
      <c r="GH53" s="117"/>
      <c r="GI53" s="117"/>
      <c r="GJ53" s="117"/>
      <c r="GK53" s="117"/>
      <c r="GL53" s="117"/>
      <c r="GM53" s="117"/>
      <c r="GN53" s="117"/>
      <c r="GO53" s="117"/>
      <c r="GP53" s="117"/>
      <c r="GQ53" s="117">
        <f>データ!BN7</f>
        <v>68.599999999999994</v>
      </c>
      <c r="GR53" s="117"/>
      <c r="GS53" s="117"/>
      <c r="GT53" s="117"/>
      <c r="GU53" s="117"/>
      <c r="GV53" s="117"/>
      <c r="GW53" s="117"/>
      <c r="GX53" s="117"/>
      <c r="GY53" s="117"/>
      <c r="GZ53" s="117"/>
      <c r="HA53" s="117"/>
      <c r="HB53" s="117"/>
      <c r="HC53" s="117"/>
      <c r="HD53" s="117"/>
      <c r="HE53" s="117"/>
      <c r="HF53" s="117"/>
      <c r="HG53" s="117"/>
      <c r="HH53" s="117"/>
      <c r="HI53" s="117"/>
      <c r="HJ53" s="117">
        <f>データ!BO7</f>
        <v>58.5</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2">
        <f>データ!BV7</f>
        <v>43130</v>
      </c>
      <c r="JD53" s="122"/>
      <c r="JE53" s="122"/>
      <c r="JF53" s="122"/>
      <c r="JG53" s="122"/>
      <c r="JH53" s="122"/>
      <c r="JI53" s="122"/>
      <c r="JJ53" s="122"/>
      <c r="JK53" s="122"/>
      <c r="JL53" s="122"/>
      <c r="JM53" s="122"/>
      <c r="JN53" s="122"/>
      <c r="JO53" s="122"/>
      <c r="JP53" s="122"/>
      <c r="JQ53" s="122"/>
      <c r="JR53" s="122"/>
      <c r="JS53" s="122"/>
      <c r="JT53" s="122"/>
      <c r="JU53" s="122"/>
      <c r="JV53" s="122">
        <f>データ!BW7</f>
        <v>26948</v>
      </c>
      <c r="JW53" s="122"/>
      <c r="JX53" s="122"/>
      <c r="JY53" s="122"/>
      <c r="JZ53" s="122"/>
      <c r="KA53" s="122"/>
      <c r="KB53" s="122"/>
      <c r="KC53" s="122"/>
      <c r="KD53" s="122"/>
      <c r="KE53" s="122"/>
      <c r="KF53" s="122"/>
      <c r="KG53" s="122"/>
      <c r="KH53" s="122"/>
      <c r="KI53" s="122"/>
      <c r="KJ53" s="122"/>
      <c r="KK53" s="122"/>
      <c r="KL53" s="122"/>
      <c r="KM53" s="122"/>
      <c r="KN53" s="122"/>
      <c r="KO53" s="122">
        <f>データ!BX7</f>
        <v>22512</v>
      </c>
      <c r="KP53" s="122"/>
      <c r="KQ53" s="122"/>
      <c r="KR53" s="122"/>
      <c r="KS53" s="122"/>
      <c r="KT53" s="122"/>
      <c r="KU53" s="122"/>
      <c r="KV53" s="122"/>
      <c r="KW53" s="122"/>
      <c r="KX53" s="122"/>
      <c r="KY53" s="122"/>
      <c r="KZ53" s="122"/>
      <c r="LA53" s="122"/>
      <c r="LB53" s="122"/>
      <c r="LC53" s="122"/>
      <c r="LD53" s="122"/>
      <c r="LE53" s="122"/>
      <c r="LF53" s="122"/>
      <c r="LG53" s="122"/>
      <c r="LH53" s="122">
        <f>データ!BY7</f>
        <v>36335</v>
      </c>
      <c r="LI53" s="122"/>
      <c r="LJ53" s="122"/>
      <c r="LK53" s="122"/>
      <c r="LL53" s="122"/>
      <c r="LM53" s="122"/>
      <c r="LN53" s="122"/>
      <c r="LO53" s="122"/>
      <c r="LP53" s="122"/>
      <c r="LQ53" s="122"/>
      <c r="LR53" s="122"/>
      <c r="LS53" s="122"/>
      <c r="LT53" s="122"/>
      <c r="LU53" s="122"/>
      <c r="LV53" s="122"/>
      <c r="LW53" s="122"/>
      <c r="LX53" s="122"/>
      <c r="LY53" s="122"/>
      <c r="LZ53" s="122"/>
      <c r="MA53" s="122">
        <f>データ!BZ7</f>
        <v>34707</v>
      </c>
      <c r="MB53" s="122"/>
      <c r="MC53" s="122"/>
      <c r="MD53" s="122"/>
      <c r="ME53" s="122"/>
      <c r="MF53" s="122"/>
      <c r="MG53" s="122"/>
      <c r="MH53" s="122"/>
      <c r="MI53" s="122"/>
      <c r="MJ53" s="122"/>
      <c r="MK53" s="122"/>
      <c r="ML53" s="122"/>
      <c r="MM53" s="122"/>
      <c r="MN53" s="122"/>
      <c r="MO53" s="122"/>
      <c r="MP53" s="122"/>
      <c r="MQ53" s="122"/>
      <c r="MR53" s="122"/>
      <c r="MS53" s="122"/>
      <c r="MT53" s="5"/>
      <c r="MU53" s="5"/>
      <c r="MV53" s="5"/>
      <c r="MW53" s="5"/>
      <c r="MX53" s="5"/>
      <c r="MY53" s="5"/>
      <c r="MZ53" s="5"/>
      <c r="NA53" s="5"/>
      <c r="NB53" s="24"/>
      <c r="NC53" s="2"/>
      <c r="ND53" s="148"/>
      <c r="NE53" s="149"/>
      <c r="NF53" s="149"/>
      <c r="NG53" s="149"/>
      <c r="NH53" s="149"/>
      <c r="NI53" s="149"/>
      <c r="NJ53" s="149"/>
      <c r="NK53" s="149"/>
      <c r="NL53" s="149"/>
      <c r="NM53" s="149"/>
      <c r="NN53" s="149"/>
      <c r="NO53" s="149"/>
      <c r="NP53" s="149"/>
      <c r="NQ53" s="149"/>
      <c r="NR53" s="150"/>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48"/>
      <c r="NE54" s="149"/>
      <c r="NF54" s="149"/>
      <c r="NG54" s="149"/>
      <c r="NH54" s="149"/>
      <c r="NI54" s="149"/>
      <c r="NJ54" s="149"/>
      <c r="NK54" s="149"/>
      <c r="NL54" s="149"/>
      <c r="NM54" s="149"/>
      <c r="NN54" s="149"/>
      <c r="NO54" s="149"/>
      <c r="NP54" s="149"/>
      <c r="NQ54" s="149"/>
      <c r="NR54" s="150"/>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48"/>
      <c r="NE55" s="149"/>
      <c r="NF55" s="149"/>
      <c r="NG55" s="149"/>
      <c r="NH55" s="149"/>
      <c r="NI55" s="149"/>
      <c r="NJ55" s="149"/>
      <c r="NK55" s="149"/>
      <c r="NL55" s="149"/>
      <c r="NM55" s="149"/>
      <c r="NN55" s="149"/>
      <c r="NO55" s="149"/>
      <c r="NP55" s="149"/>
      <c r="NQ55" s="149"/>
      <c r="NR55" s="150"/>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48"/>
      <c r="NE56" s="149"/>
      <c r="NF56" s="149"/>
      <c r="NG56" s="149"/>
      <c r="NH56" s="149"/>
      <c r="NI56" s="149"/>
      <c r="NJ56" s="149"/>
      <c r="NK56" s="149"/>
      <c r="NL56" s="149"/>
      <c r="NM56" s="149"/>
      <c r="NN56" s="149"/>
      <c r="NO56" s="149"/>
      <c r="NP56" s="149"/>
      <c r="NQ56" s="149"/>
      <c r="NR56" s="150"/>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48"/>
      <c r="NE57" s="149"/>
      <c r="NF57" s="149"/>
      <c r="NG57" s="149"/>
      <c r="NH57" s="149"/>
      <c r="NI57" s="149"/>
      <c r="NJ57" s="149"/>
      <c r="NK57" s="149"/>
      <c r="NL57" s="149"/>
      <c r="NM57" s="149"/>
      <c r="NN57" s="149"/>
      <c r="NO57" s="149"/>
      <c r="NP57" s="149"/>
      <c r="NQ57" s="149"/>
      <c r="NR57" s="150"/>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48"/>
      <c r="NE58" s="149"/>
      <c r="NF58" s="149"/>
      <c r="NG58" s="149"/>
      <c r="NH58" s="149"/>
      <c r="NI58" s="149"/>
      <c r="NJ58" s="149"/>
      <c r="NK58" s="149"/>
      <c r="NL58" s="149"/>
      <c r="NM58" s="149"/>
      <c r="NN58" s="149"/>
      <c r="NO58" s="149"/>
      <c r="NP58" s="149"/>
      <c r="NQ58" s="149"/>
      <c r="NR58" s="150"/>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48"/>
      <c r="NE59" s="149"/>
      <c r="NF59" s="149"/>
      <c r="NG59" s="149"/>
      <c r="NH59" s="149"/>
      <c r="NI59" s="149"/>
      <c r="NJ59" s="149"/>
      <c r="NK59" s="149"/>
      <c r="NL59" s="149"/>
      <c r="NM59" s="149"/>
      <c r="NN59" s="149"/>
      <c r="NO59" s="149"/>
      <c r="NP59" s="149"/>
      <c r="NQ59" s="149"/>
      <c r="NR59" s="150"/>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48"/>
      <c r="NE60" s="149"/>
      <c r="NF60" s="149"/>
      <c r="NG60" s="149"/>
      <c r="NH60" s="149"/>
      <c r="NI60" s="149"/>
      <c r="NJ60" s="149"/>
      <c r="NK60" s="149"/>
      <c r="NL60" s="149"/>
      <c r="NM60" s="149"/>
      <c r="NN60" s="149"/>
      <c r="NO60" s="149"/>
      <c r="NP60" s="149"/>
      <c r="NQ60" s="149"/>
      <c r="NR60" s="150"/>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48"/>
      <c r="NE61" s="149"/>
      <c r="NF61" s="149"/>
      <c r="NG61" s="149"/>
      <c r="NH61" s="149"/>
      <c r="NI61" s="149"/>
      <c r="NJ61" s="149"/>
      <c r="NK61" s="149"/>
      <c r="NL61" s="149"/>
      <c r="NM61" s="149"/>
      <c r="NN61" s="149"/>
      <c r="NO61" s="149"/>
      <c r="NP61" s="149"/>
      <c r="NQ61" s="149"/>
      <c r="NR61" s="150"/>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48"/>
      <c r="NE62" s="149"/>
      <c r="NF62" s="149"/>
      <c r="NG62" s="149"/>
      <c r="NH62" s="149"/>
      <c r="NI62" s="149"/>
      <c r="NJ62" s="149"/>
      <c r="NK62" s="149"/>
      <c r="NL62" s="149"/>
      <c r="NM62" s="149"/>
      <c r="NN62" s="149"/>
      <c r="NO62" s="149"/>
      <c r="NP62" s="149"/>
      <c r="NQ62" s="149"/>
      <c r="NR62" s="150"/>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3" t="s">
        <v>38</v>
      </c>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c r="EO63" s="123"/>
      <c r="EP63" s="123"/>
      <c r="EQ63" s="123"/>
      <c r="ER63" s="123"/>
      <c r="ES63" s="123"/>
      <c r="ET63" s="123"/>
      <c r="EU63" s="123"/>
      <c r="EV63" s="123"/>
      <c r="EW63" s="123"/>
      <c r="EX63" s="123"/>
      <c r="EY63" s="123"/>
      <c r="EZ63" s="123"/>
      <c r="FA63" s="123"/>
      <c r="FB63" s="123"/>
      <c r="FC63" s="123"/>
      <c r="FD63" s="123"/>
      <c r="FE63" s="123"/>
      <c r="FF63" s="123"/>
      <c r="FG63" s="123"/>
      <c r="FH63" s="123"/>
      <c r="FI63" s="123"/>
      <c r="FJ63" s="123"/>
      <c r="FK63" s="123"/>
      <c r="FL63" s="123"/>
      <c r="FM63" s="123"/>
      <c r="FN63" s="123"/>
      <c r="FO63" s="123"/>
      <c r="FP63" s="123"/>
      <c r="FQ63" s="123"/>
      <c r="FR63" s="123"/>
      <c r="FS63" s="123"/>
      <c r="FT63" s="123"/>
      <c r="FU63" s="123"/>
      <c r="FV63" s="123"/>
      <c r="FW63" s="123"/>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48"/>
      <c r="NE63" s="149"/>
      <c r="NF63" s="149"/>
      <c r="NG63" s="149"/>
      <c r="NH63" s="149"/>
      <c r="NI63" s="149"/>
      <c r="NJ63" s="149"/>
      <c r="NK63" s="149"/>
      <c r="NL63" s="149"/>
      <c r="NM63" s="149"/>
      <c r="NN63" s="149"/>
      <c r="NO63" s="149"/>
      <c r="NP63" s="149"/>
      <c r="NQ63" s="149"/>
      <c r="NR63" s="150"/>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3"/>
      <c r="CW64" s="123"/>
      <c r="CX64" s="123"/>
      <c r="CY64" s="123"/>
      <c r="CZ64" s="123"/>
      <c r="DA64" s="123"/>
      <c r="DB64" s="123"/>
      <c r="DC64" s="123"/>
      <c r="DD64" s="123"/>
      <c r="DE64" s="123"/>
      <c r="DF64" s="123"/>
      <c r="DG64" s="123"/>
      <c r="DH64" s="123"/>
      <c r="DI64" s="123"/>
      <c r="DJ64" s="123"/>
      <c r="DK64" s="123"/>
      <c r="DL64" s="123"/>
      <c r="DM64" s="123"/>
      <c r="DN64" s="123"/>
      <c r="DO64" s="123"/>
      <c r="DP64" s="123"/>
      <c r="DQ64" s="123"/>
      <c r="DR64" s="123"/>
      <c r="DS64" s="123"/>
      <c r="DT64" s="123"/>
      <c r="DU64" s="123"/>
      <c r="DV64" s="123"/>
      <c r="DW64" s="123"/>
      <c r="DX64" s="123"/>
      <c r="DY64" s="123"/>
      <c r="DZ64" s="123"/>
      <c r="EA64" s="123"/>
      <c r="EB64" s="123"/>
      <c r="EC64" s="123"/>
      <c r="ED64" s="123"/>
      <c r="EE64" s="123"/>
      <c r="EF64" s="123"/>
      <c r="EG64" s="123"/>
      <c r="EH64" s="123"/>
      <c r="EI64" s="123"/>
      <c r="EJ64" s="123"/>
      <c r="EK64" s="123"/>
      <c r="EL64" s="123"/>
      <c r="EM64" s="123"/>
      <c r="EN64" s="123"/>
      <c r="EO64" s="123"/>
      <c r="EP64" s="123"/>
      <c r="EQ64" s="123"/>
      <c r="ER64" s="123"/>
      <c r="ES64" s="123"/>
      <c r="ET64" s="123"/>
      <c r="EU64" s="123"/>
      <c r="EV64" s="123"/>
      <c r="EW64" s="123"/>
      <c r="EX64" s="123"/>
      <c r="EY64" s="123"/>
      <c r="EZ64" s="123"/>
      <c r="FA64" s="123"/>
      <c r="FB64" s="123"/>
      <c r="FC64" s="123"/>
      <c r="FD64" s="123"/>
      <c r="FE64" s="123"/>
      <c r="FF64" s="123"/>
      <c r="FG64" s="123"/>
      <c r="FH64" s="123"/>
      <c r="FI64" s="123"/>
      <c r="FJ64" s="123"/>
      <c r="FK64" s="123"/>
      <c r="FL64" s="123"/>
      <c r="FM64" s="123"/>
      <c r="FN64" s="123"/>
      <c r="FO64" s="123"/>
      <c r="FP64" s="123"/>
      <c r="FQ64" s="123"/>
      <c r="FR64" s="123"/>
      <c r="FS64" s="123"/>
      <c r="FT64" s="123"/>
      <c r="FU64" s="123"/>
      <c r="FV64" s="123"/>
      <c r="FW64" s="123"/>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3"/>
      <c r="CW65" s="123"/>
      <c r="CX65" s="123"/>
      <c r="CY65" s="123"/>
      <c r="CZ65" s="123"/>
      <c r="DA65" s="123"/>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c r="EO65" s="123"/>
      <c r="EP65" s="123"/>
      <c r="EQ65" s="123"/>
      <c r="ER65" s="123"/>
      <c r="ES65" s="123"/>
      <c r="ET65" s="123"/>
      <c r="EU65" s="123"/>
      <c r="EV65" s="123"/>
      <c r="EW65" s="123"/>
      <c r="EX65" s="123"/>
      <c r="EY65" s="123"/>
      <c r="EZ65" s="123"/>
      <c r="FA65" s="123"/>
      <c r="FB65" s="123"/>
      <c r="FC65" s="123"/>
      <c r="FD65" s="123"/>
      <c r="FE65" s="123"/>
      <c r="FF65" s="123"/>
      <c r="FG65" s="123"/>
      <c r="FH65" s="123"/>
      <c r="FI65" s="123"/>
      <c r="FJ65" s="123"/>
      <c r="FK65" s="123"/>
      <c r="FL65" s="123"/>
      <c r="FM65" s="123"/>
      <c r="FN65" s="123"/>
      <c r="FO65" s="123"/>
      <c r="FP65" s="123"/>
      <c r="FQ65" s="123"/>
      <c r="FR65" s="123"/>
      <c r="FS65" s="123"/>
      <c r="FT65" s="123"/>
      <c r="FU65" s="123"/>
      <c r="FV65" s="123"/>
      <c r="FW65" s="123"/>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54" t="s">
        <v>39</v>
      </c>
      <c r="NE65" s="155"/>
      <c r="NF65" s="155"/>
      <c r="NG65" s="155"/>
      <c r="NH65" s="155"/>
      <c r="NI65" s="155"/>
      <c r="NJ65" s="155"/>
      <c r="NK65" s="155"/>
      <c r="NL65" s="155"/>
      <c r="NM65" s="155"/>
      <c r="NN65" s="155"/>
      <c r="NO65" s="155"/>
      <c r="NP65" s="155"/>
      <c r="NQ65" s="155"/>
      <c r="NR65" s="156"/>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c r="EO66" s="123"/>
      <c r="EP66" s="123"/>
      <c r="EQ66" s="123"/>
      <c r="ER66" s="123"/>
      <c r="ES66" s="123"/>
      <c r="ET66" s="123"/>
      <c r="EU66" s="123"/>
      <c r="EV66" s="123"/>
      <c r="EW66" s="123"/>
      <c r="EX66" s="123"/>
      <c r="EY66" s="123"/>
      <c r="EZ66" s="123"/>
      <c r="FA66" s="123"/>
      <c r="FB66" s="123"/>
      <c r="FC66" s="123"/>
      <c r="FD66" s="123"/>
      <c r="FE66" s="123"/>
      <c r="FF66" s="123"/>
      <c r="FG66" s="123"/>
      <c r="FH66" s="123"/>
      <c r="FI66" s="123"/>
      <c r="FJ66" s="123"/>
      <c r="FK66" s="123"/>
      <c r="FL66" s="123"/>
      <c r="FM66" s="123"/>
      <c r="FN66" s="123"/>
      <c r="FO66" s="123"/>
      <c r="FP66" s="123"/>
      <c r="FQ66" s="123"/>
      <c r="FR66" s="123"/>
      <c r="FS66" s="123"/>
      <c r="FT66" s="123"/>
      <c r="FU66" s="123"/>
      <c r="FV66" s="123"/>
      <c r="FW66" s="123"/>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48" t="s">
        <v>130</v>
      </c>
      <c r="NE66" s="149"/>
      <c r="NF66" s="149"/>
      <c r="NG66" s="149"/>
      <c r="NH66" s="149"/>
      <c r="NI66" s="149"/>
      <c r="NJ66" s="149"/>
      <c r="NK66" s="149"/>
      <c r="NL66" s="149"/>
      <c r="NM66" s="149"/>
      <c r="NN66" s="149"/>
      <c r="NO66" s="149"/>
      <c r="NP66" s="149"/>
      <c r="NQ66" s="149"/>
      <c r="NR66" s="150"/>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4">
        <f>データ!CM7</f>
        <v>296</v>
      </c>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6"/>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48"/>
      <c r="NE67" s="149"/>
      <c r="NF67" s="149"/>
      <c r="NG67" s="149"/>
      <c r="NH67" s="149"/>
      <c r="NI67" s="149"/>
      <c r="NJ67" s="149"/>
      <c r="NK67" s="149"/>
      <c r="NL67" s="149"/>
      <c r="NM67" s="149"/>
      <c r="NN67" s="149"/>
      <c r="NO67" s="149"/>
      <c r="NP67" s="149"/>
      <c r="NQ67" s="149"/>
      <c r="NR67" s="150"/>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27"/>
      <c r="CW68" s="128"/>
      <c r="CX68" s="128"/>
      <c r="CY68" s="128"/>
      <c r="CZ68" s="128"/>
      <c r="DA68" s="128"/>
      <c r="DB68" s="128"/>
      <c r="DC68" s="128"/>
      <c r="DD68" s="128"/>
      <c r="DE68" s="128"/>
      <c r="DF68" s="128"/>
      <c r="DG68" s="128"/>
      <c r="DH68" s="128"/>
      <c r="DI68" s="128"/>
      <c r="DJ68" s="128"/>
      <c r="DK68" s="128"/>
      <c r="DL68" s="128"/>
      <c r="DM68" s="128"/>
      <c r="DN68" s="128"/>
      <c r="DO68" s="128"/>
      <c r="DP68" s="128"/>
      <c r="DQ68" s="128"/>
      <c r="DR68" s="128"/>
      <c r="DS68" s="128"/>
      <c r="DT68" s="128"/>
      <c r="DU68" s="128"/>
      <c r="DV68" s="128"/>
      <c r="DW68" s="128"/>
      <c r="DX68" s="128"/>
      <c r="DY68" s="128"/>
      <c r="DZ68" s="128"/>
      <c r="EA68" s="128"/>
      <c r="EB68" s="128"/>
      <c r="EC68" s="128"/>
      <c r="ED68" s="128"/>
      <c r="EE68" s="128"/>
      <c r="EF68" s="128"/>
      <c r="EG68" s="128"/>
      <c r="EH68" s="128"/>
      <c r="EI68" s="128"/>
      <c r="EJ68" s="128"/>
      <c r="EK68" s="128"/>
      <c r="EL68" s="128"/>
      <c r="EM68" s="128"/>
      <c r="EN68" s="128"/>
      <c r="EO68" s="128"/>
      <c r="EP68" s="128"/>
      <c r="EQ68" s="128"/>
      <c r="ER68" s="128"/>
      <c r="ES68" s="128"/>
      <c r="ET68" s="128"/>
      <c r="EU68" s="128"/>
      <c r="EV68" s="128"/>
      <c r="EW68" s="128"/>
      <c r="EX68" s="128"/>
      <c r="EY68" s="128"/>
      <c r="EZ68" s="128"/>
      <c r="FA68" s="128"/>
      <c r="FB68" s="128"/>
      <c r="FC68" s="128"/>
      <c r="FD68" s="128"/>
      <c r="FE68" s="128"/>
      <c r="FF68" s="128"/>
      <c r="FG68" s="128"/>
      <c r="FH68" s="128"/>
      <c r="FI68" s="128"/>
      <c r="FJ68" s="128"/>
      <c r="FK68" s="128"/>
      <c r="FL68" s="128"/>
      <c r="FM68" s="128"/>
      <c r="FN68" s="128"/>
      <c r="FO68" s="128"/>
      <c r="FP68" s="128"/>
      <c r="FQ68" s="128"/>
      <c r="FR68" s="128"/>
      <c r="FS68" s="128"/>
      <c r="FT68" s="128"/>
      <c r="FU68" s="128"/>
      <c r="FV68" s="128"/>
      <c r="FW68" s="129"/>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48"/>
      <c r="NE68" s="149"/>
      <c r="NF68" s="149"/>
      <c r="NG68" s="149"/>
      <c r="NH68" s="149"/>
      <c r="NI68" s="149"/>
      <c r="NJ68" s="149"/>
      <c r="NK68" s="149"/>
      <c r="NL68" s="149"/>
      <c r="NM68" s="149"/>
      <c r="NN68" s="149"/>
      <c r="NO68" s="149"/>
      <c r="NP68" s="149"/>
      <c r="NQ68" s="149"/>
      <c r="NR68" s="150"/>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27"/>
      <c r="CW69" s="128"/>
      <c r="CX69" s="128"/>
      <c r="CY69" s="128"/>
      <c r="CZ69" s="128"/>
      <c r="DA69" s="128"/>
      <c r="DB69" s="128"/>
      <c r="DC69" s="128"/>
      <c r="DD69" s="128"/>
      <c r="DE69" s="128"/>
      <c r="DF69" s="128"/>
      <c r="DG69" s="128"/>
      <c r="DH69" s="128"/>
      <c r="DI69" s="128"/>
      <c r="DJ69" s="128"/>
      <c r="DK69" s="128"/>
      <c r="DL69" s="128"/>
      <c r="DM69" s="128"/>
      <c r="DN69" s="128"/>
      <c r="DO69" s="128"/>
      <c r="DP69" s="128"/>
      <c r="DQ69" s="128"/>
      <c r="DR69" s="128"/>
      <c r="DS69" s="128"/>
      <c r="DT69" s="128"/>
      <c r="DU69" s="128"/>
      <c r="DV69" s="128"/>
      <c r="DW69" s="128"/>
      <c r="DX69" s="128"/>
      <c r="DY69" s="128"/>
      <c r="DZ69" s="128"/>
      <c r="EA69" s="128"/>
      <c r="EB69" s="128"/>
      <c r="EC69" s="128"/>
      <c r="ED69" s="128"/>
      <c r="EE69" s="128"/>
      <c r="EF69" s="128"/>
      <c r="EG69" s="128"/>
      <c r="EH69" s="128"/>
      <c r="EI69" s="128"/>
      <c r="EJ69" s="128"/>
      <c r="EK69" s="128"/>
      <c r="EL69" s="128"/>
      <c r="EM69" s="128"/>
      <c r="EN69" s="128"/>
      <c r="EO69" s="128"/>
      <c r="EP69" s="128"/>
      <c r="EQ69" s="128"/>
      <c r="ER69" s="128"/>
      <c r="ES69" s="128"/>
      <c r="ET69" s="128"/>
      <c r="EU69" s="128"/>
      <c r="EV69" s="128"/>
      <c r="EW69" s="128"/>
      <c r="EX69" s="128"/>
      <c r="EY69" s="128"/>
      <c r="EZ69" s="128"/>
      <c r="FA69" s="128"/>
      <c r="FB69" s="128"/>
      <c r="FC69" s="128"/>
      <c r="FD69" s="128"/>
      <c r="FE69" s="128"/>
      <c r="FF69" s="128"/>
      <c r="FG69" s="128"/>
      <c r="FH69" s="128"/>
      <c r="FI69" s="128"/>
      <c r="FJ69" s="128"/>
      <c r="FK69" s="128"/>
      <c r="FL69" s="128"/>
      <c r="FM69" s="128"/>
      <c r="FN69" s="128"/>
      <c r="FO69" s="128"/>
      <c r="FP69" s="128"/>
      <c r="FQ69" s="128"/>
      <c r="FR69" s="128"/>
      <c r="FS69" s="128"/>
      <c r="FT69" s="128"/>
      <c r="FU69" s="128"/>
      <c r="FV69" s="128"/>
      <c r="FW69" s="129"/>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48"/>
      <c r="NE69" s="149"/>
      <c r="NF69" s="149"/>
      <c r="NG69" s="149"/>
      <c r="NH69" s="149"/>
      <c r="NI69" s="149"/>
      <c r="NJ69" s="149"/>
      <c r="NK69" s="149"/>
      <c r="NL69" s="149"/>
      <c r="NM69" s="149"/>
      <c r="NN69" s="149"/>
      <c r="NO69" s="149"/>
      <c r="NP69" s="149"/>
      <c r="NQ69" s="149"/>
      <c r="NR69" s="150"/>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0"/>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2"/>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48"/>
      <c r="NE70" s="149"/>
      <c r="NF70" s="149"/>
      <c r="NG70" s="149"/>
      <c r="NH70" s="149"/>
      <c r="NI70" s="149"/>
      <c r="NJ70" s="149"/>
      <c r="NK70" s="149"/>
      <c r="NL70" s="149"/>
      <c r="NM70" s="149"/>
      <c r="NN70" s="149"/>
      <c r="NO70" s="149"/>
      <c r="NP70" s="149"/>
      <c r="NQ70" s="149"/>
      <c r="NR70" s="150"/>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48"/>
      <c r="NE71" s="149"/>
      <c r="NF71" s="149"/>
      <c r="NG71" s="149"/>
      <c r="NH71" s="149"/>
      <c r="NI71" s="149"/>
      <c r="NJ71" s="149"/>
      <c r="NK71" s="149"/>
      <c r="NL71" s="149"/>
      <c r="NM71" s="149"/>
      <c r="NN71" s="149"/>
      <c r="NO71" s="149"/>
      <c r="NP71" s="149"/>
      <c r="NQ71" s="149"/>
      <c r="NR71" s="150"/>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3" t="s">
        <v>40</v>
      </c>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c r="EO72" s="123"/>
      <c r="EP72" s="123"/>
      <c r="EQ72" s="123"/>
      <c r="ER72" s="123"/>
      <c r="ES72" s="123"/>
      <c r="ET72" s="123"/>
      <c r="EU72" s="123"/>
      <c r="EV72" s="123"/>
      <c r="EW72" s="123"/>
      <c r="EX72" s="123"/>
      <c r="EY72" s="123"/>
      <c r="EZ72" s="123"/>
      <c r="FA72" s="123"/>
      <c r="FB72" s="123"/>
      <c r="FC72" s="123"/>
      <c r="FD72" s="123"/>
      <c r="FE72" s="123"/>
      <c r="FF72" s="123"/>
      <c r="FG72" s="123"/>
      <c r="FH72" s="123"/>
      <c r="FI72" s="123"/>
      <c r="FJ72" s="123"/>
      <c r="FK72" s="123"/>
      <c r="FL72" s="123"/>
      <c r="FM72" s="123"/>
      <c r="FN72" s="123"/>
      <c r="FO72" s="123"/>
      <c r="FP72" s="123"/>
      <c r="FQ72" s="123"/>
      <c r="FR72" s="123"/>
      <c r="FS72" s="123"/>
      <c r="FT72" s="123"/>
      <c r="FU72" s="123"/>
      <c r="FV72" s="123"/>
      <c r="FW72" s="123"/>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48"/>
      <c r="NE72" s="149"/>
      <c r="NF72" s="149"/>
      <c r="NG72" s="149"/>
      <c r="NH72" s="149"/>
      <c r="NI72" s="149"/>
      <c r="NJ72" s="149"/>
      <c r="NK72" s="149"/>
      <c r="NL72" s="149"/>
      <c r="NM72" s="149"/>
      <c r="NN72" s="149"/>
      <c r="NO72" s="149"/>
      <c r="NP72" s="149"/>
      <c r="NQ72" s="149"/>
      <c r="NR72" s="150"/>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c r="EO73" s="123"/>
      <c r="EP73" s="123"/>
      <c r="EQ73" s="123"/>
      <c r="ER73" s="123"/>
      <c r="ES73" s="123"/>
      <c r="ET73" s="123"/>
      <c r="EU73" s="123"/>
      <c r="EV73" s="123"/>
      <c r="EW73" s="123"/>
      <c r="EX73" s="123"/>
      <c r="EY73" s="123"/>
      <c r="EZ73" s="123"/>
      <c r="FA73" s="123"/>
      <c r="FB73" s="123"/>
      <c r="FC73" s="123"/>
      <c r="FD73" s="123"/>
      <c r="FE73" s="123"/>
      <c r="FF73" s="123"/>
      <c r="FG73" s="123"/>
      <c r="FH73" s="123"/>
      <c r="FI73" s="123"/>
      <c r="FJ73" s="123"/>
      <c r="FK73" s="123"/>
      <c r="FL73" s="123"/>
      <c r="FM73" s="123"/>
      <c r="FN73" s="123"/>
      <c r="FO73" s="123"/>
      <c r="FP73" s="123"/>
      <c r="FQ73" s="123"/>
      <c r="FR73" s="123"/>
      <c r="FS73" s="123"/>
      <c r="FT73" s="123"/>
      <c r="FU73" s="123"/>
      <c r="FV73" s="123"/>
      <c r="FW73" s="123"/>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48"/>
      <c r="NE73" s="149"/>
      <c r="NF73" s="149"/>
      <c r="NG73" s="149"/>
      <c r="NH73" s="149"/>
      <c r="NI73" s="149"/>
      <c r="NJ73" s="149"/>
      <c r="NK73" s="149"/>
      <c r="NL73" s="149"/>
      <c r="NM73" s="149"/>
      <c r="NN73" s="149"/>
      <c r="NO73" s="149"/>
      <c r="NP73" s="149"/>
      <c r="NQ73" s="149"/>
      <c r="NR73" s="150"/>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c r="EO74" s="123"/>
      <c r="EP74" s="123"/>
      <c r="EQ74" s="123"/>
      <c r="ER74" s="123"/>
      <c r="ES74" s="123"/>
      <c r="ET74" s="123"/>
      <c r="EU74" s="123"/>
      <c r="EV74" s="123"/>
      <c r="EW74" s="123"/>
      <c r="EX74" s="123"/>
      <c r="EY74" s="123"/>
      <c r="EZ74" s="123"/>
      <c r="FA74" s="123"/>
      <c r="FB74" s="123"/>
      <c r="FC74" s="123"/>
      <c r="FD74" s="123"/>
      <c r="FE74" s="123"/>
      <c r="FF74" s="123"/>
      <c r="FG74" s="123"/>
      <c r="FH74" s="123"/>
      <c r="FI74" s="123"/>
      <c r="FJ74" s="123"/>
      <c r="FK74" s="123"/>
      <c r="FL74" s="123"/>
      <c r="FM74" s="123"/>
      <c r="FN74" s="123"/>
      <c r="FO74" s="123"/>
      <c r="FP74" s="123"/>
      <c r="FQ74" s="123"/>
      <c r="FR74" s="123"/>
      <c r="FS74" s="123"/>
      <c r="FT74" s="123"/>
      <c r="FU74" s="123"/>
      <c r="FV74" s="123"/>
      <c r="FW74" s="123"/>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48"/>
      <c r="NE74" s="149"/>
      <c r="NF74" s="149"/>
      <c r="NG74" s="149"/>
      <c r="NH74" s="149"/>
      <c r="NI74" s="149"/>
      <c r="NJ74" s="149"/>
      <c r="NK74" s="149"/>
      <c r="NL74" s="149"/>
      <c r="NM74" s="149"/>
      <c r="NN74" s="149"/>
      <c r="NO74" s="149"/>
      <c r="NP74" s="149"/>
      <c r="NQ74" s="149"/>
      <c r="NR74" s="150"/>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c r="EO75" s="123"/>
      <c r="EP75" s="123"/>
      <c r="EQ75" s="123"/>
      <c r="ER75" s="123"/>
      <c r="ES75" s="123"/>
      <c r="ET75" s="123"/>
      <c r="EU75" s="123"/>
      <c r="EV75" s="123"/>
      <c r="EW75" s="123"/>
      <c r="EX75" s="123"/>
      <c r="EY75" s="123"/>
      <c r="EZ75" s="123"/>
      <c r="FA75" s="123"/>
      <c r="FB75" s="123"/>
      <c r="FC75" s="123"/>
      <c r="FD75" s="123"/>
      <c r="FE75" s="123"/>
      <c r="FF75" s="123"/>
      <c r="FG75" s="123"/>
      <c r="FH75" s="123"/>
      <c r="FI75" s="123"/>
      <c r="FJ75" s="123"/>
      <c r="FK75" s="123"/>
      <c r="FL75" s="123"/>
      <c r="FM75" s="123"/>
      <c r="FN75" s="123"/>
      <c r="FO75" s="123"/>
      <c r="FP75" s="123"/>
      <c r="FQ75" s="123"/>
      <c r="FR75" s="123"/>
      <c r="FS75" s="123"/>
      <c r="FT75" s="123"/>
      <c r="FU75" s="123"/>
      <c r="FV75" s="123"/>
      <c r="FW75" s="123"/>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48"/>
      <c r="NE75" s="149"/>
      <c r="NF75" s="149"/>
      <c r="NG75" s="149"/>
      <c r="NH75" s="149"/>
      <c r="NI75" s="149"/>
      <c r="NJ75" s="149"/>
      <c r="NK75" s="149"/>
      <c r="NL75" s="149"/>
      <c r="NM75" s="149"/>
      <c r="NN75" s="149"/>
      <c r="NO75" s="149"/>
      <c r="NP75" s="149"/>
      <c r="NQ75" s="149"/>
      <c r="NR75" s="150"/>
    </row>
    <row r="76" spans="1:382" ht="13.5" customHeight="1" x14ac:dyDescent="0.15">
      <c r="A76" s="2"/>
      <c r="B76" s="23"/>
      <c r="C76" s="5"/>
      <c r="D76" s="5"/>
      <c r="E76" s="5"/>
      <c r="F76" s="5"/>
      <c r="I76" s="5"/>
      <c r="J76" s="5"/>
      <c r="K76" s="5"/>
      <c r="L76" s="5"/>
      <c r="M76" s="5"/>
      <c r="N76" s="5"/>
      <c r="O76" s="5"/>
      <c r="P76" s="5"/>
      <c r="Q76" s="5"/>
      <c r="R76" s="133">
        <f>データ!$B$11</f>
        <v>40909</v>
      </c>
      <c r="S76" s="134"/>
      <c r="T76" s="134"/>
      <c r="U76" s="134"/>
      <c r="V76" s="134"/>
      <c r="W76" s="134"/>
      <c r="X76" s="134"/>
      <c r="Y76" s="134"/>
      <c r="Z76" s="134"/>
      <c r="AA76" s="134"/>
      <c r="AB76" s="134"/>
      <c r="AC76" s="134"/>
      <c r="AD76" s="134"/>
      <c r="AE76" s="134"/>
      <c r="AF76" s="135"/>
      <c r="AG76" s="133">
        <f>データ!$C$11</f>
        <v>41275</v>
      </c>
      <c r="AH76" s="134"/>
      <c r="AI76" s="134"/>
      <c r="AJ76" s="134"/>
      <c r="AK76" s="134"/>
      <c r="AL76" s="134"/>
      <c r="AM76" s="134"/>
      <c r="AN76" s="134"/>
      <c r="AO76" s="134"/>
      <c r="AP76" s="134"/>
      <c r="AQ76" s="134"/>
      <c r="AR76" s="134"/>
      <c r="AS76" s="134"/>
      <c r="AT76" s="134"/>
      <c r="AU76" s="135"/>
      <c r="AV76" s="133">
        <f>データ!$D$11</f>
        <v>41640</v>
      </c>
      <c r="AW76" s="134"/>
      <c r="AX76" s="134"/>
      <c r="AY76" s="134"/>
      <c r="AZ76" s="134"/>
      <c r="BA76" s="134"/>
      <c r="BB76" s="134"/>
      <c r="BC76" s="134"/>
      <c r="BD76" s="134"/>
      <c r="BE76" s="134"/>
      <c r="BF76" s="134"/>
      <c r="BG76" s="134"/>
      <c r="BH76" s="134"/>
      <c r="BI76" s="134"/>
      <c r="BJ76" s="135"/>
      <c r="BK76" s="133">
        <f>データ!$E$11</f>
        <v>42005</v>
      </c>
      <c r="BL76" s="134"/>
      <c r="BM76" s="134"/>
      <c r="BN76" s="134"/>
      <c r="BO76" s="134"/>
      <c r="BP76" s="134"/>
      <c r="BQ76" s="134"/>
      <c r="BR76" s="134"/>
      <c r="BS76" s="134"/>
      <c r="BT76" s="134"/>
      <c r="BU76" s="134"/>
      <c r="BV76" s="134"/>
      <c r="BW76" s="134"/>
      <c r="BX76" s="134"/>
      <c r="BY76" s="135"/>
      <c r="BZ76" s="133">
        <f>データ!$F$11</f>
        <v>42370</v>
      </c>
      <c r="CA76" s="134"/>
      <c r="CB76" s="134"/>
      <c r="CC76" s="134"/>
      <c r="CD76" s="134"/>
      <c r="CE76" s="134"/>
      <c r="CF76" s="134"/>
      <c r="CG76" s="134"/>
      <c r="CH76" s="134"/>
      <c r="CI76" s="134"/>
      <c r="CJ76" s="134"/>
      <c r="CK76" s="134"/>
      <c r="CL76" s="134"/>
      <c r="CM76" s="134"/>
      <c r="CN76" s="135"/>
      <c r="CO76" s="5"/>
      <c r="CP76" s="5"/>
      <c r="CQ76" s="5"/>
      <c r="CR76" s="5"/>
      <c r="CS76" s="5"/>
      <c r="CT76" s="5"/>
      <c r="CU76" s="5"/>
      <c r="CV76" s="124" t="str">
        <f>データ!CN7</f>
        <v>-</v>
      </c>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6"/>
      <c r="FY76" s="5"/>
      <c r="FZ76" s="5"/>
      <c r="GA76" s="5"/>
      <c r="GB76" s="5"/>
      <c r="GC76" s="5"/>
      <c r="GD76" s="5"/>
      <c r="GE76" s="5"/>
      <c r="GF76" s="5"/>
      <c r="GG76" s="5"/>
      <c r="GH76" s="5"/>
      <c r="GI76" s="5"/>
      <c r="GJ76" s="5"/>
      <c r="GK76" s="5"/>
      <c r="GL76" s="133">
        <f>データ!$B$11</f>
        <v>40909</v>
      </c>
      <c r="GM76" s="134"/>
      <c r="GN76" s="134"/>
      <c r="GO76" s="134"/>
      <c r="GP76" s="134"/>
      <c r="GQ76" s="134"/>
      <c r="GR76" s="134"/>
      <c r="GS76" s="134"/>
      <c r="GT76" s="134"/>
      <c r="GU76" s="134"/>
      <c r="GV76" s="134"/>
      <c r="GW76" s="134"/>
      <c r="GX76" s="134"/>
      <c r="GY76" s="134"/>
      <c r="GZ76" s="135"/>
      <c r="HA76" s="133">
        <f>データ!$C$11</f>
        <v>41275</v>
      </c>
      <c r="HB76" s="134"/>
      <c r="HC76" s="134"/>
      <c r="HD76" s="134"/>
      <c r="HE76" s="134"/>
      <c r="HF76" s="134"/>
      <c r="HG76" s="134"/>
      <c r="HH76" s="134"/>
      <c r="HI76" s="134"/>
      <c r="HJ76" s="134"/>
      <c r="HK76" s="134"/>
      <c r="HL76" s="134"/>
      <c r="HM76" s="134"/>
      <c r="HN76" s="134"/>
      <c r="HO76" s="135"/>
      <c r="HP76" s="133">
        <f>データ!$D$11</f>
        <v>41640</v>
      </c>
      <c r="HQ76" s="134"/>
      <c r="HR76" s="134"/>
      <c r="HS76" s="134"/>
      <c r="HT76" s="134"/>
      <c r="HU76" s="134"/>
      <c r="HV76" s="134"/>
      <c r="HW76" s="134"/>
      <c r="HX76" s="134"/>
      <c r="HY76" s="134"/>
      <c r="HZ76" s="134"/>
      <c r="IA76" s="134"/>
      <c r="IB76" s="134"/>
      <c r="IC76" s="134"/>
      <c r="ID76" s="135"/>
      <c r="IE76" s="133">
        <f>データ!$E$11</f>
        <v>42005</v>
      </c>
      <c r="IF76" s="134"/>
      <c r="IG76" s="134"/>
      <c r="IH76" s="134"/>
      <c r="II76" s="134"/>
      <c r="IJ76" s="134"/>
      <c r="IK76" s="134"/>
      <c r="IL76" s="134"/>
      <c r="IM76" s="134"/>
      <c r="IN76" s="134"/>
      <c r="IO76" s="134"/>
      <c r="IP76" s="134"/>
      <c r="IQ76" s="134"/>
      <c r="IR76" s="134"/>
      <c r="IS76" s="135"/>
      <c r="IT76" s="133">
        <f>データ!$F$11</f>
        <v>42370</v>
      </c>
      <c r="IU76" s="134"/>
      <c r="IV76" s="134"/>
      <c r="IW76" s="134"/>
      <c r="IX76" s="134"/>
      <c r="IY76" s="134"/>
      <c r="IZ76" s="134"/>
      <c r="JA76" s="134"/>
      <c r="JB76" s="134"/>
      <c r="JC76" s="134"/>
      <c r="JD76" s="134"/>
      <c r="JE76" s="134"/>
      <c r="JF76" s="134"/>
      <c r="JG76" s="134"/>
      <c r="JH76" s="135"/>
      <c r="JL76" s="5"/>
      <c r="JM76" s="5"/>
      <c r="JN76" s="5"/>
      <c r="JO76" s="5"/>
      <c r="JP76" s="5"/>
      <c r="JQ76" s="5"/>
      <c r="JR76" s="5"/>
      <c r="JS76" s="5"/>
      <c r="JT76" s="5"/>
      <c r="JU76" s="5"/>
      <c r="JV76" s="5"/>
      <c r="JW76" s="5"/>
      <c r="JX76" s="5"/>
      <c r="JY76" s="5"/>
      <c r="JZ76" s="5"/>
      <c r="KA76" s="133">
        <f>データ!$B$11</f>
        <v>40909</v>
      </c>
      <c r="KB76" s="134"/>
      <c r="KC76" s="134"/>
      <c r="KD76" s="134"/>
      <c r="KE76" s="134"/>
      <c r="KF76" s="134"/>
      <c r="KG76" s="134"/>
      <c r="KH76" s="134"/>
      <c r="KI76" s="134"/>
      <c r="KJ76" s="134"/>
      <c r="KK76" s="134"/>
      <c r="KL76" s="134"/>
      <c r="KM76" s="134"/>
      <c r="KN76" s="134"/>
      <c r="KO76" s="135"/>
      <c r="KP76" s="133">
        <f>データ!$C$11</f>
        <v>41275</v>
      </c>
      <c r="KQ76" s="134"/>
      <c r="KR76" s="134"/>
      <c r="KS76" s="134"/>
      <c r="KT76" s="134"/>
      <c r="KU76" s="134"/>
      <c r="KV76" s="134"/>
      <c r="KW76" s="134"/>
      <c r="KX76" s="134"/>
      <c r="KY76" s="134"/>
      <c r="KZ76" s="134"/>
      <c r="LA76" s="134"/>
      <c r="LB76" s="134"/>
      <c r="LC76" s="134"/>
      <c r="LD76" s="135"/>
      <c r="LE76" s="133">
        <f>データ!$D$11</f>
        <v>41640</v>
      </c>
      <c r="LF76" s="134"/>
      <c r="LG76" s="134"/>
      <c r="LH76" s="134"/>
      <c r="LI76" s="134"/>
      <c r="LJ76" s="134"/>
      <c r="LK76" s="134"/>
      <c r="LL76" s="134"/>
      <c r="LM76" s="134"/>
      <c r="LN76" s="134"/>
      <c r="LO76" s="134"/>
      <c r="LP76" s="134"/>
      <c r="LQ76" s="134"/>
      <c r="LR76" s="134"/>
      <c r="LS76" s="135"/>
      <c r="LT76" s="133">
        <f>データ!$E$11</f>
        <v>42005</v>
      </c>
      <c r="LU76" s="134"/>
      <c r="LV76" s="134"/>
      <c r="LW76" s="134"/>
      <c r="LX76" s="134"/>
      <c r="LY76" s="134"/>
      <c r="LZ76" s="134"/>
      <c r="MA76" s="134"/>
      <c r="MB76" s="134"/>
      <c r="MC76" s="134"/>
      <c r="MD76" s="134"/>
      <c r="ME76" s="134"/>
      <c r="MF76" s="134"/>
      <c r="MG76" s="134"/>
      <c r="MH76" s="135"/>
      <c r="MI76" s="133">
        <f>データ!$F$11</f>
        <v>42370</v>
      </c>
      <c r="MJ76" s="134"/>
      <c r="MK76" s="134"/>
      <c r="ML76" s="134"/>
      <c r="MM76" s="134"/>
      <c r="MN76" s="134"/>
      <c r="MO76" s="134"/>
      <c r="MP76" s="134"/>
      <c r="MQ76" s="134"/>
      <c r="MR76" s="134"/>
      <c r="MS76" s="134"/>
      <c r="MT76" s="134"/>
      <c r="MU76" s="134"/>
      <c r="MV76" s="134"/>
      <c r="MW76" s="135"/>
      <c r="MX76" s="5"/>
      <c r="MY76" s="5"/>
      <c r="MZ76" s="5"/>
      <c r="NA76" s="5"/>
      <c r="NB76" s="5"/>
      <c r="NC76" s="45"/>
      <c r="ND76" s="148"/>
      <c r="NE76" s="149"/>
      <c r="NF76" s="149"/>
      <c r="NG76" s="149"/>
      <c r="NH76" s="149"/>
      <c r="NI76" s="149"/>
      <c r="NJ76" s="149"/>
      <c r="NK76" s="149"/>
      <c r="NL76" s="149"/>
      <c r="NM76" s="149"/>
      <c r="NN76" s="149"/>
      <c r="NO76" s="149"/>
      <c r="NP76" s="149"/>
      <c r="NQ76" s="149"/>
      <c r="NR76" s="150"/>
    </row>
    <row r="77" spans="1:382" ht="13.5" customHeight="1" x14ac:dyDescent="0.15">
      <c r="A77" s="2"/>
      <c r="B77" s="23"/>
      <c r="C77" s="5"/>
      <c r="D77" s="5"/>
      <c r="E77" s="5"/>
      <c r="F77" s="5"/>
      <c r="I77" s="136" t="s">
        <v>27</v>
      </c>
      <c r="J77" s="136"/>
      <c r="K77" s="136"/>
      <c r="L77" s="136"/>
      <c r="M77" s="136"/>
      <c r="N77" s="136"/>
      <c r="O77" s="136"/>
      <c r="P77" s="136"/>
      <c r="Q77" s="136"/>
      <c r="R77" s="118">
        <f>データ!CB7</f>
        <v>56.4</v>
      </c>
      <c r="S77" s="119"/>
      <c r="T77" s="119"/>
      <c r="U77" s="119"/>
      <c r="V77" s="119"/>
      <c r="W77" s="119"/>
      <c r="X77" s="119"/>
      <c r="Y77" s="119"/>
      <c r="Z77" s="119"/>
      <c r="AA77" s="119"/>
      <c r="AB77" s="119"/>
      <c r="AC77" s="119"/>
      <c r="AD77" s="119"/>
      <c r="AE77" s="119"/>
      <c r="AF77" s="120"/>
      <c r="AG77" s="118">
        <f>データ!CC7</f>
        <v>58.6</v>
      </c>
      <c r="AH77" s="119"/>
      <c r="AI77" s="119"/>
      <c r="AJ77" s="119"/>
      <c r="AK77" s="119"/>
      <c r="AL77" s="119"/>
      <c r="AM77" s="119"/>
      <c r="AN77" s="119"/>
      <c r="AO77" s="119"/>
      <c r="AP77" s="119"/>
      <c r="AQ77" s="119"/>
      <c r="AR77" s="119"/>
      <c r="AS77" s="119"/>
      <c r="AT77" s="119"/>
      <c r="AU77" s="120"/>
      <c r="AV77" s="118">
        <f>データ!CD7</f>
        <v>60.8</v>
      </c>
      <c r="AW77" s="119"/>
      <c r="AX77" s="119"/>
      <c r="AY77" s="119"/>
      <c r="AZ77" s="119"/>
      <c r="BA77" s="119"/>
      <c r="BB77" s="119"/>
      <c r="BC77" s="119"/>
      <c r="BD77" s="119"/>
      <c r="BE77" s="119"/>
      <c r="BF77" s="119"/>
      <c r="BG77" s="119"/>
      <c r="BH77" s="119"/>
      <c r="BI77" s="119"/>
      <c r="BJ77" s="120"/>
      <c r="BK77" s="118">
        <f>データ!CE7</f>
        <v>62.9</v>
      </c>
      <c r="BL77" s="119"/>
      <c r="BM77" s="119"/>
      <c r="BN77" s="119"/>
      <c r="BO77" s="119"/>
      <c r="BP77" s="119"/>
      <c r="BQ77" s="119"/>
      <c r="BR77" s="119"/>
      <c r="BS77" s="119"/>
      <c r="BT77" s="119"/>
      <c r="BU77" s="119"/>
      <c r="BV77" s="119"/>
      <c r="BW77" s="119"/>
      <c r="BX77" s="119"/>
      <c r="BY77" s="120"/>
      <c r="BZ77" s="118">
        <f>データ!CF7</f>
        <v>61.7</v>
      </c>
      <c r="CA77" s="119"/>
      <c r="CB77" s="119"/>
      <c r="CC77" s="119"/>
      <c r="CD77" s="119"/>
      <c r="CE77" s="119"/>
      <c r="CF77" s="119"/>
      <c r="CG77" s="119"/>
      <c r="CH77" s="119"/>
      <c r="CI77" s="119"/>
      <c r="CJ77" s="119"/>
      <c r="CK77" s="119"/>
      <c r="CL77" s="119"/>
      <c r="CM77" s="119"/>
      <c r="CN77" s="120"/>
      <c r="CO77" s="5"/>
      <c r="CP77" s="5"/>
      <c r="CQ77" s="5"/>
      <c r="CR77" s="5"/>
      <c r="CS77" s="5"/>
      <c r="CT77" s="5"/>
      <c r="CU77" s="5"/>
      <c r="CV77" s="127"/>
      <c r="CW77" s="128"/>
      <c r="CX77" s="128"/>
      <c r="CY77" s="128"/>
      <c r="CZ77" s="128"/>
      <c r="DA77" s="128"/>
      <c r="DB77" s="128"/>
      <c r="DC77" s="128"/>
      <c r="DD77" s="128"/>
      <c r="DE77" s="128"/>
      <c r="DF77" s="128"/>
      <c r="DG77" s="128"/>
      <c r="DH77" s="128"/>
      <c r="DI77" s="128"/>
      <c r="DJ77" s="128"/>
      <c r="DK77" s="128"/>
      <c r="DL77" s="128"/>
      <c r="DM77" s="128"/>
      <c r="DN77" s="128"/>
      <c r="DO77" s="128"/>
      <c r="DP77" s="128"/>
      <c r="DQ77" s="128"/>
      <c r="DR77" s="128"/>
      <c r="DS77" s="128"/>
      <c r="DT77" s="128"/>
      <c r="DU77" s="128"/>
      <c r="DV77" s="128"/>
      <c r="DW77" s="128"/>
      <c r="DX77" s="128"/>
      <c r="DY77" s="128"/>
      <c r="DZ77" s="128"/>
      <c r="EA77" s="128"/>
      <c r="EB77" s="128"/>
      <c r="EC77" s="128"/>
      <c r="ED77" s="128"/>
      <c r="EE77" s="128"/>
      <c r="EF77" s="128"/>
      <c r="EG77" s="128"/>
      <c r="EH77" s="128"/>
      <c r="EI77" s="128"/>
      <c r="EJ77" s="128"/>
      <c r="EK77" s="128"/>
      <c r="EL77" s="128"/>
      <c r="EM77" s="128"/>
      <c r="EN77" s="128"/>
      <c r="EO77" s="128"/>
      <c r="EP77" s="128"/>
      <c r="EQ77" s="128"/>
      <c r="ER77" s="128"/>
      <c r="ES77" s="128"/>
      <c r="ET77" s="128"/>
      <c r="EU77" s="128"/>
      <c r="EV77" s="128"/>
      <c r="EW77" s="128"/>
      <c r="EX77" s="128"/>
      <c r="EY77" s="128"/>
      <c r="EZ77" s="128"/>
      <c r="FA77" s="128"/>
      <c r="FB77" s="128"/>
      <c r="FC77" s="128"/>
      <c r="FD77" s="128"/>
      <c r="FE77" s="128"/>
      <c r="FF77" s="128"/>
      <c r="FG77" s="128"/>
      <c r="FH77" s="128"/>
      <c r="FI77" s="128"/>
      <c r="FJ77" s="128"/>
      <c r="FK77" s="128"/>
      <c r="FL77" s="128"/>
      <c r="FM77" s="128"/>
      <c r="FN77" s="128"/>
      <c r="FO77" s="128"/>
      <c r="FP77" s="128"/>
      <c r="FQ77" s="128"/>
      <c r="FR77" s="128"/>
      <c r="FS77" s="128"/>
      <c r="FT77" s="128"/>
      <c r="FU77" s="128"/>
      <c r="FV77" s="128"/>
      <c r="FW77" s="129"/>
      <c r="FY77" s="5"/>
      <c r="FZ77" s="5"/>
      <c r="GA77" s="5"/>
      <c r="GB77" s="5"/>
      <c r="GC77" s="136" t="s">
        <v>27</v>
      </c>
      <c r="GD77" s="136"/>
      <c r="GE77" s="136"/>
      <c r="GF77" s="136"/>
      <c r="GG77" s="136"/>
      <c r="GH77" s="136"/>
      <c r="GI77" s="136"/>
      <c r="GJ77" s="136"/>
      <c r="GK77" s="136"/>
      <c r="GL77" s="118">
        <f>データ!CO7</f>
        <v>0</v>
      </c>
      <c r="GM77" s="119"/>
      <c r="GN77" s="119"/>
      <c r="GO77" s="119"/>
      <c r="GP77" s="119"/>
      <c r="GQ77" s="119"/>
      <c r="GR77" s="119"/>
      <c r="GS77" s="119"/>
      <c r="GT77" s="119"/>
      <c r="GU77" s="119"/>
      <c r="GV77" s="119"/>
      <c r="GW77" s="119"/>
      <c r="GX77" s="119"/>
      <c r="GY77" s="119"/>
      <c r="GZ77" s="120"/>
      <c r="HA77" s="118">
        <f>データ!CP7</f>
        <v>0</v>
      </c>
      <c r="HB77" s="119"/>
      <c r="HC77" s="119"/>
      <c r="HD77" s="119"/>
      <c r="HE77" s="119"/>
      <c r="HF77" s="119"/>
      <c r="HG77" s="119"/>
      <c r="HH77" s="119"/>
      <c r="HI77" s="119"/>
      <c r="HJ77" s="119"/>
      <c r="HK77" s="119"/>
      <c r="HL77" s="119"/>
      <c r="HM77" s="119"/>
      <c r="HN77" s="119"/>
      <c r="HO77" s="120"/>
      <c r="HP77" s="118">
        <f>データ!CQ7</f>
        <v>0</v>
      </c>
      <c r="HQ77" s="119"/>
      <c r="HR77" s="119"/>
      <c r="HS77" s="119"/>
      <c r="HT77" s="119"/>
      <c r="HU77" s="119"/>
      <c r="HV77" s="119"/>
      <c r="HW77" s="119"/>
      <c r="HX77" s="119"/>
      <c r="HY77" s="119"/>
      <c r="HZ77" s="119"/>
      <c r="IA77" s="119"/>
      <c r="IB77" s="119"/>
      <c r="IC77" s="119"/>
      <c r="ID77" s="120"/>
      <c r="IE77" s="118">
        <f>データ!CR7</f>
        <v>0</v>
      </c>
      <c r="IF77" s="119"/>
      <c r="IG77" s="119"/>
      <c r="IH77" s="119"/>
      <c r="II77" s="119"/>
      <c r="IJ77" s="119"/>
      <c r="IK77" s="119"/>
      <c r="IL77" s="119"/>
      <c r="IM77" s="119"/>
      <c r="IN77" s="119"/>
      <c r="IO77" s="119"/>
      <c r="IP77" s="119"/>
      <c r="IQ77" s="119"/>
      <c r="IR77" s="119"/>
      <c r="IS77" s="120"/>
      <c r="IT77" s="118">
        <f>データ!CS7</f>
        <v>0</v>
      </c>
      <c r="IU77" s="119"/>
      <c r="IV77" s="119"/>
      <c r="IW77" s="119"/>
      <c r="IX77" s="119"/>
      <c r="IY77" s="119"/>
      <c r="IZ77" s="119"/>
      <c r="JA77" s="119"/>
      <c r="JB77" s="119"/>
      <c r="JC77" s="119"/>
      <c r="JD77" s="119"/>
      <c r="JE77" s="119"/>
      <c r="JF77" s="119"/>
      <c r="JG77" s="119"/>
      <c r="JH77" s="120"/>
      <c r="JL77" s="5"/>
      <c r="JM77" s="5"/>
      <c r="JN77" s="5"/>
      <c r="JO77" s="5"/>
      <c r="JP77" s="5"/>
      <c r="JQ77" s="5"/>
      <c r="JR77" s="136" t="s">
        <v>27</v>
      </c>
      <c r="JS77" s="136"/>
      <c r="JT77" s="136"/>
      <c r="JU77" s="136"/>
      <c r="JV77" s="136"/>
      <c r="JW77" s="136"/>
      <c r="JX77" s="136"/>
      <c r="JY77" s="136"/>
      <c r="JZ77" s="136"/>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48"/>
      <c r="NE77" s="149"/>
      <c r="NF77" s="149"/>
      <c r="NG77" s="149"/>
      <c r="NH77" s="149"/>
      <c r="NI77" s="149"/>
      <c r="NJ77" s="149"/>
      <c r="NK77" s="149"/>
      <c r="NL77" s="149"/>
      <c r="NM77" s="149"/>
      <c r="NN77" s="149"/>
      <c r="NO77" s="149"/>
      <c r="NP77" s="149"/>
      <c r="NQ77" s="149"/>
      <c r="NR77" s="150"/>
    </row>
    <row r="78" spans="1:382" ht="13.5" customHeight="1" x14ac:dyDescent="0.15">
      <c r="A78" s="2"/>
      <c r="B78" s="23"/>
      <c r="C78" s="5"/>
      <c r="D78" s="5"/>
      <c r="E78" s="5"/>
      <c r="F78" s="5"/>
      <c r="I78" s="136" t="s">
        <v>29</v>
      </c>
      <c r="J78" s="136"/>
      <c r="K78" s="136"/>
      <c r="L78" s="136"/>
      <c r="M78" s="136"/>
      <c r="N78" s="136"/>
      <c r="O78" s="136"/>
      <c r="P78" s="136"/>
      <c r="Q78" s="136"/>
      <c r="R78" s="118">
        <f>データ!CG7</f>
        <v>60.6</v>
      </c>
      <c r="S78" s="119"/>
      <c r="T78" s="119"/>
      <c r="U78" s="119"/>
      <c r="V78" s="119"/>
      <c r="W78" s="119"/>
      <c r="X78" s="119"/>
      <c r="Y78" s="119"/>
      <c r="Z78" s="119"/>
      <c r="AA78" s="119"/>
      <c r="AB78" s="119"/>
      <c r="AC78" s="119"/>
      <c r="AD78" s="119"/>
      <c r="AE78" s="119"/>
      <c r="AF78" s="120"/>
      <c r="AG78" s="118">
        <f>データ!CH7</f>
        <v>63</v>
      </c>
      <c r="AH78" s="119"/>
      <c r="AI78" s="119"/>
      <c r="AJ78" s="119"/>
      <c r="AK78" s="119"/>
      <c r="AL78" s="119"/>
      <c r="AM78" s="119"/>
      <c r="AN78" s="119"/>
      <c r="AO78" s="119"/>
      <c r="AP78" s="119"/>
      <c r="AQ78" s="119"/>
      <c r="AR78" s="119"/>
      <c r="AS78" s="119"/>
      <c r="AT78" s="119"/>
      <c r="AU78" s="120"/>
      <c r="AV78" s="118">
        <f>データ!CI7</f>
        <v>65.3</v>
      </c>
      <c r="AW78" s="119"/>
      <c r="AX78" s="119"/>
      <c r="AY78" s="119"/>
      <c r="AZ78" s="119"/>
      <c r="BA78" s="119"/>
      <c r="BB78" s="119"/>
      <c r="BC78" s="119"/>
      <c r="BD78" s="119"/>
      <c r="BE78" s="119"/>
      <c r="BF78" s="119"/>
      <c r="BG78" s="119"/>
      <c r="BH78" s="119"/>
      <c r="BI78" s="119"/>
      <c r="BJ78" s="120"/>
      <c r="BK78" s="118">
        <f>データ!CJ7</f>
        <v>67.5</v>
      </c>
      <c r="BL78" s="119"/>
      <c r="BM78" s="119"/>
      <c r="BN78" s="119"/>
      <c r="BO78" s="119"/>
      <c r="BP78" s="119"/>
      <c r="BQ78" s="119"/>
      <c r="BR78" s="119"/>
      <c r="BS78" s="119"/>
      <c r="BT78" s="119"/>
      <c r="BU78" s="119"/>
      <c r="BV78" s="119"/>
      <c r="BW78" s="119"/>
      <c r="BX78" s="119"/>
      <c r="BY78" s="120"/>
      <c r="BZ78" s="118">
        <f>データ!CK7</f>
        <v>68.2</v>
      </c>
      <c r="CA78" s="119"/>
      <c r="CB78" s="119"/>
      <c r="CC78" s="119"/>
      <c r="CD78" s="119"/>
      <c r="CE78" s="119"/>
      <c r="CF78" s="119"/>
      <c r="CG78" s="119"/>
      <c r="CH78" s="119"/>
      <c r="CI78" s="119"/>
      <c r="CJ78" s="119"/>
      <c r="CK78" s="119"/>
      <c r="CL78" s="119"/>
      <c r="CM78" s="119"/>
      <c r="CN78" s="120"/>
      <c r="CO78" s="5"/>
      <c r="CP78" s="5"/>
      <c r="CQ78" s="5"/>
      <c r="CR78" s="5"/>
      <c r="CS78" s="5"/>
      <c r="CT78" s="5"/>
      <c r="CU78" s="5"/>
      <c r="CV78" s="127"/>
      <c r="CW78" s="128"/>
      <c r="CX78" s="128"/>
      <c r="CY78" s="128"/>
      <c r="CZ78" s="128"/>
      <c r="DA78" s="128"/>
      <c r="DB78" s="128"/>
      <c r="DC78" s="128"/>
      <c r="DD78" s="128"/>
      <c r="DE78" s="128"/>
      <c r="DF78" s="128"/>
      <c r="DG78" s="128"/>
      <c r="DH78" s="128"/>
      <c r="DI78" s="128"/>
      <c r="DJ78" s="128"/>
      <c r="DK78" s="128"/>
      <c r="DL78" s="128"/>
      <c r="DM78" s="128"/>
      <c r="DN78" s="128"/>
      <c r="DO78" s="128"/>
      <c r="DP78" s="128"/>
      <c r="DQ78" s="128"/>
      <c r="DR78" s="128"/>
      <c r="DS78" s="128"/>
      <c r="DT78" s="128"/>
      <c r="DU78" s="128"/>
      <c r="DV78" s="128"/>
      <c r="DW78" s="128"/>
      <c r="DX78" s="128"/>
      <c r="DY78" s="128"/>
      <c r="DZ78" s="128"/>
      <c r="EA78" s="128"/>
      <c r="EB78" s="128"/>
      <c r="EC78" s="128"/>
      <c r="ED78" s="128"/>
      <c r="EE78" s="128"/>
      <c r="EF78" s="128"/>
      <c r="EG78" s="128"/>
      <c r="EH78" s="128"/>
      <c r="EI78" s="128"/>
      <c r="EJ78" s="128"/>
      <c r="EK78" s="128"/>
      <c r="EL78" s="128"/>
      <c r="EM78" s="128"/>
      <c r="EN78" s="128"/>
      <c r="EO78" s="128"/>
      <c r="EP78" s="128"/>
      <c r="EQ78" s="128"/>
      <c r="ER78" s="128"/>
      <c r="ES78" s="128"/>
      <c r="ET78" s="128"/>
      <c r="EU78" s="128"/>
      <c r="EV78" s="128"/>
      <c r="EW78" s="128"/>
      <c r="EX78" s="128"/>
      <c r="EY78" s="128"/>
      <c r="EZ78" s="128"/>
      <c r="FA78" s="128"/>
      <c r="FB78" s="128"/>
      <c r="FC78" s="128"/>
      <c r="FD78" s="128"/>
      <c r="FE78" s="128"/>
      <c r="FF78" s="128"/>
      <c r="FG78" s="128"/>
      <c r="FH78" s="128"/>
      <c r="FI78" s="128"/>
      <c r="FJ78" s="128"/>
      <c r="FK78" s="128"/>
      <c r="FL78" s="128"/>
      <c r="FM78" s="128"/>
      <c r="FN78" s="128"/>
      <c r="FO78" s="128"/>
      <c r="FP78" s="128"/>
      <c r="FQ78" s="128"/>
      <c r="FR78" s="128"/>
      <c r="FS78" s="128"/>
      <c r="FT78" s="128"/>
      <c r="FU78" s="128"/>
      <c r="FV78" s="128"/>
      <c r="FW78" s="129"/>
      <c r="FY78" s="5"/>
      <c r="FZ78" s="5"/>
      <c r="GA78" s="5"/>
      <c r="GB78" s="5"/>
      <c r="GC78" s="136" t="s">
        <v>29</v>
      </c>
      <c r="GD78" s="136"/>
      <c r="GE78" s="136"/>
      <c r="GF78" s="136"/>
      <c r="GG78" s="136"/>
      <c r="GH78" s="136"/>
      <c r="GI78" s="136"/>
      <c r="GJ78" s="136"/>
      <c r="GK78" s="136"/>
      <c r="GL78" s="118">
        <f>データ!CT7</f>
        <v>1514.1</v>
      </c>
      <c r="GM78" s="119"/>
      <c r="GN78" s="119"/>
      <c r="GO78" s="119"/>
      <c r="GP78" s="119"/>
      <c r="GQ78" s="119"/>
      <c r="GR78" s="119"/>
      <c r="GS78" s="119"/>
      <c r="GT78" s="119"/>
      <c r="GU78" s="119"/>
      <c r="GV78" s="119"/>
      <c r="GW78" s="119"/>
      <c r="GX78" s="119"/>
      <c r="GY78" s="119"/>
      <c r="GZ78" s="120"/>
      <c r="HA78" s="118">
        <f>データ!CU7</f>
        <v>1586.1</v>
      </c>
      <c r="HB78" s="119"/>
      <c r="HC78" s="119"/>
      <c r="HD78" s="119"/>
      <c r="HE78" s="119"/>
      <c r="HF78" s="119"/>
      <c r="HG78" s="119"/>
      <c r="HH78" s="119"/>
      <c r="HI78" s="119"/>
      <c r="HJ78" s="119"/>
      <c r="HK78" s="119"/>
      <c r="HL78" s="119"/>
      <c r="HM78" s="119"/>
      <c r="HN78" s="119"/>
      <c r="HO78" s="120"/>
      <c r="HP78" s="118">
        <f>データ!CV7</f>
        <v>1776.6</v>
      </c>
      <c r="HQ78" s="119"/>
      <c r="HR78" s="119"/>
      <c r="HS78" s="119"/>
      <c r="HT78" s="119"/>
      <c r="HU78" s="119"/>
      <c r="HV78" s="119"/>
      <c r="HW78" s="119"/>
      <c r="HX78" s="119"/>
      <c r="HY78" s="119"/>
      <c r="HZ78" s="119"/>
      <c r="IA78" s="119"/>
      <c r="IB78" s="119"/>
      <c r="IC78" s="119"/>
      <c r="ID78" s="120"/>
      <c r="IE78" s="118">
        <f>データ!CW7</f>
        <v>2211</v>
      </c>
      <c r="IF78" s="119"/>
      <c r="IG78" s="119"/>
      <c r="IH78" s="119"/>
      <c r="II78" s="119"/>
      <c r="IJ78" s="119"/>
      <c r="IK78" s="119"/>
      <c r="IL78" s="119"/>
      <c r="IM78" s="119"/>
      <c r="IN78" s="119"/>
      <c r="IO78" s="119"/>
      <c r="IP78" s="119"/>
      <c r="IQ78" s="119"/>
      <c r="IR78" s="119"/>
      <c r="IS78" s="120"/>
      <c r="IT78" s="118">
        <f>データ!CX7</f>
        <v>2329.1</v>
      </c>
      <c r="IU78" s="119"/>
      <c r="IV78" s="119"/>
      <c r="IW78" s="119"/>
      <c r="IX78" s="119"/>
      <c r="IY78" s="119"/>
      <c r="IZ78" s="119"/>
      <c r="JA78" s="119"/>
      <c r="JB78" s="119"/>
      <c r="JC78" s="119"/>
      <c r="JD78" s="119"/>
      <c r="JE78" s="119"/>
      <c r="JF78" s="119"/>
      <c r="JG78" s="119"/>
      <c r="JH78" s="120"/>
      <c r="JL78" s="5"/>
      <c r="JM78" s="5"/>
      <c r="JN78" s="5"/>
      <c r="JO78" s="5"/>
      <c r="JP78" s="5"/>
      <c r="JQ78" s="5"/>
      <c r="JR78" s="136" t="s">
        <v>29</v>
      </c>
      <c r="JS78" s="136"/>
      <c r="JT78" s="136"/>
      <c r="JU78" s="136"/>
      <c r="JV78" s="136"/>
      <c r="JW78" s="136"/>
      <c r="JX78" s="136"/>
      <c r="JY78" s="136"/>
      <c r="JZ78" s="136"/>
      <c r="KA78" s="118">
        <f>データ!DE7</f>
        <v>0</v>
      </c>
      <c r="KB78" s="119"/>
      <c r="KC78" s="119"/>
      <c r="KD78" s="119"/>
      <c r="KE78" s="119"/>
      <c r="KF78" s="119"/>
      <c r="KG78" s="119"/>
      <c r="KH78" s="119"/>
      <c r="KI78" s="119"/>
      <c r="KJ78" s="119"/>
      <c r="KK78" s="119"/>
      <c r="KL78" s="119"/>
      <c r="KM78" s="119"/>
      <c r="KN78" s="119"/>
      <c r="KO78" s="120"/>
      <c r="KP78" s="118">
        <f>データ!DF7</f>
        <v>0</v>
      </c>
      <c r="KQ78" s="119"/>
      <c r="KR78" s="119"/>
      <c r="KS78" s="119"/>
      <c r="KT78" s="119"/>
      <c r="KU78" s="119"/>
      <c r="KV78" s="119"/>
      <c r="KW78" s="119"/>
      <c r="KX78" s="119"/>
      <c r="KY78" s="119"/>
      <c r="KZ78" s="119"/>
      <c r="LA78" s="119"/>
      <c r="LB78" s="119"/>
      <c r="LC78" s="119"/>
      <c r="LD78" s="120"/>
      <c r="LE78" s="118">
        <f>データ!DG7</f>
        <v>0</v>
      </c>
      <c r="LF78" s="119"/>
      <c r="LG78" s="119"/>
      <c r="LH78" s="119"/>
      <c r="LI78" s="119"/>
      <c r="LJ78" s="119"/>
      <c r="LK78" s="119"/>
      <c r="LL78" s="119"/>
      <c r="LM78" s="119"/>
      <c r="LN78" s="119"/>
      <c r="LO78" s="119"/>
      <c r="LP78" s="119"/>
      <c r="LQ78" s="119"/>
      <c r="LR78" s="119"/>
      <c r="LS78" s="120"/>
      <c r="LT78" s="118">
        <f>データ!DH7</f>
        <v>0</v>
      </c>
      <c r="LU78" s="119"/>
      <c r="LV78" s="119"/>
      <c r="LW78" s="119"/>
      <c r="LX78" s="119"/>
      <c r="LY78" s="119"/>
      <c r="LZ78" s="119"/>
      <c r="MA78" s="119"/>
      <c r="MB78" s="119"/>
      <c r="MC78" s="119"/>
      <c r="MD78" s="119"/>
      <c r="ME78" s="119"/>
      <c r="MF78" s="119"/>
      <c r="MG78" s="119"/>
      <c r="MH78" s="120"/>
      <c r="MI78" s="118">
        <f>データ!DI7</f>
        <v>0</v>
      </c>
      <c r="MJ78" s="119"/>
      <c r="MK78" s="119"/>
      <c r="ML78" s="119"/>
      <c r="MM78" s="119"/>
      <c r="MN78" s="119"/>
      <c r="MO78" s="119"/>
      <c r="MP78" s="119"/>
      <c r="MQ78" s="119"/>
      <c r="MR78" s="119"/>
      <c r="MS78" s="119"/>
      <c r="MT78" s="119"/>
      <c r="MU78" s="119"/>
      <c r="MV78" s="119"/>
      <c r="MW78" s="120"/>
      <c r="MX78" s="5"/>
      <c r="MY78" s="5"/>
      <c r="MZ78" s="5"/>
      <c r="NA78" s="5"/>
      <c r="NB78" s="5"/>
      <c r="NC78" s="45"/>
      <c r="ND78" s="148"/>
      <c r="NE78" s="149"/>
      <c r="NF78" s="149"/>
      <c r="NG78" s="149"/>
      <c r="NH78" s="149"/>
      <c r="NI78" s="149"/>
      <c r="NJ78" s="149"/>
      <c r="NK78" s="149"/>
      <c r="NL78" s="149"/>
      <c r="NM78" s="149"/>
      <c r="NN78" s="149"/>
      <c r="NO78" s="149"/>
      <c r="NP78" s="149"/>
      <c r="NQ78" s="149"/>
      <c r="NR78" s="150"/>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0"/>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2"/>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48"/>
      <c r="NE79" s="149"/>
      <c r="NF79" s="149"/>
      <c r="NG79" s="149"/>
      <c r="NH79" s="149"/>
      <c r="NI79" s="149"/>
      <c r="NJ79" s="149"/>
      <c r="NK79" s="149"/>
      <c r="NL79" s="149"/>
      <c r="NM79" s="149"/>
      <c r="NN79" s="149"/>
      <c r="NO79" s="149"/>
      <c r="NP79" s="149"/>
      <c r="NQ79" s="149"/>
      <c r="NR79" s="150"/>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48"/>
      <c r="NE80" s="149"/>
      <c r="NF80" s="149"/>
      <c r="NG80" s="149"/>
      <c r="NH80" s="149"/>
      <c r="NI80" s="149"/>
      <c r="NJ80" s="149"/>
      <c r="NK80" s="149"/>
      <c r="NL80" s="149"/>
      <c r="NM80" s="149"/>
      <c r="NN80" s="149"/>
      <c r="NO80" s="149"/>
      <c r="NP80" s="149"/>
      <c r="NQ80" s="149"/>
      <c r="NR80" s="150"/>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48"/>
      <c r="NE81" s="149"/>
      <c r="NF81" s="149"/>
      <c r="NG81" s="149"/>
      <c r="NH81" s="149"/>
      <c r="NI81" s="149"/>
      <c r="NJ81" s="149"/>
      <c r="NK81" s="149"/>
      <c r="NL81" s="149"/>
      <c r="NM81" s="149"/>
      <c r="NN81" s="149"/>
      <c r="NO81" s="149"/>
      <c r="NP81" s="149"/>
      <c r="NQ81" s="149"/>
      <c r="NR81" s="150"/>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51"/>
      <c r="NE82" s="152"/>
      <c r="NF82" s="152"/>
      <c r="NG82" s="152"/>
      <c r="NH82" s="152"/>
      <c r="NI82" s="152"/>
      <c r="NJ82" s="152"/>
      <c r="NK82" s="152"/>
      <c r="NL82" s="152"/>
      <c r="NM82" s="152"/>
      <c r="NN82" s="152"/>
      <c r="NO82" s="152"/>
      <c r="NP82" s="152"/>
      <c r="NQ82" s="152"/>
      <c r="NR82" s="153"/>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c r="N87" s="48"/>
      <c r="O87" s="48"/>
      <c r="P87" s="48"/>
      <c r="Q87" s="48"/>
      <c r="R87" s="48"/>
      <c r="S87" s="48"/>
      <c r="T87" s="48"/>
      <c r="U87" s="48"/>
      <c r="V87" s="48"/>
      <c r="W87" s="48"/>
      <c r="X87" s="48"/>
      <c r="Y87" s="48"/>
      <c r="Z87" s="49"/>
      <c r="AA87" s="49"/>
      <c r="AB87" s="49"/>
      <c r="AC87" s="49"/>
    </row>
    <row r="88" spans="1:382" hidden="1" x14ac:dyDescent="0.15">
      <c r="B88" s="46" t="str">
        <f>データ!AI6</f>
        <v>【170.7】</v>
      </c>
      <c r="C88" s="47" t="str">
        <f>データ!AT6</f>
        <v>【0.0】</v>
      </c>
      <c r="D88" s="47" t="str">
        <f>データ!BE6</f>
        <v>【0】</v>
      </c>
      <c r="E88" s="47" t="str">
        <f>データ!DU6</f>
        <v>【188.5】</v>
      </c>
      <c r="F88" s="47" t="str">
        <f>データ!BP6</f>
        <v>【66.5】</v>
      </c>
      <c r="G88" s="47" t="str">
        <f>データ!CA6</f>
        <v>【36,283】</v>
      </c>
      <c r="H88" s="47" t="str">
        <f>データ!CL6</f>
        <v>【57.5】</v>
      </c>
      <c r="I88" s="47" t="s">
        <v>56</v>
      </c>
      <c r="J88" s="47" t="s">
        <v>56</v>
      </c>
      <c r="K88" s="47" t="str">
        <f>データ!CY6</f>
        <v>【358.3】</v>
      </c>
      <c r="L88" s="47" t="str">
        <f>データ!DJ6</f>
        <v>【12.4】</v>
      </c>
      <c r="M88" s="48"/>
      <c r="N88" s="48" t="e">
        <f>データ!#REF!</f>
        <v>#REF!</v>
      </c>
      <c r="O88" s="48"/>
      <c r="P88" s="48"/>
      <c r="Q88" s="48"/>
      <c r="R88" s="48"/>
      <c r="S88" s="48"/>
      <c r="T88" s="48"/>
      <c r="U88" s="48"/>
      <c r="V88" s="48"/>
      <c r="W88" s="48"/>
      <c r="X88" s="48"/>
      <c r="Y88" s="48"/>
      <c r="Z88" s="49"/>
      <c r="AA88" s="49"/>
      <c r="AB88" s="49"/>
      <c r="AC88" s="49"/>
    </row>
  </sheetData>
  <sheetProtection algorithmName="SHA-512" hashValue="fLliPbDxg/2rjMpqZQyY8zayRt+TF7klB2sXlWDoMx2lVp7/E+m6qGCkSNB6RWeh+h5nv94gWoCrVhD2W5AD/g==" saltValue="Vmf98Eldl7oDq/bnjAzya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57</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58</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59</v>
      </c>
      <c r="B3" s="51" t="s">
        <v>60</v>
      </c>
      <c r="C3" s="51" t="s">
        <v>61</v>
      </c>
      <c r="D3" s="51" t="s">
        <v>62</v>
      </c>
      <c r="E3" s="51" t="s">
        <v>63</v>
      </c>
      <c r="F3" s="51" t="s">
        <v>64</v>
      </c>
      <c r="G3" s="51" t="s">
        <v>65</v>
      </c>
      <c r="H3" s="140" t="s">
        <v>66</v>
      </c>
      <c r="I3" s="141"/>
      <c r="J3" s="141"/>
      <c r="K3" s="141"/>
      <c r="L3" s="141"/>
      <c r="M3" s="141"/>
      <c r="N3" s="141"/>
      <c r="O3" s="141"/>
      <c r="P3" s="141"/>
      <c r="Q3" s="141"/>
      <c r="R3" s="141"/>
      <c r="S3" s="141"/>
      <c r="T3" s="141"/>
      <c r="U3" s="141"/>
      <c r="V3" s="141"/>
      <c r="W3" s="141"/>
      <c r="X3" s="141"/>
      <c r="Y3" s="52" t="s">
        <v>67</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68</v>
      </c>
      <c r="CP3" s="53"/>
      <c r="CQ3" s="53"/>
      <c r="CR3" s="53"/>
      <c r="CS3" s="53"/>
      <c r="CT3" s="53"/>
      <c r="CU3" s="53"/>
      <c r="CV3" s="53"/>
      <c r="CW3" s="53"/>
      <c r="CX3" s="53"/>
      <c r="CY3" s="53"/>
      <c r="CZ3" s="57"/>
      <c r="DA3" s="53"/>
      <c r="DB3" s="53"/>
      <c r="DC3" s="53"/>
      <c r="DD3" s="53"/>
      <c r="DE3" s="53"/>
      <c r="DF3" s="53"/>
      <c r="DG3" s="53"/>
      <c r="DH3" s="53"/>
      <c r="DI3" s="53"/>
      <c r="DJ3" s="55"/>
      <c r="DK3" s="53" t="s">
        <v>69</v>
      </c>
      <c r="DL3" s="53"/>
      <c r="DM3" s="53"/>
      <c r="DN3" s="53"/>
      <c r="DO3" s="53"/>
      <c r="DP3" s="53"/>
      <c r="DQ3" s="53"/>
      <c r="DR3" s="53"/>
      <c r="DS3" s="53"/>
      <c r="DT3" s="53"/>
      <c r="DU3" s="55"/>
    </row>
    <row r="4" spans="1:125" x14ac:dyDescent="0.15">
      <c r="A4" s="50" t="s">
        <v>70</v>
      </c>
      <c r="B4" s="58"/>
      <c r="C4" s="58"/>
      <c r="D4" s="58"/>
      <c r="E4" s="58"/>
      <c r="F4" s="58"/>
      <c r="G4" s="58"/>
      <c r="H4" s="142"/>
      <c r="I4" s="143"/>
      <c r="J4" s="143"/>
      <c r="K4" s="143"/>
      <c r="L4" s="143"/>
      <c r="M4" s="143"/>
      <c r="N4" s="143"/>
      <c r="O4" s="143"/>
      <c r="P4" s="143"/>
      <c r="Q4" s="143"/>
      <c r="R4" s="143"/>
      <c r="S4" s="143"/>
      <c r="T4" s="143"/>
      <c r="U4" s="143"/>
      <c r="V4" s="143"/>
      <c r="W4" s="143"/>
      <c r="X4" s="143"/>
      <c r="Y4" s="137" t="s">
        <v>71</v>
      </c>
      <c r="Z4" s="138"/>
      <c r="AA4" s="138"/>
      <c r="AB4" s="138"/>
      <c r="AC4" s="138"/>
      <c r="AD4" s="138"/>
      <c r="AE4" s="138"/>
      <c r="AF4" s="138"/>
      <c r="AG4" s="138"/>
      <c r="AH4" s="138"/>
      <c r="AI4" s="139"/>
      <c r="AJ4" s="144" t="s">
        <v>72</v>
      </c>
      <c r="AK4" s="144"/>
      <c r="AL4" s="144"/>
      <c r="AM4" s="144"/>
      <c r="AN4" s="144"/>
      <c r="AO4" s="144"/>
      <c r="AP4" s="144"/>
      <c r="AQ4" s="144"/>
      <c r="AR4" s="144"/>
      <c r="AS4" s="144"/>
      <c r="AT4" s="144"/>
      <c r="AU4" s="145" t="s">
        <v>73</v>
      </c>
      <c r="AV4" s="144"/>
      <c r="AW4" s="144"/>
      <c r="AX4" s="144"/>
      <c r="AY4" s="144"/>
      <c r="AZ4" s="144"/>
      <c r="BA4" s="144"/>
      <c r="BB4" s="144"/>
      <c r="BC4" s="144"/>
      <c r="BD4" s="144"/>
      <c r="BE4" s="144"/>
      <c r="BF4" s="144" t="s">
        <v>74</v>
      </c>
      <c r="BG4" s="144"/>
      <c r="BH4" s="144"/>
      <c r="BI4" s="144"/>
      <c r="BJ4" s="144"/>
      <c r="BK4" s="144"/>
      <c r="BL4" s="144"/>
      <c r="BM4" s="144"/>
      <c r="BN4" s="144"/>
      <c r="BO4" s="144"/>
      <c r="BP4" s="144"/>
      <c r="BQ4" s="145" t="s">
        <v>75</v>
      </c>
      <c r="BR4" s="144"/>
      <c r="BS4" s="144"/>
      <c r="BT4" s="144"/>
      <c r="BU4" s="144"/>
      <c r="BV4" s="144"/>
      <c r="BW4" s="144"/>
      <c r="BX4" s="144"/>
      <c r="BY4" s="144"/>
      <c r="BZ4" s="144"/>
      <c r="CA4" s="144"/>
      <c r="CB4" s="144" t="s">
        <v>76</v>
      </c>
      <c r="CC4" s="144"/>
      <c r="CD4" s="144"/>
      <c r="CE4" s="144"/>
      <c r="CF4" s="144"/>
      <c r="CG4" s="144"/>
      <c r="CH4" s="144"/>
      <c r="CI4" s="144"/>
      <c r="CJ4" s="144"/>
      <c r="CK4" s="144"/>
      <c r="CL4" s="144"/>
      <c r="CM4" s="146" t="s">
        <v>77</v>
      </c>
      <c r="CN4" s="146" t="s">
        <v>78</v>
      </c>
      <c r="CO4" s="137" t="s">
        <v>79</v>
      </c>
      <c r="CP4" s="138"/>
      <c r="CQ4" s="138"/>
      <c r="CR4" s="138"/>
      <c r="CS4" s="138"/>
      <c r="CT4" s="138"/>
      <c r="CU4" s="138"/>
      <c r="CV4" s="138"/>
      <c r="CW4" s="138"/>
      <c r="CX4" s="138"/>
      <c r="CY4" s="139"/>
      <c r="CZ4" s="144" t="s">
        <v>80</v>
      </c>
      <c r="DA4" s="144"/>
      <c r="DB4" s="144"/>
      <c r="DC4" s="144"/>
      <c r="DD4" s="144"/>
      <c r="DE4" s="144"/>
      <c r="DF4" s="144"/>
      <c r="DG4" s="144"/>
      <c r="DH4" s="144"/>
      <c r="DI4" s="144"/>
      <c r="DJ4" s="144"/>
      <c r="DK4" s="137" t="s">
        <v>81</v>
      </c>
      <c r="DL4" s="138"/>
      <c r="DM4" s="138"/>
      <c r="DN4" s="138"/>
      <c r="DO4" s="138"/>
      <c r="DP4" s="138"/>
      <c r="DQ4" s="138"/>
      <c r="DR4" s="138"/>
      <c r="DS4" s="138"/>
      <c r="DT4" s="138"/>
      <c r="DU4" s="139"/>
    </row>
    <row r="5" spans="1:125" x14ac:dyDescent="0.15">
      <c r="A5" s="50" t="s">
        <v>82</v>
      </c>
      <c r="B5" s="59"/>
      <c r="C5" s="59"/>
      <c r="D5" s="59"/>
      <c r="E5" s="59"/>
      <c r="F5" s="59"/>
      <c r="G5" s="59"/>
      <c r="H5" s="60" t="s">
        <v>83</v>
      </c>
      <c r="I5" s="60" t="s">
        <v>84</v>
      </c>
      <c r="J5" s="60" t="s">
        <v>85</v>
      </c>
      <c r="K5" s="60" t="s">
        <v>86</v>
      </c>
      <c r="L5" s="60" t="s">
        <v>87</v>
      </c>
      <c r="M5" s="60" t="s">
        <v>4</v>
      </c>
      <c r="N5" s="60" t="s">
        <v>5</v>
      </c>
      <c r="O5" s="60" t="s">
        <v>88</v>
      </c>
      <c r="P5" s="60" t="s">
        <v>13</v>
      </c>
      <c r="Q5" s="60" t="s">
        <v>89</v>
      </c>
      <c r="R5" s="60" t="s">
        <v>90</v>
      </c>
      <c r="S5" s="60" t="s">
        <v>91</v>
      </c>
      <c r="T5" s="60" t="s">
        <v>92</v>
      </c>
      <c r="U5" s="60" t="s">
        <v>93</v>
      </c>
      <c r="V5" s="60" t="s">
        <v>94</v>
      </c>
      <c r="W5" s="60" t="s">
        <v>95</v>
      </c>
      <c r="X5" s="60" t="s">
        <v>96</v>
      </c>
      <c r="Y5" s="60" t="s">
        <v>97</v>
      </c>
      <c r="Z5" s="60" t="s">
        <v>98</v>
      </c>
      <c r="AA5" s="60" t="s">
        <v>99</v>
      </c>
      <c r="AB5" s="60" t="s">
        <v>100</v>
      </c>
      <c r="AC5" s="60" t="s">
        <v>101</v>
      </c>
      <c r="AD5" s="60" t="s">
        <v>102</v>
      </c>
      <c r="AE5" s="60" t="s">
        <v>103</v>
      </c>
      <c r="AF5" s="60" t="s">
        <v>104</v>
      </c>
      <c r="AG5" s="60" t="s">
        <v>105</v>
      </c>
      <c r="AH5" s="60" t="s">
        <v>106</v>
      </c>
      <c r="AI5" s="60" t="s">
        <v>107</v>
      </c>
      <c r="AJ5" s="60" t="s">
        <v>97</v>
      </c>
      <c r="AK5" s="60" t="s">
        <v>98</v>
      </c>
      <c r="AL5" s="60" t="s">
        <v>99</v>
      </c>
      <c r="AM5" s="60" t="s">
        <v>100</v>
      </c>
      <c r="AN5" s="60" t="s">
        <v>101</v>
      </c>
      <c r="AO5" s="60" t="s">
        <v>102</v>
      </c>
      <c r="AP5" s="60" t="s">
        <v>103</v>
      </c>
      <c r="AQ5" s="60" t="s">
        <v>104</v>
      </c>
      <c r="AR5" s="60" t="s">
        <v>105</v>
      </c>
      <c r="AS5" s="60" t="s">
        <v>106</v>
      </c>
      <c r="AT5" s="60" t="s">
        <v>107</v>
      </c>
      <c r="AU5" s="60" t="s">
        <v>97</v>
      </c>
      <c r="AV5" s="60" t="s">
        <v>98</v>
      </c>
      <c r="AW5" s="60" t="s">
        <v>99</v>
      </c>
      <c r="AX5" s="60" t="s">
        <v>100</v>
      </c>
      <c r="AY5" s="60" t="s">
        <v>101</v>
      </c>
      <c r="AZ5" s="60" t="s">
        <v>102</v>
      </c>
      <c r="BA5" s="60" t="s">
        <v>103</v>
      </c>
      <c r="BB5" s="60" t="s">
        <v>104</v>
      </c>
      <c r="BC5" s="60" t="s">
        <v>105</v>
      </c>
      <c r="BD5" s="60" t="s">
        <v>106</v>
      </c>
      <c r="BE5" s="60" t="s">
        <v>107</v>
      </c>
      <c r="BF5" s="60" t="s">
        <v>97</v>
      </c>
      <c r="BG5" s="60" t="s">
        <v>98</v>
      </c>
      <c r="BH5" s="60" t="s">
        <v>99</v>
      </c>
      <c r="BI5" s="60" t="s">
        <v>100</v>
      </c>
      <c r="BJ5" s="60" t="s">
        <v>101</v>
      </c>
      <c r="BK5" s="60" t="s">
        <v>102</v>
      </c>
      <c r="BL5" s="60" t="s">
        <v>103</v>
      </c>
      <c r="BM5" s="60" t="s">
        <v>104</v>
      </c>
      <c r="BN5" s="60" t="s">
        <v>105</v>
      </c>
      <c r="BO5" s="60" t="s">
        <v>106</v>
      </c>
      <c r="BP5" s="60" t="s">
        <v>107</v>
      </c>
      <c r="BQ5" s="60" t="s">
        <v>97</v>
      </c>
      <c r="BR5" s="60" t="s">
        <v>98</v>
      </c>
      <c r="BS5" s="60" t="s">
        <v>99</v>
      </c>
      <c r="BT5" s="60" t="s">
        <v>100</v>
      </c>
      <c r="BU5" s="60" t="s">
        <v>101</v>
      </c>
      <c r="BV5" s="60" t="s">
        <v>102</v>
      </c>
      <c r="BW5" s="60" t="s">
        <v>103</v>
      </c>
      <c r="BX5" s="60" t="s">
        <v>104</v>
      </c>
      <c r="BY5" s="60" t="s">
        <v>105</v>
      </c>
      <c r="BZ5" s="60" t="s">
        <v>106</v>
      </c>
      <c r="CA5" s="60" t="s">
        <v>107</v>
      </c>
      <c r="CB5" s="60" t="s">
        <v>97</v>
      </c>
      <c r="CC5" s="60" t="s">
        <v>98</v>
      </c>
      <c r="CD5" s="60" t="s">
        <v>99</v>
      </c>
      <c r="CE5" s="60" t="s">
        <v>100</v>
      </c>
      <c r="CF5" s="60" t="s">
        <v>101</v>
      </c>
      <c r="CG5" s="60" t="s">
        <v>102</v>
      </c>
      <c r="CH5" s="60" t="s">
        <v>103</v>
      </c>
      <c r="CI5" s="60" t="s">
        <v>104</v>
      </c>
      <c r="CJ5" s="60" t="s">
        <v>105</v>
      </c>
      <c r="CK5" s="60" t="s">
        <v>106</v>
      </c>
      <c r="CL5" s="60" t="s">
        <v>107</v>
      </c>
      <c r="CM5" s="147"/>
      <c r="CN5" s="147"/>
      <c r="CO5" s="60" t="s">
        <v>97</v>
      </c>
      <c r="CP5" s="60" t="s">
        <v>98</v>
      </c>
      <c r="CQ5" s="60" t="s">
        <v>99</v>
      </c>
      <c r="CR5" s="60" t="s">
        <v>100</v>
      </c>
      <c r="CS5" s="60" t="s">
        <v>101</v>
      </c>
      <c r="CT5" s="60" t="s">
        <v>102</v>
      </c>
      <c r="CU5" s="60" t="s">
        <v>103</v>
      </c>
      <c r="CV5" s="60" t="s">
        <v>104</v>
      </c>
      <c r="CW5" s="60" t="s">
        <v>105</v>
      </c>
      <c r="CX5" s="60" t="s">
        <v>106</v>
      </c>
      <c r="CY5" s="60" t="s">
        <v>107</v>
      </c>
      <c r="CZ5" s="60" t="s">
        <v>97</v>
      </c>
      <c r="DA5" s="60" t="s">
        <v>98</v>
      </c>
      <c r="DB5" s="60" t="s">
        <v>99</v>
      </c>
      <c r="DC5" s="60" t="s">
        <v>100</v>
      </c>
      <c r="DD5" s="60" t="s">
        <v>101</v>
      </c>
      <c r="DE5" s="60" t="s">
        <v>102</v>
      </c>
      <c r="DF5" s="60" t="s">
        <v>103</v>
      </c>
      <c r="DG5" s="60" t="s">
        <v>104</v>
      </c>
      <c r="DH5" s="60" t="s">
        <v>105</v>
      </c>
      <c r="DI5" s="60" t="s">
        <v>106</v>
      </c>
      <c r="DJ5" s="60" t="s">
        <v>44</v>
      </c>
      <c r="DK5" s="60" t="s">
        <v>97</v>
      </c>
      <c r="DL5" s="60" t="s">
        <v>98</v>
      </c>
      <c r="DM5" s="60" t="s">
        <v>99</v>
      </c>
      <c r="DN5" s="60" t="s">
        <v>100</v>
      </c>
      <c r="DO5" s="60" t="s">
        <v>101</v>
      </c>
      <c r="DP5" s="60" t="s">
        <v>102</v>
      </c>
      <c r="DQ5" s="60" t="s">
        <v>103</v>
      </c>
      <c r="DR5" s="60" t="s">
        <v>104</v>
      </c>
      <c r="DS5" s="60" t="s">
        <v>105</v>
      </c>
      <c r="DT5" s="60" t="s">
        <v>106</v>
      </c>
      <c r="DU5" s="60" t="s">
        <v>107</v>
      </c>
    </row>
    <row r="6" spans="1:125" s="67" customFormat="1" x14ac:dyDescent="0.15">
      <c r="A6" s="50" t="s">
        <v>108</v>
      </c>
      <c r="B6" s="61">
        <f>B8</f>
        <v>2016</v>
      </c>
      <c r="C6" s="61">
        <f t="shared" ref="C6:X6" si="1">C8</f>
        <v>242012</v>
      </c>
      <c r="D6" s="61">
        <f t="shared" si="1"/>
        <v>46</v>
      </c>
      <c r="E6" s="61">
        <f t="shared" si="1"/>
        <v>14</v>
      </c>
      <c r="F6" s="61">
        <f t="shared" si="1"/>
        <v>0</v>
      </c>
      <c r="G6" s="61">
        <f t="shared" si="1"/>
        <v>2</v>
      </c>
      <c r="H6" s="61" t="str">
        <f>SUBSTITUTE(H8,"　","")</f>
        <v>三重県津市</v>
      </c>
      <c r="I6" s="61" t="str">
        <f t="shared" si="1"/>
        <v>フェニックス通り駐車場</v>
      </c>
      <c r="J6" s="61" t="str">
        <f t="shared" si="1"/>
        <v>法適用</v>
      </c>
      <c r="K6" s="61" t="str">
        <f t="shared" si="1"/>
        <v>駐車場整備事業</v>
      </c>
      <c r="L6" s="61" t="str">
        <f t="shared" si="1"/>
        <v>-</v>
      </c>
      <c r="M6" s="61" t="str">
        <f t="shared" si="1"/>
        <v>Ａ１Ｂ２</v>
      </c>
      <c r="N6" s="61">
        <f t="shared" si="1"/>
        <v>0</v>
      </c>
      <c r="O6" s="62">
        <f t="shared" si="1"/>
        <v>83.8</v>
      </c>
      <c r="P6" s="63" t="str">
        <f t="shared" si="1"/>
        <v>都市計画駐車場</v>
      </c>
      <c r="Q6" s="63" t="str">
        <f t="shared" si="1"/>
        <v>立体式</v>
      </c>
      <c r="R6" s="64">
        <f t="shared" si="1"/>
        <v>57</v>
      </c>
      <c r="S6" s="63" t="str">
        <f t="shared" si="1"/>
        <v>公共施設</v>
      </c>
      <c r="T6" s="63" t="str">
        <f t="shared" si="1"/>
        <v>無</v>
      </c>
      <c r="U6" s="64">
        <f t="shared" si="1"/>
        <v>7412</v>
      </c>
      <c r="V6" s="64">
        <f t="shared" si="1"/>
        <v>161</v>
      </c>
      <c r="W6" s="64">
        <f t="shared" si="1"/>
        <v>0</v>
      </c>
      <c r="X6" s="63" t="str">
        <f t="shared" si="1"/>
        <v>導入なし</v>
      </c>
      <c r="Y6" s="65">
        <f>IF(Y8="-",NA(),Y8)</f>
        <v>161.30000000000001</v>
      </c>
      <c r="Z6" s="65">
        <f t="shared" ref="Z6:AH6" si="2">IF(Z8="-",NA(),Z8)</f>
        <v>85.2</v>
      </c>
      <c r="AA6" s="65">
        <f t="shared" si="2"/>
        <v>76</v>
      </c>
      <c r="AB6" s="65">
        <f t="shared" si="2"/>
        <v>115.3</v>
      </c>
      <c r="AC6" s="65">
        <f t="shared" si="2"/>
        <v>128.9</v>
      </c>
      <c r="AD6" s="65">
        <f t="shared" si="2"/>
        <v>185.3</v>
      </c>
      <c r="AE6" s="65">
        <f t="shared" si="2"/>
        <v>148.80000000000001</v>
      </c>
      <c r="AF6" s="65">
        <f t="shared" si="2"/>
        <v>142.1</v>
      </c>
      <c r="AG6" s="65">
        <f t="shared" si="2"/>
        <v>222.4</v>
      </c>
      <c r="AH6" s="65">
        <f t="shared" si="2"/>
        <v>157</v>
      </c>
      <c r="AI6" s="62" t="str">
        <f>IF(AI8="-","",IF(AI8="-","【-】","【"&amp;SUBSTITUTE(TEXT(AI8,"#,##0.0"),"-","△")&amp;"】"))</f>
        <v>【170.7】</v>
      </c>
      <c r="AJ6" s="65">
        <f>IF(AJ8="-",NA(),AJ8)</f>
        <v>0</v>
      </c>
      <c r="AK6" s="65">
        <f t="shared" ref="AK6:AS6" si="3">IF(AK8="-",NA(),AK8)</f>
        <v>0</v>
      </c>
      <c r="AL6" s="65">
        <f t="shared" si="3"/>
        <v>0</v>
      </c>
      <c r="AM6" s="65">
        <f t="shared" si="3"/>
        <v>0</v>
      </c>
      <c r="AN6" s="65">
        <f t="shared" si="3"/>
        <v>0</v>
      </c>
      <c r="AO6" s="65">
        <f t="shared" si="3"/>
        <v>0</v>
      </c>
      <c r="AP6" s="65">
        <f t="shared" si="3"/>
        <v>0</v>
      </c>
      <c r="AQ6" s="65">
        <f t="shared" si="3"/>
        <v>0</v>
      </c>
      <c r="AR6" s="65">
        <f t="shared" si="3"/>
        <v>0</v>
      </c>
      <c r="AS6" s="65">
        <f t="shared" si="3"/>
        <v>0</v>
      </c>
      <c r="AT6" s="62" t="str">
        <f>IF(AT8="-","",IF(AT8="-","【-】","【"&amp;SUBSTITUTE(TEXT(AT8,"#,##0.0"),"-","△")&amp;"】"))</f>
        <v>【0.0】</v>
      </c>
      <c r="AU6" s="66">
        <f>IF(AU8="-",NA(),AU8)</f>
        <v>0</v>
      </c>
      <c r="AV6" s="66">
        <f t="shared" ref="AV6:BD6" si="4">IF(AV8="-",NA(),AV8)</f>
        <v>0</v>
      </c>
      <c r="AW6" s="66">
        <f t="shared" si="4"/>
        <v>0</v>
      </c>
      <c r="AX6" s="66">
        <f t="shared" si="4"/>
        <v>0</v>
      </c>
      <c r="AY6" s="66">
        <f t="shared" si="4"/>
        <v>0</v>
      </c>
      <c r="AZ6" s="66">
        <f t="shared" si="4"/>
        <v>0</v>
      </c>
      <c r="BA6" s="66">
        <f t="shared" si="4"/>
        <v>0</v>
      </c>
      <c r="BB6" s="66">
        <f t="shared" si="4"/>
        <v>0</v>
      </c>
      <c r="BC6" s="66">
        <f t="shared" si="4"/>
        <v>0</v>
      </c>
      <c r="BD6" s="66">
        <f t="shared" si="4"/>
        <v>0</v>
      </c>
      <c r="BE6" s="64" t="str">
        <f>IF(BE8="-","",IF(BE8="-","【-】","【"&amp;SUBSTITUTE(TEXT(BE8,"#,##0"),"-","△")&amp;"】"))</f>
        <v>【0】</v>
      </c>
      <c r="BF6" s="65">
        <f>IF(BF8="-",NA(),BF8)</f>
        <v>51.9</v>
      </c>
      <c r="BG6" s="65">
        <f t="shared" ref="BG6:BO6" si="5">IF(BG8="-",NA(),BG8)</f>
        <v>-0.3</v>
      </c>
      <c r="BH6" s="65">
        <f t="shared" si="5"/>
        <v>-15</v>
      </c>
      <c r="BI6" s="65">
        <f t="shared" si="5"/>
        <v>32.799999999999997</v>
      </c>
      <c r="BJ6" s="65">
        <f t="shared" si="5"/>
        <v>41</v>
      </c>
      <c r="BK6" s="65">
        <f t="shared" si="5"/>
        <v>64.2</v>
      </c>
      <c r="BL6" s="65">
        <f t="shared" si="5"/>
        <v>39</v>
      </c>
      <c r="BM6" s="65">
        <f t="shared" si="5"/>
        <v>32.799999999999997</v>
      </c>
      <c r="BN6" s="65">
        <f t="shared" si="5"/>
        <v>68.599999999999994</v>
      </c>
      <c r="BO6" s="65">
        <f t="shared" si="5"/>
        <v>58.5</v>
      </c>
      <c r="BP6" s="62" t="str">
        <f>IF(BP8="-","",IF(BP8="-","【-】","【"&amp;SUBSTITUTE(TEXT(BP8,"#,##0.0"),"-","△")&amp;"】"))</f>
        <v>【66.5】</v>
      </c>
      <c r="BQ6" s="66">
        <f>IF(BQ8="-",NA(),BQ8)</f>
        <v>29940</v>
      </c>
      <c r="BR6" s="66">
        <f t="shared" ref="BR6:BZ6" si="6">IF(BR8="-",NA(),BR8)</f>
        <v>-105</v>
      </c>
      <c r="BS6" s="66">
        <f t="shared" si="6"/>
        <v>-6794</v>
      </c>
      <c r="BT6" s="66">
        <f t="shared" si="6"/>
        <v>13447</v>
      </c>
      <c r="BU6" s="66">
        <f t="shared" si="6"/>
        <v>17657</v>
      </c>
      <c r="BV6" s="66">
        <f t="shared" si="6"/>
        <v>43130</v>
      </c>
      <c r="BW6" s="66">
        <f t="shared" si="6"/>
        <v>26948</v>
      </c>
      <c r="BX6" s="66">
        <f t="shared" si="6"/>
        <v>22512</v>
      </c>
      <c r="BY6" s="66">
        <f t="shared" si="6"/>
        <v>36335</v>
      </c>
      <c r="BZ6" s="66">
        <f t="shared" si="6"/>
        <v>34707</v>
      </c>
      <c r="CA6" s="64" t="str">
        <f>IF(CA8="-","",IF(CA8="-","【-】","【"&amp;SUBSTITUTE(TEXT(CA8,"#,##0"),"-","△")&amp;"】"))</f>
        <v>【36,283】</v>
      </c>
      <c r="CB6" s="65">
        <f>IF(CB8="-",NA(),CB8)</f>
        <v>56.4</v>
      </c>
      <c r="CC6" s="65">
        <f t="shared" ref="CC6:CK6" si="7">IF(CC8="-",NA(),CC8)</f>
        <v>58.6</v>
      </c>
      <c r="CD6" s="65">
        <f t="shared" si="7"/>
        <v>60.8</v>
      </c>
      <c r="CE6" s="65">
        <f t="shared" si="7"/>
        <v>62.9</v>
      </c>
      <c r="CF6" s="65">
        <f t="shared" si="7"/>
        <v>61.7</v>
      </c>
      <c r="CG6" s="65">
        <f t="shared" si="7"/>
        <v>60.6</v>
      </c>
      <c r="CH6" s="65">
        <f t="shared" si="7"/>
        <v>63</v>
      </c>
      <c r="CI6" s="65">
        <f t="shared" si="7"/>
        <v>65.3</v>
      </c>
      <c r="CJ6" s="65">
        <f t="shared" si="7"/>
        <v>67.5</v>
      </c>
      <c r="CK6" s="65">
        <f t="shared" si="7"/>
        <v>68.2</v>
      </c>
      <c r="CL6" s="62" t="str">
        <f>IF(CL8="-","",IF(CL8="-","【-】","【"&amp;SUBSTITUTE(TEXT(CL8,"#,##0.0"),"-","△")&amp;"】"))</f>
        <v>【57.5】</v>
      </c>
      <c r="CM6" s="64">
        <f t="shared" ref="CM6:CN6" si="8">CM8</f>
        <v>296</v>
      </c>
      <c r="CN6" s="64" t="str">
        <f t="shared" si="8"/>
        <v>-</v>
      </c>
      <c r="CO6" s="65">
        <f>IF(CO8="-",NA(),CO8)</f>
        <v>0</v>
      </c>
      <c r="CP6" s="65">
        <f t="shared" ref="CP6:CX6" si="9">IF(CP8="-",NA(),CP8)</f>
        <v>0</v>
      </c>
      <c r="CQ6" s="65">
        <f t="shared" si="9"/>
        <v>0</v>
      </c>
      <c r="CR6" s="65">
        <f t="shared" si="9"/>
        <v>0</v>
      </c>
      <c r="CS6" s="65">
        <f t="shared" si="9"/>
        <v>0</v>
      </c>
      <c r="CT6" s="65">
        <f t="shared" si="9"/>
        <v>1514.1</v>
      </c>
      <c r="CU6" s="65">
        <f t="shared" si="9"/>
        <v>1586.1</v>
      </c>
      <c r="CV6" s="65">
        <f t="shared" si="9"/>
        <v>1776.6</v>
      </c>
      <c r="CW6" s="65">
        <f t="shared" si="9"/>
        <v>2211</v>
      </c>
      <c r="CX6" s="65">
        <f t="shared" si="9"/>
        <v>2329.1</v>
      </c>
      <c r="CY6" s="62" t="str">
        <f>IF(CY8="-","",IF(CY8="-","【-】","【"&amp;SUBSTITUTE(TEXT(CY8,"#,##0.0"),"-","△")&amp;"】"))</f>
        <v>【358.3】</v>
      </c>
      <c r="CZ6" s="65">
        <f>IF(CZ8="-",NA(),CZ8)</f>
        <v>0</v>
      </c>
      <c r="DA6" s="65">
        <f t="shared" ref="DA6:DI6" si="10">IF(DA8="-",NA(),DA8)</f>
        <v>0</v>
      </c>
      <c r="DB6" s="65">
        <f t="shared" si="10"/>
        <v>0</v>
      </c>
      <c r="DC6" s="65">
        <f t="shared" si="10"/>
        <v>0</v>
      </c>
      <c r="DD6" s="65">
        <f t="shared" si="10"/>
        <v>0</v>
      </c>
      <c r="DE6" s="65">
        <f t="shared" si="10"/>
        <v>0</v>
      </c>
      <c r="DF6" s="65">
        <f t="shared" si="10"/>
        <v>0</v>
      </c>
      <c r="DG6" s="65">
        <f t="shared" si="10"/>
        <v>0</v>
      </c>
      <c r="DH6" s="65">
        <f t="shared" si="10"/>
        <v>0</v>
      </c>
      <c r="DI6" s="65">
        <f t="shared" si="10"/>
        <v>0</v>
      </c>
      <c r="DJ6" s="62" t="str">
        <f>IF(DJ8="-","",IF(DJ8="-","【-】","【"&amp;SUBSTITUTE(TEXT(DJ8,"#,##0.0"),"-","△")&amp;"】"))</f>
        <v>【12.4】</v>
      </c>
      <c r="DK6" s="65">
        <f>IF(DK8="-",NA(),DK8)</f>
        <v>226.7</v>
      </c>
      <c r="DL6" s="65">
        <f t="shared" ref="DL6:DT6" si="11">IF(DL8="-",NA(),DL8)</f>
        <v>265.8</v>
      </c>
      <c r="DM6" s="65">
        <f t="shared" si="11"/>
        <v>268.89999999999998</v>
      </c>
      <c r="DN6" s="65">
        <f t="shared" si="11"/>
        <v>265.2</v>
      </c>
      <c r="DO6" s="65">
        <f t="shared" si="11"/>
        <v>270.2</v>
      </c>
      <c r="DP6" s="65">
        <f t="shared" si="11"/>
        <v>166.8</v>
      </c>
      <c r="DQ6" s="65">
        <f t="shared" si="11"/>
        <v>184.4</v>
      </c>
      <c r="DR6" s="65">
        <f t="shared" si="11"/>
        <v>179.9</v>
      </c>
      <c r="DS6" s="65">
        <f t="shared" si="11"/>
        <v>178.1</v>
      </c>
      <c r="DT6" s="65">
        <f t="shared" si="11"/>
        <v>181.6</v>
      </c>
      <c r="DU6" s="62" t="str">
        <f>IF(DU8="-","",IF(DU8="-","【-】","【"&amp;SUBSTITUTE(TEXT(DU8,"#,##0.0"),"-","△")&amp;"】"))</f>
        <v>【188.5】</v>
      </c>
    </row>
    <row r="7" spans="1:125" s="67" customFormat="1" x14ac:dyDescent="0.15">
      <c r="A7" s="50" t="s">
        <v>109</v>
      </c>
      <c r="B7" s="61">
        <f t="shared" ref="B7:X7" si="12">B8</f>
        <v>2016</v>
      </c>
      <c r="C7" s="61">
        <f t="shared" si="12"/>
        <v>242012</v>
      </c>
      <c r="D7" s="61">
        <f t="shared" si="12"/>
        <v>46</v>
      </c>
      <c r="E7" s="61">
        <f t="shared" si="12"/>
        <v>14</v>
      </c>
      <c r="F7" s="61">
        <f t="shared" si="12"/>
        <v>0</v>
      </c>
      <c r="G7" s="61">
        <f t="shared" si="12"/>
        <v>2</v>
      </c>
      <c r="H7" s="61" t="str">
        <f t="shared" si="12"/>
        <v>三重県　津市</v>
      </c>
      <c r="I7" s="61" t="str">
        <f t="shared" si="12"/>
        <v>フェニックス通り駐車場</v>
      </c>
      <c r="J7" s="61" t="str">
        <f t="shared" si="12"/>
        <v>法適用</v>
      </c>
      <c r="K7" s="61" t="str">
        <f t="shared" si="12"/>
        <v>駐車場整備事業</v>
      </c>
      <c r="L7" s="61" t="str">
        <f t="shared" si="12"/>
        <v>-</v>
      </c>
      <c r="M7" s="61" t="str">
        <f t="shared" si="12"/>
        <v>Ａ１Ｂ２</v>
      </c>
      <c r="N7" s="61">
        <f t="shared" si="12"/>
        <v>0</v>
      </c>
      <c r="O7" s="62">
        <f t="shared" si="12"/>
        <v>83.8</v>
      </c>
      <c r="P7" s="63" t="str">
        <f t="shared" si="12"/>
        <v>都市計画駐車場</v>
      </c>
      <c r="Q7" s="63" t="str">
        <f t="shared" si="12"/>
        <v>立体式</v>
      </c>
      <c r="R7" s="64">
        <f t="shared" si="12"/>
        <v>57</v>
      </c>
      <c r="S7" s="63" t="str">
        <f t="shared" si="12"/>
        <v>公共施設</v>
      </c>
      <c r="T7" s="63" t="str">
        <f t="shared" si="12"/>
        <v>無</v>
      </c>
      <c r="U7" s="64">
        <f t="shared" si="12"/>
        <v>7412</v>
      </c>
      <c r="V7" s="64">
        <f t="shared" si="12"/>
        <v>161</v>
      </c>
      <c r="W7" s="64">
        <f t="shared" si="12"/>
        <v>0</v>
      </c>
      <c r="X7" s="63" t="str">
        <f t="shared" si="12"/>
        <v>導入なし</v>
      </c>
      <c r="Y7" s="65">
        <f>Y8</f>
        <v>161.30000000000001</v>
      </c>
      <c r="Z7" s="65">
        <f t="shared" ref="Z7:AH7" si="13">Z8</f>
        <v>85.2</v>
      </c>
      <c r="AA7" s="65">
        <f t="shared" si="13"/>
        <v>76</v>
      </c>
      <c r="AB7" s="65">
        <f t="shared" si="13"/>
        <v>115.3</v>
      </c>
      <c r="AC7" s="65">
        <f t="shared" si="13"/>
        <v>128.9</v>
      </c>
      <c r="AD7" s="65">
        <f t="shared" si="13"/>
        <v>185.3</v>
      </c>
      <c r="AE7" s="65">
        <f t="shared" si="13"/>
        <v>148.80000000000001</v>
      </c>
      <c r="AF7" s="65">
        <f t="shared" si="13"/>
        <v>142.1</v>
      </c>
      <c r="AG7" s="65">
        <f t="shared" si="13"/>
        <v>222.4</v>
      </c>
      <c r="AH7" s="65">
        <f t="shared" si="13"/>
        <v>157</v>
      </c>
      <c r="AI7" s="62"/>
      <c r="AJ7" s="65">
        <f>AJ8</f>
        <v>0</v>
      </c>
      <c r="AK7" s="65">
        <f t="shared" ref="AK7:AS7" si="14">AK8</f>
        <v>0</v>
      </c>
      <c r="AL7" s="65">
        <f t="shared" si="14"/>
        <v>0</v>
      </c>
      <c r="AM7" s="65">
        <f t="shared" si="14"/>
        <v>0</v>
      </c>
      <c r="AN7" s="65">
        <f t="shared" si="14"/>
        <v>0</v>
      </c>
      <c r="AO7" s="65">
        <f t="shared" si="14"/>
        <v>0</v>
      </c>
      <c r="AP7" s="65">
        <f t="shared" si="14"/>
        <v>0</v>
      </c>
      <c r="AQ7" s="65">
        <f t="shared" si="14"/>
        <v>0</v>
      </c>
      <c r="AR7" s="65">
        <f t="shared" si="14"/>
        <v>0</v>
      </c>
      <c r="AS7" s="65">
        <f t="shared" si="14"/>
        <v>0</v>
      </c>
      <c r="AT7" s="62"/>
      <c r="AU7" s="66">
        <f>AU8</f>
        <v>0</v>
      </c>
      <c r="AV7" s="66">
        <f t="shared" ref="AV7:BD7" si="15">AV8</f>
        <v>0</v>
      </c>
      <c r="AW7" s="66">
        <f t="shared" si="15"/>
        <v>0</v>
      </c>
      <c r="AX7" s="66">
        <f t="shared" si="15"/>
        <v>0</v>
      </c>
      <c r="AY7" s="66">
        <f t="shared" si="15"/>
        <v>0</v>
      </c>
      <c r="AZ7" s="66">
        <f t="shared" si="15"/>
        <v>0</v>
      </c>
      <c r="BA7" s="66">
        <f t="shared" si="15"/>
        <v>0</v>
      </c>
      <c r="BB7" s="66">
        <f t="shared" si="15"/>
        <v>0</v>
      </c>
      <c r="BC7" s="66">
        <f t="shared" si="15"/>
        <v>0</v>
      </c>
      <c r="BD7" s="66">
        <f t="shared" si="15"/>
        <v>0</v>
      </c>
      <c r="BE7" s="64"/>
      <c r="BF7" s="65">
        <f>BF8</f>
        <v>51.9</v>
      </c>
      <c r="BG7" s="65">
        <f t="shared" ref="BG7:BO7" si="16">BG8</f>
        <v>-0.3</v>
      </c>
      <c r="BH7" s="65">
        <f t="shared" si="16"/>
        <v>-15</v>
      </c>
      <c r="BI7" s="65">
        <f t="shared" si="16"/>
        <v>32.799999999999997</v>
      </c>
      <c r="BJ7" s="65">
        <f t="shared" si="16"/>
        <v>41</v>
      </c>
      <c r="BK7" s="65">
        <f t="shared" si="16"/>
        <v>64.2</v>
      </c>
      <c r="BL7" s="65">
        <f t="shared" si="16"/>
        <v>39</v>
      </c>
      <c r="BM7" s="65">
        <f t="shared" si="16"/>
        <v>32.799999999999997</v>
      </c>
      <c r="BN7" s="65">
        <f t="shared" si="16"/>
        <v>68.599999999999994</v>
      </c>
      <c r="BO7" s="65">
        <f t="shared" si="16"/>
        <v>58.5</v>
      </c>
      <c r="BP7" s="62"/>
      <c r="BQ7" s="66">
        <f>BQ8</f>
        <v>29940</v>
      </c>
      <c r="BR7" s="66">
        <f t="shared" ref="BR7:BZ7" si="17">BR8</f>
        <v>-105</v>
      </c>
      <c r="BS7" s="66">
        <f t="shared" si="17"/>
        <v>-6794</v>
      </c>
      <c r="BT7" s="66">
        <f t="shared" si="17"/>
        <v>13447</v>
      </c>
      <c r="BU7" s="66">
        <f t="shared" si="17"/>
        <v>17657</v>
      </c>
      <c r="BV7" s="66">
        <f t="shared" si="17"/>
        <v>43130</v>
      </c>
      <c r="BW7" s="66">
        <f t="shared" si="17"/>
        <v>26948</v>
      </c>
      <c r="BX7" s="66">
        <f t="shared" si="17"/>
        <v>22512</v>
      </c>
      <c r="BY7" s="66">
        <f t="shared" si="17"/>
        <v>36335</v>
      </c>
      <c r="BZ7" s="66">
        <f t="shared" si="17"/>
        <v>34707</v>
      </c>
      <c r="CA7" s="64"/>
      <c r="CB7" s="65">
        <f>CB8</f>
        <v>56.4</v>
      </c>
      <c r="CC7" s="65">
        <f t="shared" ref="CC7:CK7" si="18">CC8</f>
        <v>58.6</v>
      </c>
      <c r="CD7" s="65">
        <f t="shared" si="18"/>
        <v>60.8</v>
      </c>
      <c r="CE7" s="65">
        <f t="shared" si="18"/>
        <v>62.9</v>
      </c>
      <c r="CF7" s="65">
        <f t="shared" si="18"/>
        <v>61.7</v>
      </c>
      <c r="CG7" s="65">
        <f t="shared" si="18"/>
        <v>60.6</v>
      </c>
      <c r="CH7" s="65">
        <f t="shared" si="18"/>
        <v>63</v>
      </c>
      <c r="CI7" s="65">
        <f t="shared" si="18"/>
        <v>65.3</v>
      </c>
      <c r="CJ7" s="65">
        <f t="shared" si="18"/>
        <v>67.5</v>
      </c>
      <c r="CK7" s="65">
        <f t="shared" si="18"/>
        <v>68.2</v>
      </c>
      <c r="CL7" s="62"/>
      <c r="CM7" s="64">
        <f>CM8</f>
        <v>296</v>
      </c>
      <c r="CN7" s="64" t="str">
        <f>CN8</f>
        <v>-</v>
      </c>
      <c r="CO7" s="65">
        <f>CO8</f>
        <v>0</v>
      </c>
      <c r="CP7" s="65">
        <f t="shared" ref="CP7:CX7" si="19">CP8</f>
        <v>0</v>
      </c>
      <c r="CQ7" s="65">
        <f t="shared" si="19"/>
        <v>0</v>
      </c>
      <c r="CR7" s="65">
        <f t="shared" si="19"/>
        <v>0</v>
      </c>
      <c r="CS7" s="65">
        <f t="shared" si="19"/>
        <v>0</v>
      </c>
      <c r="CT7" s="65">
        <f t="shared" si="19"/>
        <v>1514.1</v>
      </c>
      <c r="CU7" s="65">
        <f t="shared" si="19"/>
        <v>1586.1</v>
      </c>
      <c r="CV7" s="65">
        <f t="shared" si="19"/>
        <v>1776.6</v>
      </c>
      <c r="CW7" s="65">
        <f t="shared" si="19"/>
        <v>2211</v>
      </c>
      <c r="CX7" s="65">
        <f t="shared" si="19"/>
        <v>2329.1</v>
      </c>
      <c r="CY7" s="62"/>
      <c r="CZ7" s="65">
        <f>CZ8</f>
        <v>0</v>
      </c>
      <c r="DA7" s="65">
        <f t="shared" ref="DA7:DI7" si="20">DA8</f>
        <v>0</v>
      </c>
      <c r="DB7" s="65">
        <f t="shared" si="20"/>
        <v>0</v>
      </c>
      <c r="DC7" s="65">
        <f t="shared" si="20"/>
        <v>0</v>
      </c>
      <c r="DD7" s="65">
        <f t="shared" si="20"/>
        <v>0</v>
      </c>
      <c r="DE7" s="65">
        <f t="shared" si="20"/>
        <v>0</v>
      </c>
      <c r="DF7" s="65">
        <f t="shared" si="20"/>
        <v>0</v>
      </c>
      <c r="DG7" s="65">
        <f t="shared" si="20"/>
        <v>0</v>
      </c>
      <c r="DH7" s="65">
        <f t="shared" si="20"/>
        <v>0</v>
      </c>
      <c r="DI7" s="65">
        <f t="shared" si="20"/>
        <v>0</v>
      </c>
      <c r="DJ7" s="62"/>
      <c r="DK7" s="65">
        <f>DK8</f>
        <v>226.7</v>
      </c>
      <c r="DL7" s="65">
        <f t="shared" ref="DL7:DT7" si="21">DL8</f>
        <v>265.8</v>
      </c>
      <c r="DM7" s="65">
        <f t="shared" si="21"/>
        <v>268.89999999999998</v>
      </c>
      <c r="DN7" s="65">
        <f t="shared" si="21"/>
        <v>265.2</v>
      </c>
      <c r="DO7" s="65">
        <f t="shared" si="21"/>
        <v>270.2</v>
      </c>
      <c r="DP7" s="65">
        <f t="shared" si="21"/>
        <v>166.8</v>
      </c>
      <c r="DQ7" s="65">
        <f t="shared" si="21"/>
        <v>184.4</v>
      </c>
      <c r="DR7" s="65">
        <f t="shared" si="21"/>
        <v>179.9</v>
      </c>
      <c r="DS7" s="65">
        <f t="shared" si="21"/>
        <v>178.1</v>
      </c>
      <c r="DT7" s="65">
        <f t="shared" si="21"/>
        <v>181.6</v>
      </c>
      <c r="DU7" s="62"/>
    </row>
    <row r="8" spans="1:125" s="67" customFormat="1" x14ac:dyDescent="0.15">
      <c r="A8" s="50"/>
      <c r="B8" s="68">
        <v>2016</v>
      </c>
      <c r="C8" s="68">
        <v>242012</v>
      </c>
      <c r="D8" s="68">
        <v>46</v>
      </c>
      <c r="E8" s="68">
        <v>14</v>
      </c>
      <c r="F8" s="68">
        <v>0</v>
      </c>
      <c r="G8" s="68">
        <v>2</v>
      </c>
      <c r="H8" s="68" t="s">
        <v>110</v>
      </c>
      <c r="I8" s="68" t="s">
        <v>111</v>
      </c>
      <c r="J8" s="68" t="s">
        <v>112</v>
      </c>
      <c r="K8" s="68" t="s">
        <v>113</v>
      </c>
      <c r="L8" s="68" t="s">
        <v>114</v>
      </c>
      <c r="M8" s="68" t="s">
        <v>115</v>
      </c>
      <c r="N8" s="68"/>
      <c r="O8" s="69">
        <v>83.8</v>
      </c>
      <c r="P8" s="70" t="s">
        <v>116</v>
      </c>
      <c r="Q8" s="70" t="s">
        <v>117</v>
      </c>
      <c r="R8" s="71">
        <v>57</v>
      </c>
      <c r="S8" s="70" t="s">
        <v>118</v>
      </c>
      <c r="T8" s="70" t="s">
        <v>119</v>
      </c>
      <c r="U8" s="71">
        <v>7412</v>
      </c>
      <c r="V8" s="71">
        <v>161</v>
      </c>
      <c r="W8" s="71">
        <v>0</v>
      </c>
      <c r="X8" s="70" t="s">
        <v>120</v>
      </c>
      <c r="Y8" s="72">
        <v>161.30000000000001</v>
      </c>
      <c r="Z8" s="72">
        <v>85.2</v>
      </c>
      <c r="AA8" s="72">
        <v>76</v>
      </c>
      <c r="AB8" s="72">
        <v>115.3</v>
      </c>
      <c r="AC8" s="72">
        <v>128.9</v>
      </c>
      <c r="AD8" s="72">
        <v>185.3</v>
      </c>
      <c r="AE8" s="72">
        <v>148.80000000000001</v>
      </c>
      <c r="AF8" s="72">
        <v>142.1</v>
      </c>
      <c r="AG8" s="72">
        <v>222.4</v>
      </c>
      <c r="AH8" s="72">
        <v>157</v>
      </c>
      <c r="AI8" s="69">
        <v>170.7</v>
      </c>
      <c r="AJ8" s="72">
        <v>0</v>
      </c>
      <c r="AK8" s="72">
        <v>0</v>
      </c>
      <c r="AL8" s="72">
        <v>0</v>
      </c>
      <c r="AM8" s="72">
        <v>0</v>
      </c>
      <c r="AN8" s="72">
        <v>0</v>
      </c>
      <c r="AO8" s="72">
        <v>0</v>
      </c>
      <c r="AP8" s="72">
        <v>0</v>
      </c>
      <c r="AQ8" s="72">
        <v>0</v>
      </c>
      <c r="AR8" s="72">
        <v>0</v>
      </c>
      <c r="AS8" s="72">
        <v>0</v>
      </c>
      <c r="AT8" s="69">
        <v>0</v>
      </c>
      <c r="AU8" s="73">
        <v>0</v>
      </c>
      <c r="AV8" s="73">
        <v>0</v>
      </c>
      <c r="AW8" s="73">
        <v>0</v>
      </c>
      <c r="AX8" s="73">
        <v>0</v>
      </c>
      <c r="AY8" s="73">
        <v>0</v>
      </c>
      <c r="AZ8" s="73">
        <v>0</v>
      </c>
      <c r="BA8" s="73">
        <v>0</v>
      </c>
      <c r="BB8" s="73">
        <v>0</v>
      </c>
      <c r="BC8" s="73">
        <v>0</v>
      </c>
      <c r="BD8" s="73">
        <v>0</v>
      </c>
      <c r="BE8" s="73">
        <v>0</v>
      </c>
      <c r="BF8" s="72">
        <v>51.9</v>
      </c>
      <c r="BG8" s="72">
        <v>-0.3</v>
      </c>
      <c r="BH8" s="72">
        <v>-15</v>
      </c>
      <c r="BI8" s="72">
        <v>32.799999999999997</v>
      </c>
      <c r="BJ8" s="72">
        <v>41</v>
      </c>
      <c r="BK8" s="72">
        <v>64.2</v>
      </c>
      <c r="BL8" s="72">
        <v>39</v>
      </c>
      <c r="BM8" s="72">
        <v>32.799999999999997</v>
      </c>
      <c r="BN8" s="72">
        <v>68.599999999999994</v>
      </c>
      <c r="BO8" s="72">
        <v>58.5</v>
      </c>
      <c r="BP8" s="69">
        <v>66.5</v>
      </c>
      <c r="BQ8" s="73">
        <v>29940</v>
      </c>
      <c r="BR8" s="73">
        <v>-105</v>
      </c>
      <c r="BS8" s="73">
        <v>-6794</v>
      </c>
      <c r="BT8" s="74">
        <v>13447</v>
      </c>
      <c r="BU8" s="74">
        <v>17657</v>
      </c>
      <c r="BV8" s="73">
        <v>43130</v>
      </c>
      <c r="BW8" s="73">
        <v>26948</v>
      </c>
      <c r="BX8" s="73">
        <v>22512</v>
      </c>
      <c r="BY8" s="73">
        <v>36335</v>
      </c>
      <c r="BZ8" s="73">
        <v>34707</v>
      </c>
      <c r="CA8" s="71">
        <v>36283</v>
      </c>
      <c r="CB8" s="72">
        <v>56.4</v>
      </c>
      <c r="CC8" s="72">
        <v>58.6</v>
      </c>
      <c r="CD8" s="72">
        <v>60.8</v>
      </c>
      <c r="CE8" s="72">
        <v>62.9</v>
      </c>
      <c r="CF8" s="72">
        <v>61.7</v>
      </c>
      <c r="CG8" s="72">
        <v>60.6</v>
      </c>
      <c r="CH8" s="72">
        <v>63</v>
      </c>
      <c r="CI8" s="72">
        <v>65.3</v>
      </c>
      <c r="CJ8" s="72">
        <v>67.5</v>
      </c>
      <c r="CK8" s="72">
        <v>68.2</v>
      </c>
      <c r="CL8" s="69">
        <v>57.5</v>
      </c>
      <c r="CM8" s="71">
        <v>296</v>
      </c>
      <c r="CN8" s="71" t="s">
        <v>114</v>
      </c>
      <c r="CO8" s="72">
        <v>0</v>
      </c>
      <c r="CP8" s="72">
        <v>0</v>
      </c>
      <c r="CQ8" s="72">
        <v>0</v>
      </c>
      <c r="CR8" s="72">
        <v>0</v>
      </c>
      <c r="CS8" s="72">
        <v>0</v>
      </c>
      <c r="CT8" s="72">
        <v>1514.1</v>
      </c>
      <c r="CU8" s="72">
        <v>1586.1</v>
      </c>
      <c r="CV8" s="72">
        <v>1776.6</v>
      </c>
      <c r="CW8" s="72">
        <v>2211</v>
      </c>
      <c r="CX8" s="72">
        <v>2329.1</v>
      </c>
      <c r="CY8" s="69">
        <v>358.3</v>
      </c>
      <c r="CZ8" s="72">
        <v>0</v>
      </c>
      <c r="DA8" s="72">
        <v>0</v>
      </c>
      <c r="DB8" s="72">
        <v>0</v>
      </c>
      <c r="DC8" s="72">
        <v>0</v>
      </c>
      <c r="DD8" s="72">
        <v>0</v>
      </c>
      <c r="DE8" s="72">
        <v>0</v>
      </c>
      <c r="DF8" s="72">
        <v>0</v>
      </c>
      <c r="DG8" s="72">
        <v>0</v>
      </c>
      <c r="DH8" s="72">
        <v>0</v>
      </c>
      <c r="DI8" s="72">
        <v>0</v>
      </c>
      <c r="DJ8" s="69">
        <v>12.4</v>
      </c>
      <c r="DK8" s="72">
        <v>226.7</v>
      </c>
      <c r="DL8" s="72">
        <v>265.8</v>
      </c>
      <c r="DM8" s="72">
        <v>268.89999999999998</v>
      </c>
      <c r="DN8" s="72">
        <v>265.2</v>
      </c>
      <c r="DO8" s="72">
        <v>270.2</v>
      </c>
      <c r="DP8" s="72">
        <v>166.8</v>
      </c>
      <c r="DQ8" s="72">
        <v>184.4</v>
      </c>
      <c r="DR8" s="72">
        <v>179.9</v>
      </c>
      <c r="DS8" s="72">
        <v>178.1</v>
      </c>
      <c r="DT8" s="72">
        <v>181.6</v>
      </c>
      <c r="DU8" s="69">
        <v>188.5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121</v>
      </c>
      <c r="C10" s="79" t="s">
        <v>122</v>
      </c>
      <c r="D10" s="79" t="s">
        <v>123</v>
      </c>
      <c r="E10" s="79" t="s">
        <v>124</v>
      </c>
      <c r="F10" s="79" t="s">
        <v>125</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60</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2018-03-26T02:44:02Z</cp:lastPrinted>
  <dcterms:created xsi:type="dcterms:W3CDTF">2018-02-09T01:43:27Z</dcterms:created>
  <dcterms:modified xsi:type="dcterms:W3CDTF">2018-03-26T02:57:01Z</dcterms:modified>
  <cp:category/>
</cp:coreProperties>
</file>