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S140026\e財政第２班\24_財政事情・財政分析\07_財政状況資料集（H22決算～）\28年度決算\19 ホームページ公開（最終）\03_３回目完成分\"/>
    </mc:Choice>
  </mc:AlternateContent>
  <bookViews>
    <workbookView xWindow="0" yWindow="0" windowWidth="20490" windowHeight="69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62913"/>
</workbook>
</file>

<file path=xl/calcChain.xml><?xml version="1.0" encoding="utf-8"?>
<calcChain xmlns="http://schemas.openxmlformats.org/spreadsheetml/2006/main">
  <c r="AO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35" i="9"/>
  <c r="BE34"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W34" i="9" l="1"/>
  <c r="BW35" i="9" s="1"/>
  <c r="BW36" i="9" s="1"/>
  <c r="BW37" i="9" s="1"/>
  <c r="BW38" i="9" s="1"/>
  <c r="BW39" i="9" s="1"/>
  <c r="BW40" i="9" s="1"/>
  <c r="BW41" i="9" s="1"/>
  <c r="BW42" i="9" s="1"/>
  <c r="BW43" i="9" s="1"/>
  <c r="CO34" i="9" l="1"/>
</calcChain>
</file>

<file path=xl/sharedStrings.xml><?xml version="1.0" encoding="utf-8"?>
<sst xmlns="http://schemas.openxmlformats.org/spreadsheetml/2006/main" count="1121" uniqueCount="565">
  <si>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</si>
  <si>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</si>
  <si>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</si>
  <si>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</si>
  <si>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</si>
  <si>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</si>
  <si>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</si>
  <si>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</si>
  <si>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</si>
  <si>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</si>
  <si>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</si>
  <si>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</si>
  <si>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</si>
  <si>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</si>
  <si>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</si>
  <si>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</si>
  <si>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</si>
  <si>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</si>
  <si>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</si>
  <si>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</si>
  <si>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</si>
  <si>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</si>
  <si>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</si>
  <si>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</si>
  <si>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</si>
  <si>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</si>
  <si>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</si>
  <si>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</si>
  <si>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</si>
  <si>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</si>
  <si>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</si>
  <si>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</si>
  <si>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</si>
  <si>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</si>
  <si>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</si>
  <si>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</si>
  <si>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</si>
  <si>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</si>
  <si>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</si>
  <si>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</si>
  <si>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</si>
  <si>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</si>
  <si>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</si>
  <si>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</si>
  <si>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</si>
  <si>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</si>
  <si>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</si>
  <si>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</si>
  <si>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</si>
  <si>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</si>
  <si>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</si>
  <si>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</si>
  <si>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</si>
  <si>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</si>
  <si>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</si>
  <si>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</si>
  <si>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</si>
  <si>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</si>
  <si>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</si>
  <si>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</si>
  <si>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</si>
  <si>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</si>
  <si>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</si>
  <si>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</si>
  <si>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</si>
  <si>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</si>
  <si>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</si>
  <si>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</si>
  <si>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</si>
  <si>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</si>
  <si>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</si>
  <si>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</si>
  <si>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</si>
  <si>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</si>
  <si>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</si>
  <si>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</si>
  <si>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</si>
  <si>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</si>
  <si>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</si>
  <si>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</si>
  <si>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</si>
  <si>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</si>
  <si>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紀北町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</si>
  <si>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</si>
  <si>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</si>
  <si>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</si>
  <si>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</si>
  <si>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</si>
  <si>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</si>
  <si>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</si>
  <si>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</si>
  <si>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</si>
  <si>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</si>
  <si>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</si>
  <si>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</si>
  <si>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</si>
  <si>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</si>
  <si>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</si>
  <si>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</si>
  <si>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</si>
  <si>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</si>
  <si>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</si>
  <si>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</si>
  <si>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</si>
  <si>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</si>
  <si>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</si>
  <si>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</si>
  <si>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</si>
  <si>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</si>
  <si>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-12.2</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</si>
  <si>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</si>
  <si>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</si>
  <si>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</si>
  <si>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</si>
  <si>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</si>
  <si>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</si>
  <si>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</si>
  <si>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</si>
  <si>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</si>
  <si>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</si>
  <si>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</si>
  <si>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</si>
  <si>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</si>
  <si>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</si>
  <si>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</si>
  <si>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</si>
  <si>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</si>
  <si>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</si>
  <si>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</si>
  <si>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</si>
  <si>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</si>
  <si>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</si>
  <si>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</si>
  <si>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</si>
  <si>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</si>
  <si>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</si>
  <si>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18"/>
  </si>
  <si>
    <t>うち日本人(％)</t>
    <phoneticPr fontId="5"/>
  </si>
  <si>
    <t>-2.4</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</si>
  <si>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</si>
  <si>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</si>
  <si>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</si>
  <si>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</si>
  <si>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</si>
  <si>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</si>
  <si>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</si>
  <si>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</si>
  <si>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</si>
  <si>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</si>
  <si>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</si>
  <si>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</si>
  <si>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</si>
  <si>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</si>
  <si>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</si>
  <si>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</si>
  <si>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</si>
  <si>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</si>
  <si>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</si>
  <si>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</si>
  <si>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</si>
  <si>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</si>
  <si>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</si>
  <si>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</si>
  <si>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</si>
  <si>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</si>
  <si>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</si>
  <si>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</si>
  <si>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</si>
  <si>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</si>
  <si>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</si>
  <si>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</si>
  <si>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</si>
  <si>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</si>
  <si>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</si>
  <si>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</si>
  <si>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</si>
  <si>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</si>
  <si>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</si>
  <si>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</si>
  <si>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</si>
  <si>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</si>
  <si>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</si>
  <si>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</si>
  <si>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</si>
  <si>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</si>
  <si>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</si>
  <si>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</si>
  <si>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</si>
  <si>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</si>
  <si>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</si>
  <si>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</si>
  <si>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</si>
  <si>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</si>
  <si>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</si>
  <si>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</si>
  <si>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</si>
  <si>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</si>
  <si>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三重県紀北町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</si>
  <si>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</si>
  <si>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</si>
  <si>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</si>
  <si>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</si>
  <si>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</si>
  <si>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</si>
  <si>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</si>
  <si>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</si>
  <si>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</si>
  <si>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</si>
  <si>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</si>
  <si>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</si>
  <si>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</si>
  <si>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</si>
  <si>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</si>
  <si>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</si>
  <si>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</si>
  <si>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</si>
  <si>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</si>
  <si>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</si>
  <si>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</si>
  <si>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</si>
  <si>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</si>
  <si>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</si>
  <si>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</si>
  <si>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</si>
  <si>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</si>
  <si>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</si>
  <si>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</si>
  <si>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</si>
  <si>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</si>
  <si>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</si>
  <si>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</si>
  <si>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</si>
  <si>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</si>
  <si>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</si>
  <si>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</si>
  <si>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</si>
  <si>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</si>
  <si>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</si>
  <si>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</si>
  <si>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</si>
  <si>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</si>
  <si>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</si>
  <si>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</si>
  <si>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</si>
  <si>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</si>
  <si>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</si>
  <si>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</si>
  <si>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</si>
  <si>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</si>
  <si>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</si>
  <si>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</si>
  <si>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</si>
  <si>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</si>
  <si>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</si>
  <si>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</si>
  <si>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</si>
  <si>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</si>
  <si>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</si>
  <si>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</si>
  <si>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</si>
  <si>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</si>
  <si>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</si>
  <si>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</si>
  <si>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</si>
  <si>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</si>
  <si>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</si>
  <si>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</si>
  <si>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</si>
  <si>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</si>
  <si>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</si>
  <si>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</si>
  <si>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</si>
  <si>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</si>
  <si>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</si>
  <si>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</si>
  <si>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</si>
  <si>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</si>
  <si>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</si>
  <si>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</si>
  <si>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</si>
  <si>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</si>
  <si>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</si>
  <si>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</si>
  <si>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</si>
  <si>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</si>
  <si>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</si>
  <si>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</si>
  <si>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</si>
  <si>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</si>
  <si>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</si>
  <si>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</si>
  <si>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</si>
  <si>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</si>
  <si>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</si>
  <si>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</si>
  <si>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</si>
  <si>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</si>
  <si>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</si>
  <si>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</si>
  <si>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</si>
  <si>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</si>
  <si>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</si>
  <si>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</si>
  <si>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</si>
  <si>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</si>
  <si>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</si>
  <si>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</si>
  <si>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</si>
  <si>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</si>
  <si>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</si>
  <si>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</si>
  <si>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</si>
  <si>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</si>
  <si>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</si>
  <si>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</si>
  <si>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工業用水道</t>
    <phoneticPr fontId="18"/>
  </si>
  <si>
    <t>-</t>
    <phoneticPr fontId="18"/>
  </si>
  <si>
    <t>加入世帯数(世帯)</t>
  </si>
  <si>
    <t>　　うち一部事務組合負担金</t>
    <phoneticPr fontId="5"/>
  </si>
  <si>
    <t>交通</t>
    <phoneticPr fontId="5"/>
  </si>
  <si>
    <t>-</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</si>
  <si>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</si>
  <si>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</si>
  <si>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</si>
  <si>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</si>
  <si>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</si>
  <si>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</si>
  <si>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</si>
  <si>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</si>
  <si>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</si>
  <si>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</si>
  <si>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</si>
  <si>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</si>
  <si>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</si>
  <si>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</si>
  <si>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</si>
  <si>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</si>
  <si>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</si>
  <si>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</si>
  <si>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</si>
  <si>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</si>
  <si>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</si>
  <si>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</si>
  <si>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</si>
  <si>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</si>
  <si>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</si>
  <si>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三重県紀北町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</si>
  <si>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</si>
  <si>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</si>
  <si>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</si>
  <si>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</si>
  <si>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</si>
  <si>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</si>
  <si>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</si>
  <si>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</si>
  <si>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</si>
  <si>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</si>
  <si>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</si>
  <si>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</si>
  <si>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</si>
  <si>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</si>
  <si>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</si>
  <si>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</si>
  <si>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</si>
  <si>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</si>
  <si>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</si>
  <si>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</si>
  <si>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</si>
  <si>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</si>
  <si>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</si>
  <si>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</si>
  <si>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</si>
  <si>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</si>
  <si>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</si>
  <si>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</si>
  <si>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</si>
  <si>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</si>
  <si>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</si>
  <si>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</si>
  <si>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</si>
  <si>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</si>
  <si>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</si>
  <si>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介護サービス事業特別会計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</si>
  <si>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</si>
  <si>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</si>
  <si>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</si>
  <si>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</si>
  <si>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</si>
  <si>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</si>
  <si>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</si>
  <si>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</si>
  <si>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</si>
  <si>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</si>
  <si>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</si>
  <si>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</si>
  <si>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</si>
  <si>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</si>
  <si>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</si>
  <si>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</si>
  <si>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</si>
  <si>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</si>
  <si>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</si>
  <si>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</si>
  <si>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</si>
  <si>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</si>
  <si>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</si>
  <si>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</si>
  <si>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</si>
  <si>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</si>
  <si>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</si>
  <si>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</si>
  <si>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</si>
  <si>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</si>
  <si>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</si>
  <si>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</si>
  <si>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</si>
  <si>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</si>
  <si>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</si>
  <si>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</si>
  <si>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</si>
  <si>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</si>
  <si>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</si>
  <si>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</si>
  <si>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</si>
  <si>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</si>
  <si>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</si>
  <si>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</si>
  <si>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</si>
  <si>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</si>
  <si>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</si>
  <si>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</si>
  <si>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</si>
  <si>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</si>
  <si>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</si>
  <si>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</si>
  <si>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</si>
  <si>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</si>
  <si>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</si>
  <si>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</si>
  <si>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</si>
  <si>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介護サービス事業特別会計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</si>
  <si>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</si>
  <si>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</si>
  <si>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</si>
  <si>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</si>
  <si>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</si>
  <si>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</si>
  <si>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</si>
  <si>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</si>
  <si>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</si>
  <si>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</si>
  <si>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</si>
  <si>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</si>
  <si>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</si>
  <si>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</si>
  <si>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</si>
  <si>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</si>
  <si>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</si>
  <si>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</si>
  <si>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</si>
  <si>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</si>
  <si>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</si>
  <si>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</si>
  <si>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</si>
  <si>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</si>
  <si>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</si>
  <si>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</si>
  <si>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</si>
  <si>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</si>
  <si>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</si>
  <si>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</si>
  <si>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</si>
  <si>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</si>
  <si>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</si>
  <si>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</si>
  <si>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</si>
  <si>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</si>
  <si>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</si>
  <si>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</si>
  <si>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</si>
  <si>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</si>
  <si>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</si>
  <si>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</si>
  <si>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</si>
  <si>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</si>
  <si>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</si>
  <si>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</si>
  <si>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</si>
  <si>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</si>
  <si>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</si>
  <si>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</si>
  <si>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</si>
  <si>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</si>
  <si>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</si>
  <si>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</si>
  <si>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</si>
  <si>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</si>
  <si>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</si>
  <si>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</si>
  <si>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</si>
  <si>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</si>
  <si>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</si>
  <si>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</si>
  <si>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</si>
  <si>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</si>
  <si>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</si>
  <si>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</si>
  <si>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</si>
  <si>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</si>
  <si>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</si>
  <si>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</si>
  <si>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</si>
  <si>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</si>
  <si>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</si>
  <si>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</si>
  <si>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</si>
  <si>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</si>
  <si>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</si>
  <si>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</si>
  <si>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</si>
  <si>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</si>
  <si>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</si>
  <si>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</si>
  <si>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</si>
  <si>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</si>
  <si>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</si>
  <si>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0.56</t>
  </si>
  <si>
    <t>▲ 4.16</t>
  </si>
  <si>
    <t>一般会計</t>
  </si>
  <si>
    <t>水道事業会計</t>
  </si>
  <si>
    <t>後期高齢者医療特別会計</t>
  </si>
  <si>
    <t>国民健康保険事業特別会計</t>
  </si>
  <si>
    <t>介護サービス事業特別会計</t>
  </si>
  <si>
    <t>その他会計（赤字）</t>
  </si>
  <si>
    <t>その他会計（黒字）</t>
  </si>
  <si>
    <t>三重紀北消防組合</t>
    <rPh sb="0" eb="2">
      <t>ミエ</t>
    </rPh>
    <rPh sb="2" eb="4">
      <t>キホク</t>
    </rPh>
    <rPh sb="4" eb="6">
      <t>ショウボウ</t>
    </rPh>
    <rPh sb="6" eb="8">
      <t>クミアイ</t>
    </rPh>
    <phoneticPr fontId="2"/>
  </si>
  <si>
    <t>荷坂やすらぎ苑組合</t>
    <rPh sb="0" eb="1">
      <t>ニ</t>
    </rPh>
    <rPh sb="1" eb="2">
      <t>サカ</t>
    </rPh>
    <rPh sb="6" eb="7">
      <t>エン</t>
    </rPh>
    <rPh sb="7" eb="9">
      <t>クミアイ</t>
    </rPh>
    <phoneticPr fontId="2"/>
  </si>
  <si>
    <t>紀北広域連合　一般会計</t>
    <rPh sb="0" eb="2">
      <t>キホク</t>
    </rPh>
    <rPh sb="2" eb="4">
      <t>コウイキ</t>
    </rPh>
    <rPh sb="4" eb="6">
      <t>レンゴウ</t>
    </rPh>
    <rPh sb="7" eb="9">
      <t>イッパン</t>
    </rPh>
    <rPh sb="9" eb="11">
      <t>カイケイ</t>
    </rPh>
    <phoneticPr fontId="2"/>
  </si>
  <si>
    <t>紀北広域連合　介護保険事業特別会計</t>
    <rPh sb="0" eb="2">
      <t>キホク</t>
    </rPh>
    <rPh sb="2" eb="4">
      <t>コウイキ</t>
    </rPh>
    <rPh sb="4" eb="6">
      <t>レンゴウ</t>
    </rPh>
    <rPh sb="7" eb="9">
      <t>カイゴ</t>
    </rPh>
    <rPh sb="9" eb="11">
      <t>ホケン</t>
    </rPh>
    <rPh sb="11" eb="13">
      <t>ジギョウ</t>
    </rPh>
    <rPh sb="13" eb="15">
      <t>トクベツ</t>
    </rPh>
    <rPh sb="15" eb="17">
      <t>カイケイ</t>
    </rPh>
    <phoneticPr fontId="2"/>
  </si>
  <si>
    <t>紀北広域連合　障害者支援事業特別会計</t>
    <rPh sb="0" eb="2">
      <t>キホク</t>
    </rPh>
    <rPh sb="2" eb="4">
      <t>コウイキ</t>
    </rPh>
    <rPh sb="4" eb="6">
      <t>レンゴウ</t>
    </rPh>
    <rPh sb="7" eb="10">
      <t>ショウガイシャ</t>
    </rPh>
    <rPh sb="10" eb="12">
      <t>シエン</t>
    </rPh>
    <rPh sb="12" eb="14">
      <t>ジギョウ</t>
    </rPh>
    <rPh sb="14" eb="16">
      <t>トクベツ</t>
    </rPh>
    <rPh sb="16" eb="18">
      <t>カイケイ</t>
    </rPh>
    <phoneticPr fontId="2"/>
  </si>
  <si>
    <t>紀北広域連合　障害者支援サービス事業特別会計</t>
    <rPh sb="0" eb="2">
      <t>キホク</t>
    </rPh>
    <rPh sb="2" eb="4">
      <t>コウイキ</t>
    </rPh>
    <rPh sb="4" eb="6">
      <t>レンゴウ</t>
    </rPh>
    <rPh sb="7" eb="10">
      <t>ショウガイシャ</t>
    </rPh>
    <rPh sb="10" eb="12">
      <t>シエン</t>
    </rPh>
    <rPh sb="16" eb="18">
      <t>ジギョウ</t>
    </rPh>
    <rPh sb="18" eb="20">
      <t>トクベツ</t>
    </rPh>
    <rPh sb="20" eb="22">
      <t>カイケイ</t>
    </rPh>
    <phoneticPr fontId="2"/>
  </si>
  <si>
    <t>東紀州農業共済事務組合</t>
    <rPh sb="0" eb="1">
      <t>ヒガシ</t>
    </rPh>
    <rPh sb="1" eb="3">
      <t>キシュウ</t>
    </rPh>
    <rPh sb="3" eb="5">
      <t>ノウギョウ</t>
    </rPh>
    <rPh sb="5" eb="7">
      <t>キョウサイ</t>
    </rPh>
    <rPh sb="7" eb="9">
      <t>ジム</t>
    </rPh>
    <rPh sb="9" eb="11">
      <t>クミアイ</t>
    </rPh>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</si>
  <si>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</si>
  <si>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</si>
  <si>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</si>
  <si>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　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2"/>
  </si>
  <si>
    <t>三重県市町総合事務組合　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</si>
  <si>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</si>
  <si>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　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</si>
  <si>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三重地方税管理回収機構　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</si>
  <si>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　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</si>
  <si>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</si>
  <si>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</si>
  <si>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海山物産</t>
    <rPh sb="0" eb="2">
      <t>ミヤマ</t>
    </rPh>
    <rPh sb="2" eb="4">
      <t>ブッサン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</si>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</sst>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69806</c:v>
                </c:pt>
                <c:pt idx="1">
                  <c:v>74444</c:v>
                </c:pt>
                <c:pt idx="2">
                  <c:v>85205</c:v>
                </c:pt>
                <c:pt idx="3">
                  <c:v>69469</c:v>
                </c:pt>
                <c:pt idx="4">
                  <c:v>67293</c:v>
                </c:pt>
              </c:numCache>
            </c:numRef>
          </c:val>
          <c:smooth val="0"/>
          <c:extLst>
            <c:ext xmlns:c16="http://schemas.microsoft.com/office/drawing/2014/chart" uri="{C3380CC4-5D6E-409C-BE32-E72D297353CC}">
              <c16:uniqueId val="{00000000-92FD-485D-BD5D-855E2169F6B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130141</c:v>
                </c:pt>
                <c:pt idx="1">
                  <c:v>64266</c:v>
                </c:pt>
                <c:pt idx="2">
                  <c:v>67187</c:v>
                </c:pt>
                <c:pt idx="3">
                  <c:v>54028</c:v>
                </c:pt>
                <c:pt idx="4">
                  <c:v>77128</c:v>
                </c:pt>
              </c:numCache>
            </c:numRef>
          </c:val>
          <c:smooth val="0"/>
          <c:extLst>
            <c:ext xmlns:c16="http://schemas.microsoft.com/office/drawing/2014/chart" uri="{C3380CC4-5D6E-409C-BE32-E72D297353CC}">
              <c16:uniqueId val="{00000001-92FD-485D-BD5D-855E2169F6BE}"/>
            </c:ext>
          </c:extLst>
        </c:ser>
        <c:dLbls>
          <c:showLegendKey val="0"/>
          <c:showVal val="0"/>
          <c:showCatName val="0"/>
          <c:showSerName val="0"/>
          <c:showPercent val="0"/>
          <c:showBubbleSize val="0"/>
        </c:dLbls>
        <c:marker val="1"/>
        <c:smooth val="0"/>
        <c:axId val="110022016"/>
        <c:axId val="110024192"/>
      </c:lineChart>
      <c:catAx>
        <c:axId val="1100220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024192"/>
        <c:crosses val="autoZero"/>
        <c:auto val="1"/>
        <c:lblAlgn val="ctr"/>
        <c:lblOffset val="100"/>
        <c:tickLblSkip val="1"/>
        <c:tickMarkSkip val="1"/>
        <c:noMultiLvlLbl val="0"/>
      </c:catAx>
      <c:valAx>
        <c:axId val="11002419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0220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6.64</c:v>
                </c:pt>
                <c:pt idx="1">
                  <c:v>7.22</c:v>
                </c:pt>
                <c:pt idx="2">
                  <c:v>7.24</c:v>
                </c:pt>
                <c:pt idx="3">
                  <c:v>8.99</c:v>
                </c:pt>
                <c:pt idx="4">
                  <c:v>8.8000000000000007</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38.36</c:v>
                </c:pt>
                <c:pt idx="1">
                  <c:v>43.93</c:v>
                </c:pt>
                <c:pt idx="2">
                  <c:v>43.97</c:v>
                </c:pt>
                <c:pt idx="3">
                  <c:v>42.39</c:v>
                </c:pt>
                <c:pt idx="4">
                  <c:v>39.69</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6232192"/>
        <c:axId val="1162341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6.04</c:v>
                </c:pt>
                <c:pt idx="1">
                  <c:v>6.34</c:v>
                </c:pt>
                <c:pt idx="2">
                  <c:v>-0.56000000000000005</c:v>
                </c:pt>
                <c:pt idx="3">
                  <c:v>1.52</c:v>
                </c:pt>
                <c:pt idx="4">
                  <c:v>-4.16</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6232192"/>
        <c:axId val="116234112"/>
      </c:lineChart>
      <c:catAx>
        <c:axId val="116232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6234112"/>
        <c:crosses val="autoZero"/>
        <c:auto val="1"/>
        <c:lblAlgn val="ctr"/>
        <c:lblOffset val="100"/>
        <c:tickLblSkip val="1"/>
        <c:tickMarkSkip val="1"/>
        <c:noMultiLvlLbl val="0"/>
      </c:catAx>
      <c:valAx>
        <c:axId val="116234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232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0.09</c:v>
                </c:pt>
                <c:pt idx="2">
                  <c:v>#N/A</c:v>
                </c:pt>
                <c:pt idx="3">
                  <c:v>0.21</c:v>
                </c:pt>
                <c:pt idx="4">
                  <c:v>#N/A</c:v>
                </c:pt>
                <c:pt idx="5">
                  <c:v>0.04</c:v>
                </c:pt>
                <c:pt idx="6">
                  <c:v>#N/A</c:v>
                </c:pt>
                <c:pt idx="7">
                  <c:v>0.14000000000000001</c:v>
                </c:pt>
                <c:pt idx="8">
                  <c:v>#N/A</c:v>
                </c:pt>
                <c:pt idx="9">
                  <c:v>0.19</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1.7</c:v>
                </c:pt>
                <c:pt idx="2">
                  <c:v>#N/A</c:v>
                </c:pt>
                <c:pt idx="3">
                  <c:v>1.35</c:v>
                </c:pt>
                <c:pt idx="4">
                  <c:v>#N/A</c:v>
                </c:pt>
                <c:pt idx="5">
                  <c:v>0.06</c:v>
                </c:pt>
                <c:pt idx="6">
                  <c:v>#N/A</c:v>
                </c:pt>
                <c:pt idx="7">
                  <c:v>0.12</c:v>
                </c:pt>
                <c:pt idx="8">
                  <c:v>#N/A</c:v>
                </c:pt>
                <c:pt idx="9">
                  <c:v>0.28999999999999998</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0.11</c:v>
                </c:pt>
                <c:pt idx="2">
                  <c:v>#N/A</c:v>
                </c:pt>
                <c:pt idx="3">
                  <c:v>0</c:v>
                </c:pt>
                <c:pt idx="4">
                  <c:v>#N/A</c:v>
                </c:pt>
                <c:pt idx="5">
                  <c:v>0.54</c:v>
                </c:pt>
                <c:pt idx="6">
                  <c:v>#N/A</c:v>
                </c:pt>
                <c:pt idx="7">
                  <c:v>0.3</c:v>
                </c:pt>
                <c:pt idx="8">
                  <c:v>#N/A</c:v>
                </c:pt>
                <c:pt idx="9">
                  <c:v>0.33</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6.53</c:v>
                </c:pt>
                <c:pt idx="2">
                  <c:v>#N/A</c:v>
                </c:pt>
                <c:pt idx="3">
                  <c:v>6.09</c:v>
                </c:pt>
                <c:pt idx="4">
                  <c:v>#N/A</c:v>
                </c:pt>
                <c:pt idx="5">
                  <c:v>4.6900000000000004</c:v>
                </c:pt>
                <c:pt idx="6">
                  <c:v>#N/A</c:v>
                </c:pt>
                <c:pt idx="7">
                  <c:v>4.13</c:v>
                </c:pt>
                <c:pt idx="8">
                  <c:v>#N/A</c:v>
                </c:pt>
                <c:pt idx="9">
                  <c:v>3.89</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6.64</c:v>
                </c:pt>
                <c:pt idx="2">
                  <c:v>#N/A</c:v>
                </c:pt>
                <c:pt idx="3">
                  <c:v>7.21</c:v>
                </c:pt>
                <c:pt idx="4">
                  <c:v>#N/A</c:v>
                </c:pt>
                <c:pt idx="5">
                  <c:v>7.39</c:v>
                </c:pt>
                <c:pt idx="6">
                  <c:v>#N/A</c:v>
                </c:pt>
                <c:pt idx="7">
                  <c:v>8.98</c:v>
                </c:pt>
                <c:pt idx="8">
                  <c:v>#N/A</c:v>
                </c:pt>
                <c:pt idx="9">
                  <c:v>8.8000000000000007</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7032448"/>
        <c:axId val="117033984"/>
      </c:barChart>
      <c:catAx>
        <c:axId val="117032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7033984"/>
        <c:crosses val="autoZero"/>
        <c:auto val="1"/>
        <c:lblAlgn val="ctr"/>
        <c:lblOffset val="100"/>
        <c:tickLblSkip val="1"/>
        <c:tickMarkSkip val="1"/>
        <c:noMultiLvlLbl val="0"/>
      </c:catAx>
      <c:valAx>
        <c:axId val="117033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0324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1054</c:v>
                </c:pt>
                <c:pt idx="5">
                  <c:v>1062</c:v>
                </c:pt>
                <c:pt idx="8">
                  <c:v>1088</c:v>
                </c:pt>
                <c:pt idx="11">
                  <c:v>1110</c:v>
                </c:pt>
                <c:pt idx="14">
                  <c:v>1058</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c:v>
                </c:pt>
                <c:pt idx="3">
                  <c:v>4</c:v>
                </c:pt>
                <c:pt idx="6">
                  <c:v>5</c:v>
                </c:pt>
                <c:pt idx="9">
                  <c:v>4</c:v>
                </c:pt>
                <c:pt idx="12">
                  <c:v>4</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13</c:v>
                </c:pt>
                <c:pt idx="3">
                  <c:v>13</c:v>
                </c:pt>
                <c:pt idx="6">
                  <c:v>13</c:v>
                </c:pt>
                <c:pt idx="9">
                  <c:v>12</c:v>
                </c:pt>
                <c:pt idx="12">
                  <c:v>16</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13</c:v>
                </c:pt>
                <c:pt idx="3">
                  <c:v>49</c:v>
                </c:pt>
                <c:pt idx="6">
                  <c:v>44</c:v>
                </c:pt>
                <c:pt idx="9">
                  <c:v>51</c:v>
                </c:pt>
                <c:pt idx="12">
                  <c:v>51</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1522</c:v>
                </c:pt>
                <c:pt idx="3">
                  <c:v>1450</c:v>
                </c:pt>
                <c:pt idx="6">
                  <c:v>1403</c:v>
                </c:pt>
                <c:pt idx="9">
                  <c:v>1450</c:v>
                </c:pt>
                <c:pt idx="12">
                  <c:v>1334</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16571520"/>
        <c:axId val="1165736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497</c:v>
                </c:pt>
                <c:pt idx="2">
                  <c:v>#N/A</c:v>
                </c:pt>
                <c:pt idx="3">
                  <c:v>#N/A</c:v>
                </c:pt>
                <c:pt idx="4">
                  <c:v>454</c:v>
                </c:pt>
                <c:pt idx="5">
                  <c:v>#N/A</c:v>
                </c:pt>
                <c:pt idx="6">
                  <c:v>#N/A</c:v>
                </c:pt>
                <c:pt idx="7">
                  <c:v>377</c:v>
                </c:pt>
                <c:pt idx="8">
                  <c:v>#N/A</c:v>
                </c:pt>
                <c:pt idx="9">
                  <c:v>#N/A</c:v>
                </c:pt>
                <c:pt idx="10">
                  <c:v>407</c:v>
                </c:pt>
                <c:pt idx="11">
                  <c:v>#N/A</c:v>
                </c:pt>
                <c:pt idx="12">
                  <c:v>#N/A</c:v>
                </c:pt>
                <c:pt idx="13">
                  <c:v>347</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16571520"/>
        <c:axId val="116573696"/>
      </c:lineChart>
      <c:catAx>
        <c:axId val="116571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6573696"/>
        <c:crosses val="autoZero"/>
        <c:auto val="1"/>
        <c:lblAlgn val="ctr"/>
        <c:lblOffset val="100"/>
        <c:tickLblSkip val="1"/>
        <c:tickMarkSkip val="1"/>
        <c:noMultiLvlLbl val="0"/>
      </c:catAx>
      <c:valAx>
        <c:axId val="116573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571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9882</c:v>
                </c:pt>
                <c:pt idx="5">
                  <c:v>9859</c:v>
                </c:pt>
                <c:pt idx="8">
                  <c:v>10070</c:v>
                </c:pt>
                <c:pt idx="11">
                  <c:v>10036</c:v>
                </c:pt>
                <c:pt idx="14">
                  <c:v>10145</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248</c:v>
                </c:pt>
                <c:pt idx="5">
                  <c:v>199</c:v>
                </c:pt>
                <c:pt idx="8">
                  <c:v>149</c:v>
                </c:pt>
                <c:pt idx="11">
                  <c:v>111</c:v>
                </c:pt>
                <c:pt idx="14">
                  <c:v>93</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4412</c:v>
                </c:pt>
                <c:pt idx="5">
                  <c:v>4849</c:v>
                </c:pt>
                <c:pt idx="8">
                  <c:v>5138</c:v>
                </c:pt>
                <c:pt idx="11">
                  <c:v>5227</c:v>
                </c:pt>
                <c:pt idx="14">
                  <c:v>5189</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2531</c:v>
                </c:pt>
                <c:pt idx="3">
                  <c:v>2412</c:v>
                </c:pt>
                <c:pt idx="6">
                  <c:v>2382</c:v>
                </c:pt>
                <c:pt idx="9">
                  <c:v>2313</c:v>
                </c:pt>
                <c:pt idx="12">
                  <c:v>2319</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72</c:v>
                </c:pt>
                <c:pt idx="3">
                  <c:v>93</c:v>
                </c:pt>
                <c:pt idx="6">
                  <c:v>106</c:v>
                </c:pt>
                <c:pt idx="9">
                  <c:v>89</c:v>
                </c:pt>
                <c:pt idx="12">
                  <c:v>387</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444</c:v>
                </c:pt>
                <c:pt idx="3">
                  <c:v>466</c:v>
                </c:pt>
                <c:pt idx="6">
                  <c:v>476</c:v>
                </c:pt>
                <c:pt idx="9">
                  <c:v>461</c:v>
                </c:pt>
                <c:pt idx="12">
                  <c:v>500</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12426</c:v>
                </c:pt>
                <c:pt idx="3">
                  <c:v>12103</c:v>
                </c:pt>
                <c:pt idx="6">
                  <c:v>12224</c:v>
                </c:pt>
                <c:pt idx="9">
                  <c:v>11969</c:v>
                </c:pt>
                <c:pt idx="12">
                  <c:v>11829</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6652288"/>
        <c:axId val="1166831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933</c:v>
                </c:pt>
                <c:pt idx="2">
                  <c:v>#N/A</c:v>
                </c:pt>
                <c:pt idx="3">
                  <c:v>#N/A</c:v>
                </c:pt>
                <c:pt idx="4">
                  <c:v>167</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6652288"/>
        <c:axId val="116683136"/>
      </c:lineChart>
      <c:catAx>
        <c:axId val="116652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6683136"/>
        <c:crosses val="autoZero"/>
        <c:auto val="1"/>
        <c:lblAlgn val="ctr"/>
        <c:lblOffset val="100"/>
        <c:tickLblSkip val="1"/>
        <c:tickMarkSkip val="1"/>
        <c:noMultiLvlLbl val="0"/>
      </c:catAx>
      <c:valAx>
        <c:axId val="116683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652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{ACCAE367-C77E-4497-8D4B-BD8FE7D90887}</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483A-4E6A-B998-69F16D7CCD12}"/>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{4A51DCD2-5FE5-428E-A0EB-521DA3CB2D5D}</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483A-4E6A-B998-69F16D7CCD12}"/>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{45DCA51E-0BD6-4050-A1A4-21B77FB15780}</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483A-4E6A-B998-69F16D7CCD12}"/>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{2DBE3386-EE99-4501-B4CC-EBF2D52B2349}</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483A-4E6A-B998-69F16D7CCD12}"/>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{BDC6DD70-A03B-4CD6-A65D-864282E3B02F}</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483A-4E6A-B998-69F16D7CCD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60</c:v>
                </c:pt>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483A-4E6A-B998-69F16D7CCD12}"/>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{8D7BA93C-BF01-4FDF-92C2-36CC0E2BD0DA}</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483A-4E6A-B998-69F16D7CCD12}"/>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{EA87DB57-6101-4EC9-9813-A9CD8D968607}</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483A-4E6A-B998-69F16D7CCD12}"/>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{A38D1AE9-469A-4B59-A61A-83ABE7E62D29}</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483A-4E6A-B998-69F16D7CCD12}"/>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{84B4E766-8218-4A9C-AD96-E0386BF4F5E4}</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483A-4E6A-B998-69F16D7CCD12}"/>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{7547A7F9-3900-4DAF-86C0-CFD6FABAA1E0}</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483A-4E6A-B998-69F16D7CCD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54.1</c:v>
                </c:pt>
              </c:numCache>
            </c:numRef>
          </c:xVal>
          <c:yVal>
            <c:numRef>
              <c:f>公会計指標分析・財政指標組合せ分析表!$K$55:$O$55</c:f>
              <c:numCache>
                <c:formatCode>#,##0.0;"▲ "#,##0.0</c:formatCode>
                <c:ptCount val="5"/>
                <c:pt idx="3">
                  <c:v>36.5</c:v>
                </c:pt>
              </c:numCache>
            </c:numRef>
          </c:yVal>
          <c:smooth val="0"/>
          <c:extLst>
            <c:ext xmlns:c16="http://schemas.microsoft.com/office/drawing/2014/chart" uri="{C3380CC4-5D6E-409C-BE32-E72D297353CC}">
              <c16:uniqueId val="{0000000B-483A-4E6A-B998-69F16D7CCD12}"/>
            </c:ext>
          </c:extLst>
        </c:ser>
        <c:dLbls>
          <c:showLegendKey val="0"/>
          <c:showVal val="0"/>
          <c:showCatName val="0"/>
          <c:showSerName val="0"/>
          <c:showPercent val="0"/>
          <c:showBubbleSize val="0"/>
        </c:dLbls>
        <c:axId val="73140096"/>
        <c:axId val="73166848"/>
      </c:scatterChart>
      <c:valAx>
        <c:axId val="73140096"/>
        <c:scaling>
          <c:orientation val="minMax"/>
          <c:max val="65"/>
          <c:min val="43.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166848"/>
        <c:crosses val="autoZero"/>
        <c:crossBetween val="midCat"/>
      </c:valAx>
      <c:valAx>
        <c:axId val="73166848"/>
        <c:scaling>
          <c:orientation val="minMax"/>
          <c:max val="43.8"/>
          <c:min val="29.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31400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{B0938EC3-A543-45DA-978D-FCAD66822C46}</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68DD-482C-9B50-959BACC92378}"/>
                </c:ext>
              </c:extLst>
            </c:dLbl>
            <c:dLbl>
              <c:idx val="1"/>
              <c:layout/>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{4ABBAA21-D9B4-4E04-BC92-9B139BD5B696}</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68DD-482C-9B50-959BACC92378}"/>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{02F8DC1F-BF90-4EF9-A613-AA2C87D9C62C}</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68DD-482C-9B50-959BACC92378}"/>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{D6B1AA2E-AEF7-413E-BFDD-9DD39DFE5B1F}</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68DD-482C-9B50-959BACC92378}"/>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{48F8101A-E4FD-4443-BAA0-E51A354A42C9}</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68DD-482C-9B50-959BACC9237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9.6999999999999993</c:v>
                </c:pt>
                <c:pt idx="1">
                  <c:v>9.5</c:v>
                </c:pt>
                <c:pt idx="2">
                  <c:v>8.6</c:v>
                </c:pt>
                <c:pt idx="3">
                  <c:v>8</c:v>
                </c:pt>
                <c:pt idx="4">
                  <c:v>7.4</c:v>
                </c:pt>
              </c:numCache>
            </c:numRef>
          </c:xVal>
          <c:yVal>
            <c:numRef>
              <c:f>公会計指標分析・財政指標組合せ分析表!$K$73:$O$73</c:f>
              <c:numCache>
                <c:formatCode>#,##0.0;"▲ "#,##0.0</c:formatCode>
                <c:ptCount val="5"/>
                <c:pt idx="0">
                  <c:v>18</c:v>
                </c:pt>
                <c:pt idx="1">
                  <c:v>3.2</c:v>
                </c:pt>
              </c:numCache>
            </c:numRef>
          </c:yVal>
          <c:smooth val="0"/>
          <c:extLst>
            <c:ext xmlns:c16="http://schemas.microsoft.com/office/drawing/2014/chart" uri="{C3380CC4-5D6E-409C-BE32-E72D297353CC}">
              <c16:uniqueId val="{00000005-68DD-482C-9B50-959BACC92378}"/>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{43A81D15-8276-4A48-8285-7CF220693D2E}</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68DD-482C-9B50-959BACC92378}"/>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{A9FB8004-E900-4487-8CD3-6AF3C191F080}</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68DD-482C-9B50-959BACC92378}"/>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{1B611737-62AE-4C81-BC8A-A2C06B567245}</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68DD-482C-9B50-959BACC92378}"/>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{B179B6E1-2E70-49D0-A432-83B1A41ED4E2}</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68DD-482C-9B50-959BACC92378}"/>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{DDBBA822-3C24-443A-9CD9-A3A57C2641B6}</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68DD-482C-9B50-959BACC9237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11.7</c:v>
                </c:pt>
                <c:pt idx="1">
                  <c:v>11.2</c:v>
                </c:pt>
                <c:pt idx="2">
                  <c:v>10.4</c:v>
                </c:pt>
                <c:pt idx="3">
                  <c:v>9</c:v>
                </c:pt>
                <c:pt idx="4">
                  <c:v>8.1999999999999993</c:v>
                </c:pt>
              </c:numCache>
            </c:numRef>
          </c:xVal>
          <c:yVal>
            <c:numRef>
              <c:f>公会計指標分析・財政指標組合せ分析表!$K$77:$O$77</c:f>
              <c:numCache>
                <c:formatCode>#,##0.0;"▲ "#,##0.0</c:formatCode>
                <c:ptCount val="5"/>
                <c:pt idx="0">
                  <c:v>61.3</c:v>
                </c:pt>
                <c:pt idx="1">
                  <c:v>54.6</c:v>
                </c:pt>
                <c:pt idx="2">
                  <c:v>48.7</c:v>
                </c:pt>
                <c:pt idx="3">
                  <c:v>36.5</c:v>
                </c:pt>
                <c:pt idx="4">
                  <c:v>32.9</c:v>
                </c:pt>
              </c:numCache>
            </c:numRef>
          </c:yVal>
          <c:smooth val="0"/>
          <c:extLst>
            <c:ext xmlns:c16="http://schemas.microsoft.com/office/drawing/2014/chart" uri="{C3380CC4-5D6E-409C-BE32-E72D297353CC}">
              <c16:uniqueId val="{0000000B-68DD-482C-9B50-959BACC92378}"/>
            </c:ext>
          </c:extLst>
        </c:ser>
        <c:dLbls>
          <c:showLegendKey val="0"/>
          <c:showVal val="0"/>
          <c:showCatName val="0"/>
          <c:showSerName val="0"/>
          <c:showPercent val="0"/>
          <c:showBubbleSize val="0"/>
        </c:dLbls>
        <c:axId val="72807936"/>
        <c:axId val="72809856"/>
      </c:scatterChart>
      <c:valAx>
        <c:axId val="72807936"/>
        <c:scaling>
          <c:orientation val="minMax"/>
          <c:max val="12"/>
          <c:min val="7.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09856"/>
        <c:crosses val="autoZero"/>
        <c:crossBetween val="midCat"/>
      </c:valAx>
      <c:valAx>
        <c:axId val="72809856"/>
        <c:scaling>
          <c:orientation val="minMax"/>
          <c:max val="7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807936"/>
        <c:crosses val="autoZero"/>
        <c:crossBetween val="midCat"/>
        <c:majorUnit val="8.87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実質公債費比率は類似団体と比較して低くなっている。</a:t>
          </a:r>
          <a:r>
            <a:rPr lang="ja-JP" altLang="en-US" sz="1100" b="0" i="0" baseline="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地方債の借入額の抑制</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補償金免除繰上償還（平成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の実施、新規発行する起債は、</a:t>
          </a:r>
          <a:r>
            <a:rPr kumimoji="1" lang="ja-JP" altLang="ja-JP" sz="1100">
              <a:solidFill>
                <a:schemeClr val="dk1"/>
              </a:solidFill>
              <a:effectLst/>
              <a:latin typeface="+mn-lt"/>
              <a:ea typeface="+mn-ea"/>
              <a:cs typeface="+mn-cs"/>
            </a:rPr>
            <a:t>臨時財政対策債、過疎対策事業債、合併特例事業債等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普通交付税の基準財政需要額算入比率の高いもの</a:t>
          </a:r>
          <a:r>
            <a:rPr kumimoji="1" lang="ja-JP" altLang="en-US" sz="1100">
              <a:solidFill>
                <a:schemeClr val="dk1"/>
              </a:solidFill>
              <a:effectLst/>
              <a:latin typeface="+mn-lt"/>
              <a:ea typeface="+mn-ea"/>
              <a:cs typeface="+mn-cs"/>
            </a:rPr>
            <a:t>しか借入しないという方針によるものである。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将来負担比率は類似団体と比較して低くなっている。これは、</a:t>
          </a:r>
          <a:r>
            <a:rPr kumimoji="1" lang="ja-JP" altLang="ja-JP" sz="1100">
              <a:solidFill>
                <a:schemeClr val="dk1"/>
              </a:solidFill>
              <a:effectLst/>
              <a:latin typeface="+mn-lt"/>
              <a:ea typeface="+mn-ea"/>
              <a:cs typeface="+mn-cs"/>
            </a:rPr>
            <a:t>地方債の借入額の抑制、補償金免除繰上償還（平成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年度）の実施、新規発行する起債は、臨時財政対策債、過疎対策事業債、合併特例事業債等、普通交付税の基準財政需要額算入比率の高いものしか借入しないという方針によるものである。</a:t>
          </a:r>
          <a:endParaRPr lang="ja-JP" altLang="ja-JP">
            <a:effectLst/>
          </a:endParaRPr>
        </a:p>
        <a:p>
          <a:r>
            <a:rPr kumimoji="1" lang="ja-JP" altLang="en-US" sz="1100">
              <a:solidFill>
                <a:schemeClr val="dk1"/>
              </a:solidFill>
              <a:effectLst/>
              <a:latin typeface="+mn-lt"/>
              <a:ea typeface="+mn-ea"/>
              <a:cs typeface="+mn-cs"/>
            </a:rPr>
            <a:t>　海山消防署建設に伴う三重紀北消防組合への組合等負担等見込額が増加し、財政調整基金の取崩し等により</a:t>
          </a:r>
          <a:r>
            <a:rPr kumimoji="1" lang="ja-JP" altLang="ja-JP" sz="1100">
              <a:solidFill>
                <a:schemeClr val="dk1"/>
              </a:solidFill>
              <a:effectLst/>
              <a:latin typeface="+mn-lt"/>
              <a:ea typeface="+mn-ea"/>
              <a:cs typeface="+mn-cs"/>
            </a:rPr>
            <a:t>充当可能基金</a:t>
          </a:r>
          <a:r>
            <a:rPr kumimoji="1" lang="ja-JP" altLang="en-US" sz="1100">
              <a:solidFill>
                <a:schemeClr val="dk1"/>
              </a:solidFill>
              <a:effectLst/>
              <a:latin typeface="+mn-lt"/>
              <a:ea typeface="+mn-ea"/>
              <a:cs typeface="+mn-cs"/>
            </a:rPr>
            <a:t>は減少したものの、</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年度の将来負担比率の分子は将来負担額</a:t>
          </a:r>
          <a:r>
            <a:rPr kumimoji="1" lang="en-US" altLang="ja-JP" sz="1100">
              <a:solidFill>
                <a:schemeClr val="dk1"/>
              </a:solidFill>
              <a:effectLst/>
              <a:latin typeface="+mn-lt"/>
              <a:ea typeface="+mn-ea"/>
              <a:cs typeface="+mn-cs"/>
            </a:rPr>
            <a:t>15,035</a:t>
          </a:r>
          <a:r>
            <a:rPr kumimoji="1" lang="ja-JP" altLang="ja-JP" sz="1100">
              <a:solidFill>
                <a:schemeClr val="dk1"/>
              </a:solidFill>
              <a:effectLst/>
              <a:latin typeface="+mn-lt"/>
              <a:ea typeface="+mn-ea"/>
              <a:cs typeface="+mn-cs"/>
            </a:rPr>
            <a:t>百万円から充当可能財源等</a:t>
          </a:r>
          <a:r>
            <a:rPr kumimoji="1" lang="en-US" altLang="ja-JP" sz="1100">
              <a:solidFill>
                <a:schemeClr val="dk1"/>
              </a:solidFill>
              <a:effectLst/>
              <a:latin typeface="+mn-lt"/>
              <a:ea typeface="+mn-ea"/>
              <a:cs typeface="+mn-cs"/>
            </a:rPr>
            <a:t>15,427</a:t>
          </a:r>
          <a:r>
            <a:rPr kumimoji="1" lang="ja-JP" altLang="ja-JP" sz="1100">
              <a:solidFill>
                <a:schemeClr val="dk1"/>
              </a:solidFill>
              <a:effectLst/>
              <a:latin typeface="+mn-lt"/>
              <a:ea typeface="+mn-ea"/>
              <a:cs typeface="+mn-cs"/>
            </a:rPr>
            <a:t>百万円を差し引いた▲</a:t>
          </a:r>
          <a:r>
            <a:rPr kumimoji="1" lang="en-US" altLang="ja-JP" sz="1100">
              <a:solidFill>
                <a:schemeClr val="dk1"/>
              </a:solidFill>
              <a:effectLst/>
              <a:latin typeface="+mn-lt"/>
              <a:ea typeface="+mn-ea"/>
              <a:cs typeface="+mn-cs"/>
            </a:rPr>
            <a:t>392</a:t>
          </a:r>
          <a:r>
            <a:rPr kumimoji="1" lang="ja-JP" altLang="ja-JP" sz="1100">
              <a:solidFill>
                <a:schemeClr val="dk1"/>
              </a:solidFill>
              <a:effectLst/>
              <a:latin typeface="+mn-lt"/>
              <a:ea typeface="+mn-ea"/>
              <a:cs typeface="+mn-cs"/>
            </a:rPr>
            <a:t>百万円となっている。これにより平成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年度の将来負担比率は算出されませんでした。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85725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三重県紀北町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5" name="正方形/長方形 14"/>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16,849
16,585
256.53
10,350,979
9,787,678
537,176
6,103,287
11,828,770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3" name="正方形/長方形 22"/>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4" name="角丸四角形 23"/>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5" name="正方形/長方形 24"/>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6" name="正方形/長方形 25"/>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7" name="正方形/長方形 26"/>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8" name="直線コネクタ 27"/>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9" name="円/楕円 28"/>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0" name="フローチャート : 判断 29"/>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1" name="直線コネクタ 30"/>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2" name="直線コネクタ 31"/>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3" name="直線コネクタ 32"/>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4" name="直線コネクタ 33"/>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5" name="テキスト ボックス 34"/>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6" name="テキスト ボックス 35"/>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7" name="テキスト ボックス 36"/>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8" name="テキスト ボックス 37"/>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9" name="正方形/長方形 38"/>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0" name="正方形/長方形 39"/>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1" name="正方形/長方形 40"/>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2" name="正方形/長方形 41"/>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3" name="正方形/長方形 42"/>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4" name="正方形/長方形 43"/>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5" name="正方形/長方形 44"/>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6" name="正方形/長方形 45"/>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7" name="正方形/長方形 46"/>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8" name="正方形/長方形 47"/>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9" name="正方形/長方形 48"/>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0" name="正方形/長方形 49"/>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1" name="テキスト ボックス 50"/>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有形固定資産減価償却率は類似団体と比べて高い水準にあるが、平成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年度に策定した公共施設等総合管理計画で今後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年間で公共施設の施設数または延床面積を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％削減するという目標を掲げ、老朽した施設の集約化・複合化や除却をすすめていく。</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2" name="テキスト ボックス 51"/>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3" name="直線コネクタ 52"/>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4" name="テキスト ボックス 53"/>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5" name="直線コネクタ 54"/>
        <xdr:cNvCxnSpPr/>
      </xdr:nvCxnSpPr>
      <xdr:spPr>
        <a:xfrm>
          <a:off x="1270000" y="602252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6" name="テキスト ボックス 55"/>
        <xdr:cNvSpPr txBox="1"/>
      </xdr:nvSpPr>
      <xdr:spPr>
        <a:xfrm>
          <a:off x="847107" y="592872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7" name="直線コネクタ 56"/>
        <xdr:cNvCxnSpPr/>
      </xdr:nvCxnSpPr>
      <xdr:spPr>
        <a:xfrm>
          <a:off x="1270000" y="571409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8" name="テキスト ボックス 57"/>
        <xdr:cNvSpPr txBox="1"/>
      </xdr:nvSpPr>
      <xdr:spPr>
        <a:xfrm>
          <a:off x="847107" y="562029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9" name="直線コネクタ 58"/>
        <xdr:cNvCxnSpPr/>
      </xdr:nvCxnSpPr>
      <xdr:spPr>
        <a:xfrm>
          <a:off x="1270000" y="540566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60" name="テキスト ボックス 59"/>
        <xdr:cNvSpPr txBox="1"/>
      </xdr:nvSpPr>
      <xdr:spPr>
        <a:xfrm>
          <a:off x="847107" y="531186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61" name="直線コネクタ 60"/>
        <xdr:cNvCxnSpPr/>
      </xdr:nvCxnSpPr>
      <xdr:spPr>
        <a:xfrm>
          <a:off x="1270000" y="509723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62" name="テキスト ボックス 61"/>
        <xdr:cNvSpPr txBox="1"/>
      </xdr:nvSpPr>
      <xdr:spPr>
        <a:xfrm>
          <a:off x="847107" y="500343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63" name="直線コネクタ 62"/>
        <xdr:cNvCxnSpPr/>
      </xdr:nvCxnSpPr>
      <xdr:spPr>
        <a:xfrm>
          <a:off x="1270000" y="478880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4" name="テキスト ボックス 63"/>
        <xdr:cNvSpPr txBox="1"/>
      </xdr:nvSpPr>
      <xdr:spPr>
        <a:xfrm>
          <a:off x="847107" y="469500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5" name="直線コネクタ 64"/>
        <xdr:cNvCxnSpPr/>
      </xdr:nvCxnSpPr>
      <xdr:spPr>
        <a:xfrm>
          <a:off x="1270000" y="448037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6" name="テキスト ボックス 65"/>
        <xdr:cNvSpPr txBox="1"/>
      </xdr:nvSpPr>
      <xdr:spPr>
        <a:xfrm>
          <a:off x="847107" y="438657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7" name="直線コネクタ 66"/>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8" name="テキスト ボックス 67"/>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9"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54792</xdr:rowOff>
    </xdr:from>
    <xdr:to>
      <xdr:col>3</xdr:col>
      <xdr:colOff>1170940</xdr:colOff>
      <xdr:row>34</xdr:row>
      <xdr:rowOff>159294</xdr:rowOff>
    </xdr:to>
    <xdr:cxnSp macro="">
      <xdr:nvCxnSpPr>
        <xdr:cNvPr id="70" name="直線コネクタ 69"/>
        <xdr:cNvCxnSpPr/>
      </xdr:nvCxnSpPr>
      <xdr:spPr>
        <a:xfrm flipV="1">
          <a:off x="4760595" y="4683942"/>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163121</xdr:rowOff>
    </xdr:from>
    <xdr:ext cx="405111" cy="259045"/>
    <xdr:sp macro="" textlink="">
      <xdr:nvSpPr>
        <xdr:cNvPr id="71" name="有形固定資産減価償却率最小値テキスト"/>
        <xdr:cNvSpPr txBox="1"/>
      </xdr:nvSpPr>
      <xdr:spPr>
        <a:xfrm>
          <a:off x="4813300" y="599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3</xdr:col>
      <xdr:colOff>1082675</xdr:colOff>
      <xdr:row>34</xdr:row>
      <xdr:rowOff>159294</xdr:rowOff>
    </xdr:from>
    <xdr:to>
      <xdr:col>3</xdr:col>
      <xdr:colOff>1260475</xdr:colOff>
      <xdr:row>34</xdr:row>
      <xdr:rowOff>159294</xdr:rowOff>
    </xdr:to>
    <xdr:cxnSp macro="">
      <xdr:nvCxnSpPr>
        <xdr:cNvPr id="72" name="直線コネクタ 71"/>
        <xdr:cNvCxnSpPr/>
      </xdr:nvCxnSpPr>
      <xdr:spPr>
        <a:xfrm>
          <a:off x="4673600" y="5988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1469</xdr:rowOff>
    </xdr:from>
    <xdr:ext cx="405111" cy="259045"/>
    <xdr:sp macro="" textlink="">
      <xdr:nvSpPr>
        <xdr:cNvPr id="73" name="有形固定資産減価償却率最大値テキスト"/>
        <xdr:cNvSpPr txBox="1"/>
      </xdr:nvSpPr>
      <xdr:spPr>
        <a:xfrm>
          <a:off x="4813300" y="445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3</xdr:col>
      <xdr:colOff>1082675</xdr:colOff>
      <xdr:row>27</xdr:row>
      <xdr:rowOff>54792</xdr:rowOff>
    </xdr:from>
    <xdr:to>
      <xdr:col>3</xdr:col>
      <xdr:colOff>1260475</xdr:colOff>
      <xdr:row>27</xdr:row>
      <xdr:rowOff>54792</xdr:rowOff>
    </xdr:to>
    <xdr:cxnSp macro="">
      <xdr:nvCxnSpPr>
        <xdr:cNvPr id="74" name="直線コネクタ 73"/>
        <xdr:cNvCxnSpPr/>
      </xdr:nvCxnSpPr>
      <xdr:spPr>
        <a:xfrm>
          <a:off x="4673600" y="468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154594</xdr:rowOff>
    </xdr:from>
    <xdr:ext cx="405111" cy="259045"/>
    <xdr:sp macro="" textlink="">
      <xdr:nvSpPr>
        <xdr:cNvPr id="75" name="有形固定資産減価償却率平均値テキスト"/>
        <xdr:cNvSpPr txBox="1"/>
      </xdr:nvSpPr>
      <xdr:spPr>
        <a:xfrm>
          <a:off x="4813300" y="51266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4717</xdr:rowOff>
    </xdr:from>
    <xdr:to>
      <xdr:col>3</xdr:col>
      <xdr:colOff>1222375</xdr:colOff>
      <xdr:row>30</xdr:row>
      <xdr:rowOff>106317</xdr:rowOff>
    </xdr:to>
    <xdr:sp macro="" textlink="">
      <xdr:nvSpPr>
        <xdr:cNvPr id="76" name="フローチャート : 判断 75"/>
        <xdr:cNvSpPr/>
      </xdr:nvSpPr>
      <xdr:spPr>
        <a:xfrm>
          <a:off x="4711700" y="5148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84908</xdr:rowOff>
    </xdr:from>
    <xdr:to>
      <xdr:col>3</xdr:col>
      <xdr:colOff>511175</xdr:colOff>
      <xdr:row>31</xdr:row>
      <xdr:rowOff>15058</xdr:rowOff>
    </xdr:to>
    <xdr:sp macro="" textlink="">
      <xdr:nvSpPr>
        <xdr:cNvPr id="77" name="フローチャート : 判断 76"/>
        <xdr:cNvSpPr/>
      </xdr:nvSpPr>
      <xdr:spPr>
        <a:xfrm>
          <a:off x="4000500" y="522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8" name="テキスト ボックス 77"/>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9" name="テキスト ボックス 78"/>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0" name="テキスト ボックス 79"/>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1" name="テキスト ボックス 80"/>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2" name="テキスト ボックス 81"/>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74386</xdr:rowOff>
    </xdr:from>
    <xdr:to>
      <xdr:col>3</xdr:col>
      <xdr:colOff>511175</xdr:colOff>
      <xdr:row>30</xdr:row>
      <xdr:rowOff>4536</xdr:rowOff>
    </xdr:to>
    <xdr:sp macro="" textlink="">
      <xdr:nvSpPr>
        <xdr:cNvPr id="83" name="円/楕円 82"/>
        <xdr:cNvSpPr/>
      </xdr:nvSpPr>
      <xdr:spPr>
        <a:xfrm>
          <a:off x="4000500" y="504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6185</xdr:rowOff>
    </xdr:from>
    <xdr:ext cx="405111" cy="259045"/>
    <xdr:sp macro="" textlink="">
      <xdr:nvSpPr>
        <xdr:cNvPr id="84" name="n_1aveValue有形固定資産減価償却率"/>
        <xdr:cNvSpPr txBox="1"/>
      </xdr:nvSpPr>
      <xdr:spPr>
        <a:xfrm>
          <a:off x="3836043" y="532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oneCellAnchor>
    <xdr:from>
      <xdr:col>3</xdr:col>
      <xdr:colOff>245118</xdr:colOff>
      <xdr:row>28</xdr:row>
      <xdr:rowOff>21063</xdr:rowOff>
    </xdr:from>
    <xdr:ext cx="405111" cy="259045"/>
    <xdr:sp macro="" textlink="">
      <xdr:nvSpPr>
        <xdr:cNvPr id="85" name="n_1mainValue有形固定資産減価償却率"/>
        <xdr:cNvSpPr txBox="1"/>
      </xdr:nvSpPr>
      <xdr:spPr>
        <a:xfrm>
          <a:off x="3836043" y="4821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6" name="正方形/長方形 85"/>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7" name="正方形/長方形 86"/>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8" name="正方形/長方形 87"/>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9" name="正方形/長方形 88"/>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0" name="正方形/長方形 89"/>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1" name="正方形/長方形 90"/>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2" name="テキスト ボックス 91"/>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3" name="正方形/長方形 92"/>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4" name="正方形/長方形 93"/>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5" name="正方形/長方形 94"/>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6" name="テキスト ボックス 95"/>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7" name="テキスト ボックス 96"/>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8" name="テキスト ボックス 97"/>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9" name="テキスト ボックス 98"/>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三重県紀北町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16,849
16,585
256.53
10,350,979
9,787,678
537,176
6,103,287
11,828,770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110490</xdr:rowOff>
    </xdr:from>
    <xdr:to>
      <xdr:col>6</xdr:col>
      <xdr:colOff>510540</xdr:colOff>
      <xdr:row>41</xdr:row>
      <xdr:rowOff>762</xdr:rowOff>
    </xdr:to>
    <xdr:cxnSp macro="">
      <xdr:nvCxnSpPr>
        <xdr:cNvPr id="55" name="直線コネクタ 54"/>
        <xdr:cNvCxnSpPr/>
      </xdr:nvCxnSpPr>
      <xdr:spPr>
        <a:xfrm flipV="1">
          <a:off x="4634865" y="5768340"/>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4589</xdr:rowOff>
    </xdr:from>
    <xdr:ext cx="405111" cy="259045"/>
    <xdr:sp macro="" textlink="">
      <xdr:nvSpPr>
        <xdr:cNvPr id="56" name="【道路】&#10;有形固定資産減価償却率最小値テキスト"/>
        <xdr:cNvSpPr txBox="1"/>
      </xdr:nvSpPr>
      <xdr:spPr>
        <a:xfrm>
          <a:off x="4724400" y="703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41</xdr:row>
      <xdr:rowOff>762</xdr:rowOff>
    </xdr:from>
    <xdr:to>
      <xdr:col>6</xdr:col>
      <xdr:colOff>600075</xdr:colOff>
      <xdr:row>41</xdr:row>
      <xdr:rowOff>762</xdr:rowOff>
    </xdr:to>
    <xdr:cxnSp macro="">
      <xdr:nvCxnSpPr>
        <xdr:cNvPr id="57" name="直線コネクタ 56"/>
        <xdr:cNvCxnSpPr/>
      </xdr:nvCxnSpPr>
      <xdr:spPr>
        <a:xfrm>
          <a:off x="4546600" y="703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57167</xdr:rowOff>
    </xdr:from>
    <xdr:ext cx="405111" cy="259045"/>
    <xdr:sp macro="" textlink="">
      <xdr:nvSpPr>
        <xdr:cNvPr id="58" name="【道路】&#10;有形固定資産減価償却率最大値テキスト"/>
        <xdr:cNvSpPr txBox="1"/>
      </xdr:nvSpPr>
      <xdr:spPr>
        <a:xfrm>
          <a:off x="47244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81.0</a:t>
          </a:r>
          <a:endParaRPr kumimoji="1" lang="ja-JP" altLang="en-US" sz="1000" b="1">
            <a:latin typeface="ＭＳ Ｐゴシック"/>
          </a:endParaRPr>
        </a:p>
      </xdr:txBody>
    </xdr:sp>
    <xdr:clientData/>
  </xdr:oneCellAnchor>
  <xdr:twoCellAnchor>
    <xdr:from>
      <xdr:col>6</xdr:col>
      <xdr:colOff>422275</xdr:colOff>
      <xdr:row>33</xdr:row>
      <xdr:rowOff>110490</xdr:rowOff>
    </xdr:from>
    <xdr:to>
      <xdr:col>6</xdr:col>
      <xdr:colOff>600075</xdr:colOff>
      <xdr:row>33</xdr:row>
      <xdr:rowOff>110490</xdr:rowOff>
    </xdr:to>
    <xdr:cxnSp macro="">
      <xdr:nvCxnSpPr>
        <xdr:cNvPr id="59" name="直線コネクタ 58"/>
        <xdr:cNvCxnSpPr/>
      </xdr:nvCxnSpPr>
      <xdr:spPr>
        <a:xfrm>
          <a:off x="4546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138701</xdr:rowOff>
    </xdr:from>
    <xdr:ext cx="405111" cy="259045"/>
    <xdr:sp macro="" textlink="">
      <xdr:nvSpPr>
        <xdr:cNvPr id="60" name="【道路】&#10;有形固定資産減価償却率平均値テキスト"/>
        <xdr:cNvSpPr txBox="1"/>
      </xdr:nvSpPr>
      <xdr:spPr>
        <a:xfrm>
          <a:off x="4724400" y="6139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160274</xdr:rowOff>
    </xdr:from>
    <xdr:to>
      <xdr:col>6</xdr:col>
      <xdr:colOff>561975</xdr:colOff>
      <xdr:row>36</xdr:row>
      <xdr:rowOff>90424</xdr:rowOff>
    </xdr:to>
    <xdr:sp macro="" textlink="">
      <xdr:nvSpPr>
        <xdr:cNvPr id="61" name="フローチャート : 判断 60"/>
        <xdr:cNvSpPr/>
      </xdr:nvSpPr>
      <xdr:spPr>
        <a:xfrm>
          <a:off x="4584700" y="61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144272</xdr:rowOff>
    </xdr:from>
    <xdr:to>
      <xdr:col>5</xdr:col>
      <xdr:colOff>409575</xdr:colOff>
      <xdr:row>37</xdr:row>
      <xdr:rowOff>74422</xdr:rowOff>
    </xdr:to>
    <xdr:sp macro="" textlink="">
      <xdr:nvSpPr>
        <xdr:cNvPr id="62" name="フローチャート : 判断 61"/>
        <xdr:cNvSpPr/>
      </xdr:nvSpPr>
      <xdr:spPr>
        <a:xfrm>
          <a:off x="3746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4826</xdr:rowOff>
    </xdr:from>
    <xdr:to>
      <xdr:col>5</xdr:col>
      <xdr:colOff>409575</xdr:colOff>
      <xdr:row>37</xdr:row>
      <xdr:rowOff>106426</xdr:rowOff>
    </xdr:to>
    <xdr:sp macro="" textlink="">
      <xdr:nvSpPr>
        <xdr:cNvPr id="68" name="円/楕円 67"/>
        <xdr:cNvSpPr/>
      </xdr:nvSpPr>
      <xdr:spPr>
        <a:xfrm>
          <a:off x="3746500" y="634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90949</xdr:rowOff>
    </xdr:from>
    <xdr:ext cx="405111" cy="259045"/>
    <xdr:sp macro="" textlink="">
      <xdr:nvSpPr>
        <xdr:cNvPr id="69" name="n_1aveValue【道路】&#10;有形固定資産減価償却率"/>
        <xdr:cNvSpPr txBox="1"/>
      </xdr:nvSpPr>
      <xdr:spPr>
        <a:xfrm>
          <a:off x="3582043"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5</xdr:col>
      <xdr:colOff>143518</xdr:colOff>
      <xdr:row>37</xdr:row>
      <xdr:rowOff>97553</xdr:rowOff>
    </xdr:from>
    <xdr:ext cx="405111" cy="259045"/>
    <xdr:sp macro="" textlink="">
      <xdr:nvSpPr>
        <xdr:cNvPr id="70" name="n_1mainValue【道路】&#10;有形固定資産減価償却率"/>
        <xdr:cNvSpPr txBox="1"/>
      </xdr:nvSpPr>
      <xdr:spPr>
        <a:xfrm>
          <a:off x="3582043" y="644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8.828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39</xdr:row>
      <xdr:rowOff>138084</xdr:rowOff>
    </xdr:from>
    <xdr:ext cx="595419" cy="259045"/>
    <xdr:sp macro="" textlink="">
      <xdr:nvSpPr>
        <xdr:cNvPr id="84" name="テキスト ボックス 83"/>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37</xdr:row>
      <xdr:rowOff>154412</xdr:rowOff>
    </xdr:from>
    <xdr:ext cx="595419" cy="259045"/>
    <xdr:sp macro="" textlink="">
      <xdr:nvSpPr>
        <xdr:cNvPr id="86" name="テキスト ボックス 85"/>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170741</xdr:rowOff>
    </xdr:from>
    <xdr:ext cx="595419" cy="259045"/>
    <xdr:sp macro="" textlink="">
      <xdr:nvSpPr>
        <xdr:cNvPr id="88" name="テキスト ボックス 87"/>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34</xdr:row>
      <xdr:rowOff>15620</xdr:rowOff>
    </xdr:from>
    <xdr:ext cx="685572" cy="259045"/>
    <xdr:sp macro="" textlink="">
      <xdr:nvSpPr>
        <xdr:cNvPr id="90" name="テキスト ボックス 89"/>
        <xdr:cNvSpPr txBox="1"/>
      </xdr:nvSpPr>
      <xdr:spPr>
        <a:xfrm>
          <a:off x="5918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32</xdr:row>
      <xdr:rowOff>31949</xdr:rowOff>
    </xdr:from>
    <xdr:ext cx="685572" cy="259045"/>
    <xdr:sp macro="" textlink="">
      <xdr:nvSpPr>
        <xdr:cNvPr id="92" name="テキスト ボックス 91"/>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30</xdr:row>
      <xdr:rowOff>48277</xdr:rowOff>
    </xdr:from>
    <xdr:ext cx="685572" cy="259045"/>
    <xdr:sp macro="" textlink="">
      <xdr:nvSpPr>
        <xdr:cNvPr id="94" name="テキスト ボックス 93"/>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72515</xdr:rowOff>
    </xdr:from>
    <xdr:to>
      <xdr:col>15</xdr:col>
      <xdr:colOff>180340</xdr:colOff>
      <xdr:row>42</xdr:row>
      <xdr:rowOff>86912</xdr:rowOff>
    </xdr:to>
    <xdr:cxnSp macro="">
      <xdr:nvCxnSpPr>
        <xdr:cNvPr id="96" name="直線コネクタ 95"/>
        <xdr:cNvCxnSpPr/>
      </xdr:nvCxnSpPr>
      <xdr:spPr>
        <a:xfrm flipV="1">
          <a:off x="10476865" y="5730365"/>
          <a:ext cx="0" cy="1557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90739</xdr:rowOff>
    </xdr:from>
    <xdr:ext cx="469744" cy="259045"/>
    <xdr:sp macro="" textlink="">
      <xdr:nvSpPr>
        <xdr:cNvPr id="97" name="【道路】&#10;一人当たり延長最小値テキスト"/>
        <xdr:cNvSpPr txBox="1"/>
      </xdr:nvSpPr>
      <xdr:spPr>
        <a:xfrm>
          <a:off x="10566400" y="729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5.160</a:t>
          </a:r>
          <a:endParaRPr kumimoji="1" lang="ja-JP" altLang="en-US" sz="1000" b="1">
            <a:latin typeface="ＭＳ Ｐゴシック"/>
          </a:endParaRPr>
        </a:p>
      </xdr:txBody>
    </xdr:sp>
    <xdr:clientData/>
  </xdr:oneCellAnchor>
  <xdr:twoCellAnchor>
    <xdr:from>
      <xdr:col>15</xdr:col>
      <xdr:colOff>92075</xdr:colOff>
      <xdr:row>42</xdr:row>
      <xdr:rowOff>86912</xdr:rowOff>
    </xdr:from>
    <xdr:to>
      <xdr:col>15</xdr:col>
      <xdr:colOff>269875</xdr:colOff>
      <xdr:row>42</xdr:row>
      <xdr:rowOff>86912</xdr:rowOff>
    </xdr:to>
    <xdr:cxnSp macro="">
      <xdr:nvCxnSpPr>
        <xdr:cNvPr id="98" name="直線コネクタ 97"/>
        <xdr:cNvCxnSpPr/>
      </xdr:nvCxnSpPr>
      <xdr:spPr>
        <a:xfrm>
          <a:off x="10388600" y="728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19192</xdr:rowOff>
    </xdr:from>
    <xdr:ext cx="690189" cy="259045"/>
    <xdr:sp macro="" textlink="">
      <xdr:nvSpPr>
        <xdr:cNvPr id="99" name="【道路】&#10;一人当たり延長最大値テキスト"/>
        <xdr:cNvSpPr txBox="1"/>
      </xdr:nvSpPr>
      <xdr:spPr>
        <a:xfrm>
          <a:off x="10566400" y="55055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1,435.885</a:t>
          </a:r>
          <a:endParaRPr kumimoji="1" lang="ja-JP" altLang="en-US" sz="1000" b="1">
            <a:latin typeface="ＭＳ Ｐゴシック"/>
          </a:endParaRPr>
        </a:p>
      </xdr:txBody>
    </xdr:sp>
    <xdr:clientData/>
  </xdr:oneCellAnchor>
  <xdr:twoCellAnchor>
    <xdr:from>
      <xdr:col>15</xdr:col>
      <xdr:colOff>92075</xdr:colOff>
      <xdr:row>33</xdr:row>
      <xdr:rowOff>72515</xdr:rowOff>
    </xdr:from>
    <xdr:to>
      <xdr:col>15</xdr:col>
      <xdr:colOff>269875</xdr:colOff>
      <xdr:row>33</xdr:row>
      <xdr:rowOff>72515</xdr:rowOff>
    </xdr:to>
    <xdr:cxnSp macro="">
      <xdr:nvCxnSpPr>
        <xdr:cNvPr id="100" name="直線コネクタ 99"/>
        <xdr:cNvCxnSpPr/>
      </xdr:nvCxnSpPr>
      <xdr:spPr>
        <a:xfrm>
          <a:off x="10388600" y="573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49513</xdr:rowOff>
    </xdr:from>
    <xdr:ext cx="599010" cy="259045"/>
    <xdr:sp macro="" textlink="">
      <xdr:nvSpPr>
        <xdr:cNvPr id="101" name="【道路】&#10;一人当たり延長平均値テキスト"/>
        <xdr:cNvSpPr txBox="1"/>
      </xdr:nvSpPr>
      <xdr:spPr>
        <a:xfrm>
          <a:off x="10566400" y="7078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130.531</a:t>
          </a:r>
          <a:endParaRPr kumimoji="1" lang="ja-JP" altLang="en-US" sz="1000" b="1">
            <a:solidFill>
              <a:srgbClr val="000080"/>
            </a:solidFill>
            <a:latin typeface="ＭＳ Ｐゴシック"/>
          </a:endParaRPr>
        </a:p>
      </xdr:txBody>
    </xdr:sp>
    <xdr:clientData/>
  </xdr:oneCellAnchor>
  <xdr:twoCellAnchor>
    <xdr:from>
      <xdr:col>15</xdr:col>
      <xdr:colOff>130175</xdr:colOff>
      <xdr:row>41</xdr:row>
      <xdr:rowOff>71086</xdr:rowOff>
    </xdr:from>
    <xdr:to>
      <xdr:col>15</xdr:col>
      <xdr:colOff>231775</xdr:colOff>
      <xdr:row>42</xdr:row>
      <xdr:rowOff>1236</xdr:rowOff>
    </xdr:to>
    <xdr:sp macro="" textlink="">
      <xdr:nvSpPr>
        <xdr:cNvPr id="102" name="フローチャート : 判断 101"/>
        <xdr:cNvSpPr/>
      </xdr:nvSpPr>
      <xdr:spPr>
        <a:xfrm>
          <a:off x="10426700" y="710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41</xdr:row>
      <xdr:rowOff>145253</xdr:rowOff>
    </xdr:from>
    <xdr:to>
      <xdr:col>14</xdr:col>
      <xdr:colOff>79375</xdr:colOff>
      <xdr:row>42</xdr:row>
      <xdr:rowOff>75403</xdr:rowOff>
    </xdr:to>
    <xdr:sp macro="" textlink="">
      <xdr:nvSpPr>
        <xdr:cNvPr id="103" name="フローチャート : 判断 102"/>
        <xdr:cNvSpPr/>
      </xdr:nvSpPr>
      <xdr:spPr>
        <a:xfrm>
          <a:off x="9588500" y="717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42</xdr:row>
      <xdr:rowOff>25958</xdr:rowOff>
    </xdr:from>
    <xdr:to>
      <xdr:col>14</xdr:col>
      <xdr:colOff>79375</xdr:colOff>
      <xdr:row>42</xdr:row>
      <xdr:rowOff>127558</xdr:rowOff>
    </xdr:to>
    <xdr:sp macro="" textlink="">
      <xdr:nvSpPr>
        <xdr:cNvPr id="109" name="円/楕円 108"/>
        <xdr:cNvSpPr/>
      </xdr:nvSpPr>
      <xdr:spPr>
        <a:xfrm>
          <a:off x="9588500" y="7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40</xdr:row>
      <xdr:rowOff>91930</xdr:rowOff>
    </xdr:from>
    <xdr:ext cx="534377" cy="259045"/>
    <xdr:sp macro="" textlink="">
      <xdr:nvSpPr>
        <xdr:cNvPr id="110" name="n_1aveValue【道路】&#10;一人当たり延長"/>
        <xdr:cNvSpPr txBox="1"/>
      </xdr:nvSpPr>
      <xdr:spPr>
        <a:xfrm>
          <a:off x="9359410" y="69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62.399</a:t>
          </a:r>
          <a:endParaRPr kumimoji="1" lang="ja-JP" altLang="en-US" sz="1000" b="1">
            <a:solidFill>
              <a:srgbClr val="000080"/>
            </a:solidFill>
            <a:latin typeface="ＭＳ Ｐゴシック"/>
          </a:endParaRPr>
        </a:p>
      </xdr:txBody>
    </xdr:sp>
    <xdr:clientData/>
  </xdr:oneCellAnchor>
  <xdr:oneCellAnchor>
    <xdr:from>
      <xdr:col>13</xdr:col>
      <xdr:colOff>434485</xdr:colOff>
      <xdr:row>42</xdr:row>
      <xdr:rowOff>118685</xdr:rowOff>
    </xdr:from>
    <xdr:ext cx="534377" cy="259045"/>
    <xdr:sp macro="" textlink="">
      <xdr:nvSpPr>
        <xdr:cNvPr id="111" name="n_1mainValue【道路】&#10;一人当たり延長"/>
        <xdr:cNvSpPr txBox="1"/>
      </xdr:nvSpPr>
      <xdr:spPr>
        <a:xfrm>
          <a:off x="9359410" y="731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14.487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2" name="テキスト ボックス 12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3" name="直線コネクタ 12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4" name="テキスト ボックス 12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5" name="直線コネクタ 12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6" name="テキスト ボックス 12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7" name="直線コネクタ 12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8" name="テキスト ボックス 12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9" name="直線コネクタ 12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0" name="テキスト ボックス 12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2" name="テキスト ボックス 13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61722</xdr:rowOff>
    </xdr:from>
    <xdr:to>
      <xdr:col>6</xdr:col>
      <xdr:colOff>510540</xdr:colOff>
      <xdr:row>63</xdr:row>
      <xdr:rowOff>130302</xdr:rowOff>
    </xdr:to>
    <xdr:cxnSp macro="">
      <xdr:nvCxnSpPr>
        <xdr:cNvPr id="134" name="直線コネクタ 133"/>
        <xdr:cNvCxnSpPr/>
      </xdr:nvCxnSpPr>
      <xdr:spPr>
        <a:xfrm flipV="1">
          <a:off x="4634865" y="949147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134129</xdr:rowOff>
    </xdr:from>
    <xdr:ext cx="405111" cy="259045"/>
    <xdr:sp macro="" textlink="">
      <xdr:nvSpPr>
        <xdr:cNvPr id="135" name="【橋りょう・トンネル】&#10;有形固定資産減価償却率最小値テキスト"/>
        <xdr:cNvSpPr txBox="1"/>
      </xdr:nvSpPr>
      <xdr:spPr>
        <a:xfrm>
          <a:off x="4724400" y="10935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a:t>
          </a:r>
          <a:endParaRPr kumimoji="1" lang="ja-JP" altLang="en-US" sz="1000" b="1">
            <a:latin typeface="ＭＳ Ｐゴシック"/>
          </a:endParaRPr>
        </a:p>
      </xdr:txBody>
    </xdr:sp>
    <xdr:clientData/>
  </xdr:oneCellAnchor>
  <xdr:twoCellAnchor>
    <xdr:from>
      <xdr:col>6</xdr:col>
      <xdr:colOff>422275</xdr:colOff>
      <xdr:row>63</xdr:row>
      <xdr:rowOff>130302</xdr:rowOff>
    </xdr:from>
    <xdr:to>
      <xdr:col>6</xdr:col>
      <xdr:colOff>600075</xdr:colOff>
      <xdr:row>63</xdr:row>
      <xdr:rowOff>130302</xdr:rowOff>
    </xdr:to>
    <xdr:cxnSp macro="">
      <xdr:nvCxnSpPr>
        <xdr:cNvPr id="136" name="直線コネクタ 135"/>
        <xdr:cNvCxnSpPr/>
      </xdr:nvCxnSpPr>
      <xdr:spPr>
        <a:xfrm>
          <a:off x="4546600" y="1093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8399</xdr:rowOff>
    </xdr:from>
    <xdr:ext cx="405111" cy="259045"/>
    <xdr:sp macro="" textlink="">
      <xdr:nvSpPr>
        <xdr:cNvPr id="137" name="【橋りょう・トンネル】&#10;有形固定資産減価償却率最大値テキスト"/>
        <xdr:cNvSpPr txBox="1"/>
      </xdr:nvSpPr>
      <xdr:spPr>
        <a:xfrm>
          <a:off x="4724400" y="926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72.4</a:t>
          </a:r>
          <a:endParaRPr kumimoji="1" lang="ja-JP" altLang="en-US" sz="1000" b="1">
            <a:latin typeface="ＭＳ Ｐゴシック"/>
          </a:endParaRPr>
        </a:p>
      </xdr:txBody>
    </xdr:sp>
    <xdr:clientData/>
  </xdr:oneCellAnchor>
  <xdr:twoCellAnchor>
    <xdr:from>
      <xdr:col>6</xdr:col>
      <xdr:colOff>422275</xdr:colOff>
      <xdr:row>55</xdr:row>
      <xdr:rowOff>61722</xdr:rowOff>
    </xdr:from>
    <xdr:to>
      <xdr:col>6</xdr:col>
      <xdr:colOff>600075</xdr:colOff>
      <xdr:row>55</xdr:row>
      <xdr:rowOff>61722</xdr:rowOff>
    </xdr:to>
    <xdr:cxnSp macro="">
      <xdr:nvCxnSpPr>
        <xdr:cNvPr id="138" name="直線コネクタ 137"/>
        <xdr:cNvCxnSpPr/>
      </xdr:nvCxnSpPr>
      <xdr:spPr>
        <a:xfrm>
          <a:off x="4546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25925</xdr:rowOff>
    </xdr:from>
    <xdr:ext cx="405111" cy="259045"/>
    <xdr:sp macro="" textlink="">
      <xdr:nvSpPr>
        <xdr:cNvPr id="139" name="【橋りょう・トンネル】&#10;有形固定資産減価償却率平均値テキスト"/>
        <xdr:cNvSpPr txBox="1"/>
      </xdr:nvSpPr>
      <xdr:spPr>
        <a:xfrm>
          <a:off x="4724400" y="10141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47498</xdr:rowOff>
    </xdr:from>
    <xdr:to>
      <xdr:col>6</xdr:col>
      <xdr:colOff>561975</xdr:colOff>
      <xdr:row>59</xdr:row>
      <xdr:rowOff>149098</xdr:rowOff>
    </xdr:to>
    <xdr:sp macro="" textlink="">
      <xdr:nvSpPr>
        <xdr:cNvPr id="140" name="フローチャート : 判断 139"/>
        <xdr:cNvSpPr/>
      </xdr:nvSpPr>
      <xdr:spPr>
        <a:xfrm>
          <a:off x="45847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97790</xdr:rowOff>
    </xdr:from>
    <xdr:to>
      <xdr:col>5</xdr:col>
      <xdr:colOff>409575</xdr:colOff>
      <xdr:row>62</xdr:row>
      <xdr:rowOff>27940</xdr:rowOff>
    </xdr:to>
    <xdr:sp macro="" textlink="">
      <xdr:nvSpPr>
        <xdr:cNvPr id="141" name="フローチャート : 判断 140"/>
        <xdr:cNvSpPr/>
      </xdr:nvSpPr>
      <xdr:spPr>
        <a:xfrm>
          <a:off x="3746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79502</xdr:rowOff>
    </xdr:from>
    <xdr:to>
      <xdr:col>5</xdr:col>
      <xdr:colOff>409575</xdr:colOff>
      <xdr:row>60</xdr:row>
      <xdr:rowOff>9652</xdr:rowOff>
    </xdr:to>
    <xdr:sp macro="" textlink="">
      <xdr:nvSpPr>
        <xdr:cNvPr id="147" name="円/楕円 146"/>
        <xdr:cNvSpPr/>
      </xdr:nvSpPr>
      <xdr:spPr>
        <a:xfrm>
          <a:off x="37465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19067</xdr:rowOff>
    </xdr:from>
    <xdr:ext cx="405111" cy="259045"/>
    <xdr:sp macro="" textlink="">
      <xdr:nvSpPr>
        <xdr:cNvPr id="148" name="n_1aveValue【橋りょう・トンネル】&#10;有形固定資産減価償却率"/>
        <xdr:cNvSpPr txBox="1"/>
      </xdr:nvSpPr>
      <xdr:spPr>
        <a:xfrm>
          <a:off x="3582043"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oneCellAnchor>
    <xdr:from>
      <xdr:col>5</xdr:col>
      <xdr:colOff>143518</xdr:colOff>
      <xdr:row>58</xdr:row>
      <xdr:rowOff>26179</xdr:rowOff>
    </xdr:from>
    <xdr:ext cx="405111" cy="259045"/>
    <xdr:sp macro="" textlink="">
      <xdr:nvSpPr>
        <xdr:cNvPr id="149" name="n_1mainValue【橋りょう・トンネル】&#10;有形固定資産減価償却率"/>
        <xdr:cNvSpPr txBox="1"/>
      </xdr:nvSpPr>
      <xdr:spPr>
        <a:xfrm>
          <a:off x="3582043" y="997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130,814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1" name="テキスト ボックス 16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3" name="テキスト ボックス 16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5" name="テキスト ボックス 16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7" name="テキスト ボックス 16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9" name="テキスト ボックス 168"/>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41846</xdr:rowOff>
    </xdr:from>
    <xdr:to>
      <xdr:col>15</xdr:col>
      <xdr:colOff>180340</xdr:colOff>
      <xdr:row>64</xdr:row>
      <xdr:rowOff>73792</xdr:rowOff>
    </xdr:to>
    <xdr:cxnSp macro="">
      <xdr:nvCxnSpPr>
        <xdr:cNvPr id="173" name="直線コネクタ 172"/>
        <xdr:cNvCxnSpPr/>
      </xdr:nvCxnSpPr>
      <xdr:spPr>
        <a:xfrm flipV="1">
          <a:off x="10476865" y="9471596"/>
          <a:ext cx="0" cy="157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77619</xdr:rowOff>
    </xdr:from>
    <xdr:ext cx="469744" cy="259045"/>
    <xdr:sp macro="" textlink="">
      <xdr:nvSpPr>
        <xdr:cNvPr id="174" name="【橋りょう・トンネル】&#10;一人当たり有形固定資産（償却資産）額最小値テキスト"/>
        <xdr:cNvSpPr txBox="1"/>
      </xdr:nvSpPr>
      <xdr:spPr>
        <a:xfrm>
          <a:off x="10566400" y="1105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1,264</a:t>
          </a:r>
          <a:endParaRPr kumimoji="1" lang="ja-JP" altLang="en-US" sz="1000" b="1">
            <a:latin typeface="ＭＳ Ｐゴシック"/>
          </a:endParaRPr>
        </a:p>
      </xdr:txBody>
    </xdr:sp>
    <xdr:clientData/>
  </xdr:oneCellAnchor>
  <xdr:twoCellAnchor>
    <xdr:from>
      <xdr:col>15</xdr:col>
      <xdr:colOff>92075</xdr:colOff>
      <xdr:row>64</xdr:row>
      <xdr:rowOff>73792</xdr:rowOff>
    </xdr:from>
    <xdr:to>
      <xdr:col>15</xdr:col>
      <xdr:colOff>269875</xdr:colOff>
      <xdr:row>64</xdr:row>
      <xdr:rowOff>73792</xdr:rowOff>
    </xdr:to>
    <xdr:cxnSp macro="">
      <xdr:nvCxnSpPr>
        <xdr:cNvPr id="175" name="直線コネクタ 174"/>
        <xdr:cNvCxnSpPr/>
      </xdr:nvCxnSpPr>
      <xdr:spPr>
        <a:xfrm>
          <a:off x="10388600" y="1104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159973</xdr:rowOff>
    </xdr:from>
    <xdr:ext cx="599010" cy="259045"/>
    <xdr:sp macro="" textlink="">
      <xdr:nvSpPr>
        <xdr:cNvPr id="176" name="【橋りょう・トンネル】&#10;一人当たり有形固定資産（償却資産）額最大値テキスト"/>
        <xdr:cNvSpPr txBox="1"/>
      </xdr:nvSpPr>
      <xdr:spPr>
        <a:xfrm>
          <a:off x="10566400" y="9246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828,034</a:t>
          </a:r>
          <a:endParaRPr kumimoji="1" lang="ja-JP" altLang="en-US" sz="1000" b="1">
            <a:latin typeface="ＭＳ Ｐゴシック"/>
          </a:endParaRPr>
        </a:p>
      </xdr:txBody>
    </xdr:sp>
    <xdr:clientData/>
  </xdr:oneCellAnchor>
  <xdr:twoCellAnchor>
    <xdr:from>
      <xdr:col>15</xdr:col>
      <xdr:colOff>92075</xdr:colOff>
      <xdr:row>55</xdr:row>
      <xdr:rowOff>41846</xdr:rowOff>
    </xdr:from>
    <xdr:to>
      <xdr:col>15</xdr:col>
      <xdr:colOff>269875</xdr:colOff>
      <xdr:row>55</xdr:row>
      <xdr:rowOff>41846</xdr:rowOff>
    </xdr:to>
    <xdr:cxnSp macro="">
      <xdr:nvCxnSpPr>
        <xdr:cNvPr id="177" name="直線コネクタ 176"/>
        <xdr:cNvCxnSpPr/>
      </xdr:nvCxnSpPr>
      <xdr:spPr>
        <a:xfrm>
          <a:off x="10388600" y="947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7635</xdr:rowOff>
    </xdr:from>
    <xdr:ext cx="599010" cy="259045"/>
    <xdr:sp macro="" textlink="">
      <xdr:nvSpPr>
        <xdr:cNvPr id="178" name="【橋りょう・トンネル】&#10;一人当たり有形固定資産（償却資産）額平均値テキスト"/>
        <xdr:cNvSpPr txBox="1"/>
      </xdr:nvSpPr>
      <xdr:spPr>
        <a:xfrm>
          <a:off x="10566400" y="10294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358,001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29208</xdr:rowOff>
    </xdr:from>
    <xdr:to>
      <xdr:col>15</xdr:col>
      <xdr:colOff>231775</xdr:colOff>
      <xdr:row>60</xdr:row>
      <xdr:rowOff>130808</xdr:rowOff>
    </xdr:to>
    <xdr:sp macro="" textlink="">
      <xdr:nvSpPr>
        <xdr:cNvPr id="179" name="フローチャート : 判断 178"/>
        <xdr:cNvSpPr/>
      </xdr:nvSpPr>
      <xdr:spPr>
        <a:xfrm>
          <a:off x="10426700" y="1031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74092</xdr:rowOff>
    </xdr:from>
    <xdr:to>
      <xdr:col>14</xdr:col>
      <xdr:colOff>79375</xdr:colOff>
      <xdr:row>60</xdr:row>
      <xdr:rowOff>4242</xdr:rowOff>
    </xdr:to>
    <xdr:sp macro="" textlink="">
      <xdr:nvSpPr>
        <xdr:cNvPr id="180" name="フローチャート : 判断 179"/>
        <xdr:cNvSpPr/>
      </xdr:nvSpPr>
      <xdr:spPr>
        <a:xfrm>
          <a:off x="9588500" y="1018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6548</xdr:rowOff>
    </xdr:from>
    <xdr:to>
      <xdr:col>14</xdr:col>
      <xdr:colOff>79375</xdr:colOff>
      <xdr:row>59</xdr:row>
      <xdr:rowOff>108148</xdr:rowOff>
    </xdr:to>
    <xdr:sp macro="" textlink="">
      <xdr:nvSpPr>
        <xdr:cNvPr id="186" name="円/楕円 185"/>
        <xdr:cNvSpPr/>
      </xdr:nvSpPr>
      <xdr:spPr>
        <a:xfrm>
          <a:off x="9588500" y="1012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166819</xdr:rowOff>
    </xdr:from>
    <xdr:ext cx="599010" cy="259045"/>
    <xdr:sp macro="" textlink="">
      <xdr:nvSpPr>
        <xdr:cNvPr id="187" name="n_1aveValue【橋りょう・トンネル】&#10;一人当たり有形固定資産（償却資産）額"/>
        <xdr:cNvSpPr txBox="1"/>
      </xdr:nvSpPr>
      <xdr:spPr>
        <a:xfrm>
          <a:off x="9327094" y="1028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424,440</a:t>
          </a:r>
          <a:endParaRPr kumimoji="1" lang="ja-JP" altLang="en-US" sz="1000" b="1">
            <a:solidFill>
              <a:srgbClr val="000080"/>
            </a:solidFill>
            <a:latin typeface="ＭＳ Ｐゴシック"/>
          </a:endParaRPr>
        </a:p>
      </xdr:txBody>
    </xdr:sp>
    <xdr:clientData/>
  </xdr:oneCellAnchor>
  <xdr:oneCellAnchor>
    <xdr:from>
      <xdr:col>13</xdr:col>
      <xdr:colOff>402169</xdr:colOff>
      <xdr:row>57</xdr:row>
      <xdr:rowOff>124675</xdr:rowOff>
    </xdr:from>
    <xdr:ext cx="599010" cy="259045"/>
    <xdr:sp macro="" textlink="">
      <xdr:nvSpPr>
        <xdr:cNvPr id="188" name="n_1mainValue【橋りょう・トンネル】&#10;一人当たり有形固定資産（償却資産）額"/>
        <xdr:cNvSpPr txBox="1"/>
      </xdr:nvSpPr>
      <xdr:spPr>
        <a:xfrm>
          <a:off x="9327094" y="9897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459,896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168729</xdr:rowOff>
    </xdr:from>
    <xdr:to>
      <xdr:col>7</xdr:col>
      <xdr:colOff>638175</xdr:colOff>
      <xdr:row>86</xdr:row>
      <xdr:rowOff>168729</xdr:rowOff>
    </xdr:to>
    <xdr:cxnSp macro="">
      <xdr:nvCxnSpPr>
        <xdr:cNvPr id="199" name="直線コネクタ 19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86</xdr:row>
      <xdr:rowOff>26506</xdr:rowOff>
    </xdr:from>
    <xdr:ext cx="338939" cy="259045"/>
    <xdr:sp macro="" textlink="">
      <xdr:nvSpPr>
        <xdr:cNvPr id="200" name="テキスト ボックス 19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1" name="直線コネクタ 20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2" name="テキスト ボックス 20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3" name="直線コネクタ 20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4" name="テキスト ボックス 20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5" name="直線コネクタ 20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6" name="テキスト ボックス 20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7" name="直線コネクタ 20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8" name="テキスト ボックス 20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09" name="直線コネクタ 20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10" name="テキスト ボックス 20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3811</xdr:rowOff>
    </xdr:from>
    <xdr:to>
      <xdr:col>6</xdr:col>
      <xdr:colOff>510540</xdr:colOff>
      <xdr:row>86</xdr:row>
      <xdr:rowOff>127907</xdr:rowOff>
    </xdr:to>
    <xdr:cxnSp macro="">
      <xdr:nvCxnSpPr>
        <xdr:cNvPr id="214" name="直線コネクタ 213"/>
        <xdr:cNvCxnSpPr/>
      </xdr:nvCxnSpPr>
      <xdr:spPr>
        <a:xfrm flipV="1">
          <a:off x="4634865" y="13376911"/>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131734</xdr:rowOff>
    </xdr:from>
    <xdr:ext cx="340478" cy="259045"/>
    <xdr:sp macro="" textlink="">
      <xdr:nvSpPr>
        <xdr:cNvPr id="215" name="【公営住宅】&#10;有形固定資産減価償却率最小値テキスト"/>
        <xdr:cNvSpPr txBox="1"/>
      </xdr:nvSpPr>
      <xdr:spPr>
        <a:xfrm>
          <a:off x="47244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6</xdr:col>
      <xdr:colOff>422275</xdr:colOff>
      <xdr:row>86</xdr:row>
      <xdr:rowOff>127907</xdr:rowOff>
    </xdr:from>
    <xdr:to>
      <xdr:col>6</xdr:col>
      <xdr:colOff>600075</xdr:colOff>
      <xdr:row>86</xdr:row>
      <xdr:rowOff>127907</xdr:rowOff>
    </xdr:to>
    <xdr:cxnSp macro="">
      <xdr:nvCxnSpPr>
        <xdr:cNvPr id="216" name="直線コネクタ 215"/>
        <xdr:cNvCxnSpPr/>
      </xdr:nvCxnSpPr>
      <xdr:spPr>
        <a:xfrm>
          <a:off x="4546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121938</xdr:rowOff>
    </xdr:from>
    <xdr:ext cx="405111" cy="259045"/>
    <xdr:sp macro="" textlink="">
      <xdr:nvSpPr>
        <xdr:cNvPr id="217" name="【公営住宅】&#10;有形固定資産減価償却率最大値テキスト"/>
        <xdr:cNvSpPr txBox="1"/>
      </xdr:nvSpPr>
      <xdr:spPr>
        <a:xfrm>
          <a:off x="47244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6</xdr:col>
      <xdr:colOff>422275</xdr:colOff>
      <xdr:row>78</xdr:row>
      <xdr:rowOff>3811</xdr:rowOff>
    </xdr:from>
    <xdr:to>
      <xdr:col>6</xdr:col>
      <xdr:colOff>600075</xdr:colOff>
      <xdr:row>78</xdr:row>
      <xdr:rowOff>3811</xdr:rowOff>
    </xdr:to>
    <xdr:cxnSp macro="">
      <xdr:nvCxnSpPr>
        <xdr:cNvPr id="218" name="直線コネクタ 217"/>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153506</xdr:rowOff>
    </xdr:from>
    <xdr:ext cx="405111" cy="259045"/>
    <xdr:sp macro="" textlink="">
      <xdr:nvSpPr>
        <xdr:cNvPr id="219" name="【公営住宅】&#10;有形固定資産減価償却率平均値テキスト"/>
        <xdr:cNvSpPr txBox="1"/>
      </xdr:nvSpPr>
      <xdr:spPr>
        <a:xfrm>
          <a:off x="4724400" y="1386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3629</xdr:rowOff>
    </xdr:from>
    <xdr:to>
      <xdr:col>6</xdr:col>
      <xdr:colOff>561975</xdr:colOff>
      <xdr:row>81</xdr:row>
      <xdr:rowOff>105229</xdr:rowOff>
    </xdr:to>
    <xdr:sp macro="" textlink="">
      <xdr:nvSpPr>
        <xdr:cNvPr id="220" name="フローチャート : 判断 219"/>
        <xdr:cNvSpPr/>
      </xdr:nvSpPr>
      <xdr:spPr>
        <a:xfrm>
          <a:off x="45847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6894</xdr:rowOff>
    </xdr:from>
    <xdr:to>
      <xdr:col>5</xdr:col>
      <xdr:colOff>409575</xdr:colOff>
      <xdr:row>80</xdr:row>
      <xdr:rowOff>108494</xdr:rowOff>
    </xdr:to>
    <xdr:sp macro="" textlink="">
      <xdr:nvSpPr>
        <xdr:cNvPr id="221" name="フローチャート : 判断 220"/>
        <xdr:cNvSpPr/>
      </xdr:nvSpPr>
      <xdr:spPr>
        <a:xfrm>
          <a:off x="3746500" y="1372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2" name="テキスト ボックス 22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42818</xdr:rowOff>
    </xdr:from>
    <xdr:to>
      <xdr:col>5</xdr:col>
      <xdr:colOff>409575</xdr:colOff>
      <xdr:row>80</xdr:row>
      <xdr:rowOff>144418</xdr:rowOff>
    </xdr:to>
    <xdr:sp macro="" textlink="">
      <xdr:nvSpPr>
        <xdr:cNvPr id="227" name="円/楕円 226"/>
        <xdr:cNvSpPr/>
      </xdr:nvSpPr>
      <xdr:spPr>
        <a:xfrm>
          <a:off x="3746500" y="137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78</xdr:row>
      <xdr:rowOff>125021</xdr:rowOff>
    </xdr:from>
    <xdr:ext cx="405111" cy="259045"/>
    <xdr:sp macro="" textlink="">
      <xdr:nvSpPr>
        <xdr:cNvPr id="228" name="n_1aveValue【公営住宅】&#10;有形固定資産減価償却率"/>
        <xdr:cNvSpPr txBox="1"/>
      </xdr:nvSpPr>
      <xdr:spPr>
        <a:xfrm>
          <a:off x="3582043" y="1349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135545</xdr:rowOff>
    </xdr:from>
    <xdr:ext cx="405111" cy="259045"/>
    <xdr:sp macro="" textlink="">
      <xdr:nvSpPr>
        <xdr:cNvPr id="229" name="n_1mainValue【公営住宅】&#10;有形固定資産減価償却率"/>
        <xdr:cNvSpPr txBox="1"/>
      </xdr:nvSpPr>
      <xdr:spPr>
        <a:xfrm>
          <a:off x="3582043" y="1385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0" name="直線コネクタ 23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1" name="テキスト ボックス 24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2" name="直線コネクタ 24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3" name="テキスト ボックス 24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4" name="直線コネクタ 24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5" name="テキスト ボックス 24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6" name="直線コネクタ 24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7" name="テキスト ボックス 24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9" name="テキスト ボックス 2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139142</xdr:rowOff>
    </xdr:from>
    <xdr:to>
      <xdr:col>15</xdr:col>
      <xdr:colOff>180340</xdr:colOff>
      <xdr:row>84</xdr:row>
      <xdr:rowOff>105308</xdr:rowOff>
    </xdr:to>
    <xdr:cxnSp macro="">
      <xdr:nvCxnSpPr>
        <xdr:cNvPr id="251" name="直線コネクタ 250"/>
        <xdr:cNvCxnSpPr/>
      </xdr:nvCxnSpPr>
      <xdr:spPr>
        <a:xfrm flipV="1">
          <a:off x="10476865" y="13340792"/>
          <a:ext cx="0" cy="116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109135</xdr:rowOff>
    </xdr:from>
    <xdr:ext cx="469744" cy="259045"/>
    <xdr:sp macro="" textlink="">
      <xdr:nvSpPr>
        <xdr:cNvPr id="252" name="【公営住宅】&#10;一人当たり面積最小値テキスト"/>
        <xdr:cNvSpPr txBox="1"/>
      </xdr:nvSpPr>
      <xdr:spPr>
        <a:xfrm>
          <a:off x="10566400" y="1451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0.603</a:t>
          </a:r>
          <a:endParaRPr kumimoji="1" lang="ja-JP" altLang="en-US" sz="1000" b="1">
            <a:latin typeface="ＭＳ Ｐゴシック"/>
          </a:endParaRPr>
        </a:p>
      </xdr:txBody>
    </xdr:sp>
    <xdr:clientData/>
  </xdr:oneCellAnchor>
  <xdr:twoCellAnchor>
    <xdr:from>
      <xdr:col>15</xdr:col>
      <xdr:colOff>92075</xdr:colOff>
      <xdr:row>84</xdr:row>
      <xdr:rowOff>105308</xdr:rowOff>
    </xdr:from>
    <xdr:to>
      <xdr:col>15</xdr:col>
      <xdr:colOff>269875</xdr:colOff>
      <xdr:row>84</xdr:row>
      <xdr:rowOff>105308</xdr:rowOff>
    </xdr:to>
    <xdr:cxnSp macro="">
      <xdr:nvCxnSpPr>
        <xdr:cNvPr id="253" name="直線コネクタ 252"/>
        <xdr:cNvCxnSpPr/>
      </xdr:nvCxnSpPr>
      <xdr:spPr>
        <a:xfrm>
          <a:off x="10388600" y="14507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85819</xdr:rowOff>
    </xdr:from>
    <xdr:ext cx="469744" cy="259045"/>
    <xdr:sp macro="" textlink="">
      <xdr:nvSpPr>
        <xdr:cNvPr id="254" name="【公営住宅】&#10;一人当たり面積最大値テキスト"/>
        <xdr:cNvSpPr txBox="1"/>
      </xdr:nvSpPr>
      <xdr:spPr>
        <a:xfrm>
          <a:off x="10566400" y="1311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3.154</a:t>
          </a:r>
          <a:endParaRPr kumimoji="1" lang="ja-JP" altLang="en-US" sz="1000" b="1">
            <a:latin typeface="ＭＳ Ｐゴシック"/>
          </a:endParaRPr>
        </a:p>
      </xdr:txBody>
    </xdr:sp>
    <xdr:clientData/>
  </xdr:oneCellAnchor>
  <xdr:twoCellAnchor>
    <xdr:from>
      <xdr:col>15</xdr:col>
      <xdr:colOff>92075</xdr:colOff>
      <xdr:row>77</xdr:row>
      <xdr:rowOff>139142</xdr:rowOff>
    </xdr:from>
    <xdr:to>
      <xdr:col>15</xdr:col>
      <xdr:colOff>269875</xdr:colOff>
      <xdr:row>77</xdr:row>
      <xdr:rowOff>139142</xdr:rowOff>
    </xdr:to>
    <xdr:cxnSp macro="">
      <xdr:nvCxnSpPr>
        <xdr:cNvPr id="255" name="直線コネクタ 254"/>
        <xdr:cNvCxnSpPr/>
      </xdr:nvCxnSpPr>
      <xdr:spPr>
        <a:xfrm>
          <a:off x="10388600" y="13340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163695</xdr:rowOff>
    </xdr:from>
    <xdr:ext cx="469744" cy="259045"/>
    <xdr:sp macro="" textlink="">
      <xdr:nvSpPr>
        <xdr:cNvPr id="256" name="【公営住宅】&#10;一人当たり面積平均値テキスト"/>
        <xdr:cNvSpPr txBox="1"/>
      </xdr:nvSpPr>
      <xdr:spPr>
        <a:xfrm>
          <a:off x="10566400" y="14051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13818</xdr:rowOff>
    </xdr:from>
    <xdr:to>
      <xdr:col>15</xdr:col>
      <xdr:colOff>231775</xdr:colOff>
      <xdr:row>82</xdr:row>
      <xdr:rowOff>115418</xdr:rowOff>
    </xdr:to>
    <xdr:sp macro="" textlink="">
      <xdr:nvSpPr>
        <xdr:cNvPr id="257" name="フローチャート : 判断 256"/>
        <xdr:cNvSpPr/>
      </xdr:nvSpPr>
      <xdr:spPr>
        <a:xfrm>
          <a:off x="10426700" y="1407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69138</xdr:rowOff>
    </xdr:from>
    <xdr:to>
      <xdr:col>14</xdr:col>
      <xdr:colOff>79375</xdr:colOff>
      <xdr:row>81</xdr:row>
      <xdr:rowOff>170738</xdr:rowOff>
    </xdr:to>
    <xdr:sp macro="" textlink="">
      <xdr:nvSpPr>
        <xdr:cNvPr id="258" name="フローチャート : 判断 257"/>
        <xdr:cNvSpPr/>
      </xdr:nvSpPr>
      <xdr:spPr>
        <a:xfrm>
          <a:off x="9588500" y="1395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91084</xdr:rowOff>
    </xdr:from>
    <xdr:to>
      <xdr:col>14</xdr:col>
      <xdr:colOff>79375</xdr:colOff>
      <xdr:row>84</xdr:row>
      <xdr:rowOff>21234</xdr:rowOff>
    </xdr:to>
    <xdr:sp macro="" textlink="">
      <xdr:nvSpPr>
        <xdr:cNvPr id="264" name="円/楕円 263"/>
        <xdr:cNvSpPr/>
      </xdr:nvSpPr>
      <xdr:spPr>
        <a:xfrm>
          <a:off x="9588500" y="1432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15815</xdr:rowOff>
    </xdr:from>
    <xdr:ext cx="469744" cy="259045"/>
    <xdr:sp macro="" textlink="">
      <xdr:nvSpPr>
        <xdr:cNvPr id="265" name="n_1aveValue【公営住宅】&#10;一人当たり面積"/>
        <xdr:cNvSpPr txBox="1"/>
      </xdr:nvSpPr>
      <xdr:spPr>
        <a:xfrm>
          <a:off x="9391727" y="1373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1.696</a:t>
          </a:r>
          <a:endParaRPr kumimoji="1" lang="ja-JP" altLang="en-US" sz="1000" b="1">
            <a:solidFill>
              <a:srgbClr val="000080"/>
            </a:solidFill>
            <a:latin typeface="ＭＳ Ｐゴシック"/>
          </a:endParaRPr>
        </a:p>
      </xdr:txBody>
    </xdr:sp>
    <xdr:clientData/>
  </xdr:oneCellAnchor>
  <xdr:oneCellAnchor>
    <xdr:from>
      <xdr:col>13</xdr:col>
      <xdr:colOff>466802</xdr:colOff>
      <xdr:row>84</xdr:row>
      <xdr:rowOff>12361</xdr:rowOff>
    </xdr:from>
    <xdr:ext cx="469744" cy="259045"/>
    <xdr:sp macro="" textlink="">
      <xdr:nvSpPr>
        <xdr:cNvPr id="266" name="n_1mainValue【公営住宅】&#10;一人当たり面積"/>
        <xdr:cNvSpPr txBox="1"/>
      </xdr:nvSpPr>
      <xdr:spPr>
        <a:xfrm>
          <a:off x="9391727" y="1441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0.898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7" name="正方形/長方形 2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8" name="正方形/長方形 2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9" name="正方形/長方形 2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0" name="正方形/長方形 2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1" name="正方形/長方形 2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2" name="正方形/長方形 2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3" name="正方形/長方形 2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4" name="正方形/長方形 27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5" name="テキスト ボックス 27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6" name="直線コネクタ 27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7" name="テキスト ボックス 276"/>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8" name="直線コネクタ 27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9" name="テキスト ボックス 27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0" name="直線コネクタ 27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1" name="テキスト ボックス 28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2" name="直線コネクタ 28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3" name="テキスト ボックス 28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4" name="直線コネクタ 28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5" name="テキスト ボックス 28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6" name="直線コネクタ 28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87" name="テキスト ボックス 286"/>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8" name="直線コネクタ 28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9" name="テキスト ボックス 28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57150</xdr:rowOff>
    </xdr:from>
    <xdr:to>
      <xdr:col>6</xdr:col>
      <xdr:colOff>510540</xdr:colOff>
      <xdr:row>108</xdr:row>
      <xdr:rowOff>49530</xdr:rowOff>
    </xdr:to>
    <xdr:cxnSp macro="">
      <xdr:nvCxnSpPr>
        <xdr:cNvPr id="291" name="直線コネクタ 290"/>
        <xdr:cNvCxnSpPr/>
      </xdr:nvCxnSpPr>
      <xdr:spPr>
        <a:xfrm flipV="1">
          <a:off x="4634865" y="1737360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53357</xdr:rowOff>
    </xdr:from>
    <xdr:ext cx="405111" cy="259045"/>
    <xdr:sp macro="" textlink="">
      <xdr:nvSpPr>
        <xdr:cNvPr id="292" name="【港湾・漁港】&#10;有形固定資産減価償却率最小値テキスト"/>
        <xdr:cNvSpPr txBox="1"/>
      </xdr:nvSpPr>
      <xdr:spPr>
        <a:xfrm>
          <a:off x="4724400" y="185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32.7</a:t>
          </a:r>
          <a:endParaRPr kumimoji="1" lang="ja-JP" altLang="en-US" sz="1000" b="1">
            <a:latin typeface="ＭＳ Ｐゴシック"/>
          </a:endParaRPr>
        </a:p>
      </xdr:txBody>
    </xdr:sp>
    <xdr:clientData/>
  </xdr:oneCellAnchor>
  <xdr:twoCellAnchor>
    <xdr:from>
      <xdr:col>6</xdr:col>
      <xdr:colOff>422275</xdr:colOff>
      <xdr:row>108</xdr:row>
      <xdr:rowOff>49530</xdr:rowOff>
    </xdr:from>
    <xdr:to>
      <xdr:col>6</xdr:col>
      <xdr:colOff>600075</xdr:colOff>
      <xdr:row>108</xdr:row>
      <xdr:rowOff>49530</xdr:rowOff>
    </xdr:to>
    <xdr:cxnSp macro="">
      <xdr:nvCxnSpPr>
        <xdr:cNvPr id="293" name="直線コネクタ 292"/>
        <xdr:cNvCxnSpPr/>
      </xdr:nvCxnSpPr>
      <xdr:spPr>
        <a:xfrm>
          <a:off x="4546600" y="1856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3827</xdr:rowOff>
    </xdr:from>
    <xdr:ext cx="405111" cy="259045"/>
    <xdr:sp macro="" textlink="">
      <xdr:nvSpPr>
        <xdr:cNvPr id="294" name="【港湾・漁港】&#10;有形固定資産減価償却率最大値テキスト"/>
        <xdr:cNvSpPr txBox="1"/>
      </xdr:nvSpPr>
      <xdr:spPr>
        <a:xfrm>
          <a:off x="4724400" y="1714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a:t>
          </a:r>
          <a:endParaRPr kumimoji="1" lang="ja-JP" altLang="en-US" sz="1000" b="1">
            <a:latin typeface="ＭＳ Ｐゴシック"/>
          </a:endParaRPr>
        </a:p>
      </xdr:txBody>
    </xdr:sp>
    <xdr:clientData/>
  </xdr:oneCellAnchor>
  <xdr:twoCellAnchor>
    <xdr:from>
      <xdr:col>6</xdr:col>
      <xdr:colOff>422275</xdr:colOff>
      <xdr:row>101</xdr:row>
      <xdr:rowOff>57150</xdr:rowOff>
    </xdr:from>
    <xdr:to>
      <xdr:col>6</xdr:col>
      <xdr:colOff>600075</xdr:colOff>
      <xdr:row>101</xdr:row>
      <xdr:rowOff>57150</xdr:rowOff>
    </xdr:to>
    <xdr:cxnSp macro="">
      <xdr:nvCxnSpPr>
        <xdr:cNvPr id="295" name="直線コネクタ 294"/>
        <xdr:cNvCxnSpPr/>
      </xdr:nvCxnSpPr>
      <xdr:spPr>
        <a:xfrm>
          <a:off x="4546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38116</xdr:rowOff>
    </xdr:from>
    <xdr:ext cx="405111" cy="259045"/>
    <xdr:sp macro="" textlink="">
      <xdr:nvSpPr>
        <xdr:cNvPr id="296" name="【港湾・漁港】&#10;有形固定資産減価償却率平均値テキスト"/>
        <xdr:cNvSpPr txBox="1"/>
      </xdr:nvSpPr>
      <xdr:spPr>
        <a:xfrm>
          <a:off x="4724400" y="1804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59689</xdr:rowOff>
    </xdr:from>
    <xdr:to>
      <xdr:col>6</xdr:col>
      <xdr:colOff>561975</xdr:colOff>
      <xdr:row>105</xdr:row>
      <xdr:rowOff>161289</xdr:rowOff>
    </xdr:to>
    <xdr:sp macro="" textlink="">
      <xdr:nvSpPr>
        <xdr:cNvPr id="297" name="フローチャート : 判断 296"/>
        <xdr:cNvSpPr/>
      </xdr:nvSpPr>
      <xdr:spPr>
        <a:xfrm>
          <a:off x="4584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102</xdr:row>
      <xdr:rowOff>128270</xdr:rowOff>
    </xdr:from>
    <xdr:to>
      <xdr:col>5</xdr:col>
      <xdr:colOff>409575</xdr:colOff>
      <xdr:row>103</xdr:row>
      <xdr:rowOff>58420</xdr:rowOff>
    </xdr:to>
    <xdr:sp macro="" textlink="">
      <xdr:nvSpPr>
        <xdr:cNvPr id="298" name="フローチャート : 判断 297"/>
        <xdr:cNvSpPr/>
      </xdr:nvSpPr>
      <xdr:spPr>
        <a:xfrm>
          <a:off x="3746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9" name="テキスト ボックス 29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0" name="テキスト ボックス 29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1" name="テキスト ボックス 30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2" name="テキスト ボックス 30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3" name="テキスト ボックス 30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101</xdr:row>
      <xdr:rowOff>97789</xdr:rowOff>
    </xdr:from>
    <xdr:to>
      <xdr:col>5</xdr:col>
      <xdr:colOff>409575</xdr:colOff>
      <xdr:row>102</xdr:row>
      <xdr:rowOff>27939</xdr:rowOff>
    </xdr:to>
    <xdr:sp macro="" textlink="">
      <xdr:nvSpPr>
        <xdr:cNvPr id="304" name="円/楕円 303"/>
        <xdr:cNvSpPr/>
      </xdr:nvSpPr>
      <xdr:spPr>
        <a:xfrm>
          <a:off x="3746500" y="1741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49547</xdr:rowOff>
    </xdr:from>
    <xdr:ext cx="405111" cy="259045"/>
    <xdr:sp macro="" textlink="">
      <xdr:nvSpPr>
        <xdr:cNvPr id="305" name="n_1aveValue【港湾・漁港】&#10;有形固定資産減価償却率"/>
        <xdr:cNvSpPr txBox="1"/>
      </xdr:nvSpPr>
      <xdr:spPr>
        <a:xfrm>
          <a:off x="3582043"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5</xdr:col>
      <xdr:colOff>143518</xdr:colOff>
      <xdr:row>100</xdr:row>
      <xdr:rowOff>44466</xdr:rowOff>
    </xdr:from>
    <xdr:ext cx="405111" cy="259045"/>
    <xdr:sp macro="" textlink="">
      <xdr:nvSpPr>
        <xdr:cNvPr id="306" name="n_1mainValue【港湾・漁港】&#10;有形固定資産減価償却率"/>
        <xdr:cNvSpPr txBox="1"/>
      </xdr:nvSpPr>
      <xdr:spPr>
        <a:xfrm>
          <a:off x="3582043" y="1718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7" name="正方形/長方形 30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8" name="正方形/長方形 30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9" name="正方形/長方形 30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0" name="正方形/長方形 30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1" name="正方形/長方形 31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2" name="正方形/長方形 31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3" name="正方形/長方形 31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31,688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4" name="正方形/長方形 31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5" name="テキスト ボックス 31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6" name="直線コネクタ 31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17" name="直線コネクタ 31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107</xdr:row>
      <xdr:rowOff>105427</xdr:rowOff>
    </xdr:from>
    <xdr:ext cx="248786" cy="259045"/>
    <xdr:sp macro="" textlink="">
      <xdr:nvSpPr>
        <xdr:cNvPr id="318" name="テキスト ボックス 317"/>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19" name="直線コネクタ 31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104</xdr:row>
      <xdr:rowOff>162577</xdr:rowOff>
    </xdr:from>
    <xdr:ext cx="595419" cy="259045"/>
    <xdr:sp macro="" textlink="">
      <xdr:nvSpPr>
        <xdr:cNvPr id="320" name="テキスト ボックス 319"/>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1" name="直線コネクタ 32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102</xdr:row>
      <xdr:rowOff>48277</xdr:rowOff>
    </xdr:from>
    <xdr:ext cx="595419" cy="259045"/>
    <xdr:sp macro="" textlink="">
      <xdr:nvSpPr>
        <xdr:cNvPr id="322" name="テキスト ボックス 321"/>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23" name="直線コネクタ 32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105427</xdr:rowOff>
    </xdr:from>
    <xdr:ext cx="595419" cy="259045"/>
    <xdr:sp macro="" textlink="">
      <xdr:nvSpPr>
        <xdr:cNvPr id="324" name="テキスト ボックス 323"/>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5" name="直線コネクタ 32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26" name="テキスト ボックス 325"/>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106</xdr:row>
      <xdr:rowOff>88681</xdr:rowOff>
    </xdr:from>
    <xdr:to>
      <xdr:col>15</xdr:col>
      <xdr:colOff>180340</xdr:colOff>
      <xdr:row>108</xdr:row>
      <xdr:rowOff>52933</xdr:rowOff>
    </xdr:to>
    <xdr:cxnSp macro="">
      <xdr:nvCxnSpPr>
        <xdr:cNvPr id="328" name="直線コネクタ 327"/>
        <xdr:cNvCxnSpPr/>
      </xdr:nvCxnSpPr>
      <xdr:spPr>
        <a:xfrm flipV="1">
          <a:off x="10476865" y="18262381"/>
          <a:ext cx="0" cy="307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56760</xdr:rowOff>
    </xdr:from>
    <xdr:ext cx="534377" cy="259045"/>
    <xdr:sp macro="" textlink="">
      <xdr:nvSpPr>
        <xdr:cNvPr id="329" name="【港湾・漁港】&#10;一人当たり有形固定資産（償却資産）額最小値テキスト"/>
        <xdr:cNvSpPr txBox="1"/>
      </xdr:nvSpPr>
      <xdr:spPr>
        <a:xfrm>
          <a:off x="10566400" y="1857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10,178</a:t>
          </a:r>
          <a:endParaRPr kumimoji="1" lang="ja-JP" altLang="en-US" sz="1000" b="1">
            <a:latin typeface="ＭＳ Ｐゴシック"/>
          </a:endParaRPr>
        </a:p>
      </xdr:txBody>
    </xdr:sp>
    <xdr:clientData/>
  </xdr:oneCellAnchor>
  <xdr:twoCellAnchor>
    <xdr:from>
      <xdr:col>15</xdr:col>
      <xdr:colOff>92075</xdr:colOff>
      <xdr:row>108</xdr:row>
      <xdr:rowOff>52933</xdr:rowOff>
    </xdr:from>
    <xdr:to>
      <xdr:col>15</xdr:col>
      <xdr:colOff>269875</xdr:colOff>
      <xdr:row>108</xdr:row>
      <xdr:rowOff>52933</xdr:rowOff>
    </xdr:to>
    <xdr:cxnSp macro="">
      <xdr:nvCxnSpPr>
        <xdr:cNvPr id="330" name="直線コネクタ 329"/>
        <xdr:cNvCxnSpPr/>
      </xdr:nvCxnSpPr>
      <xdr:spPr>
        <a:xfrm>
          <a:off x="10388600" y="1856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35358</xdr:rowOff>
    </xdr:from>
    <xdr:ext cx="599010" cy="259045"/>
    <xdr:sp macro="" textlink="">
      <xdr:nvSpPr>
        <xdr:cNvPr id="331" name="【港湾・漁港】&#10;一人当たり有形固定資産（償却資産）額最大値テキスト"/>
        <xdr:cNvSpPr txBox="1"/>
      </xdr:nvSpPr>
      <xdr:spPr>
        <a:xfrm>
          <a:off x="10566400" y="18037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144,540</a:t>
          </a:r>
          <a:endParaRPr kumimoji="1" lang="ja-JP" altLang="en-US" sz="1000" b="1">
            <a:latin typeface="ＭＳ Ｐゴシック"/>
          </a:endParaRPr>
        </a:p>
      </xdr:txBody>
    </xdr:sp>
    <xdr:clientData/>
  </xdr:oneCellAnchor>
  <xdr:twoCellAnchor>
    <xdr:from>
      <xdr:col>15</xdr:col>
      <xdr:colOff>92075</xdr:colOff>
      <xdr:row>106</xdr:row>
      <xdr:rowOff>88681</xdr:rowOff>
    </xdr:from>
    <xdr:to>
      <xdr:col>15</xdr:col>
      <xdr:colOff>269875</xdr:colOff>
      <xdr:row>106</xdr:row>
      <xdr:rowOff>88681</xdr:rowOff>
    </xdr:to>
    <xdr:cxnSp macro="">
      <xdr:nvCxnSpPr>
        <xdr:cNvPr id="332" name="直線コネクタ 331"/>
        <xdr:cNvCxnSpPr/>
      </xdr:nvCxnSpPr>
      <xdr:spPr>
        <a:xfrm>
          <a:off x="10388600" y="18262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159690</xdr:rowOff>
    </xdr:from>
    <xdr:ext cx="534377" cy="259045"/>
    <xdr:sp macro="" textlink="">
      <xdr:nvSpPr>
        <xdr:cNvPr id="333" name="【港湾・漁港】&#10;一人当たり有形固定資産（償却資産）額平均値テキスト"/>
        <xdr:cNvSpPr txBox="1"/>
      </xdr:nvSpPr>
      <xdr:spPr>
        <a:xfrm>
          <a:off x="10566400" y="1833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81,818</a:t>
          </a:r>
          <a:endParaRPr kumimoji="1" lang="ja-JP" altLang="en-US" sz="1000" b="1">
            <a:solidFill>
              <a:srgbClr val="000080"/>
            </a:solidFill>
            <a:latin typeface="ＭＳ Ｐゴシック"/>
          </a:endParaRPr>
        </a:p>
      </xdr:txBody>
    </xdr:sp>
    <xdr:clientData/>
  </xdr:oneCellAnchor>
  <xdr:twoCellAnchor>
    <xdr:from>
      <xdr:col>15</xdr:col>
      <xdr:colOff>130175</xdr:colOff>
      <xdr:row>107</xdr:row>
      <xdr:rowOff>9813</xdr:rowOff>
    </xdr:from>
    <xdr:to>
      <xdr:col>15</xdr:col>
      <xdr:colOff>231775</xdr:colOff>
      <xdr:row>107</xdr:row>
      <xdr:rowOff>111413</xdr:rowOff>
    </xdr:to>
    <xdr:sp macro="" textlink="">
      <xdr:nvSpPr>
        <xdr:cNvPr id="334" name="フローチャート : 判断 333"/>
        <xdr:cNvSpPr/>
      </xdr:nvSpPr>
      <xdr:spPr>
        <a:xfrm>
          <a:off x="10426700" y="183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62074</xdr:rowOff>
    </xdr:from>
    <xdr:to>
      <xdr:col>14</xdr:col>
      <xdr:colOff>79375</xdr:colOff>
      <xdr:row>106</xdr:row>
      <xdr:rowOff>163674</xdr:rowOff>
    </xdr:to>
    <xdr:sp macro="" textlink="">
      <xdr:nvSpPr>
        <xdr:cNvPr id="335" name="フローチャート : 判断 334"/>
        <xdr:cNvSpPr/>
      </xdr:nvSpPr>
      <xdr:spPr>
        <a:xfrm>
          <a:off x="9588500" y="1823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36" name="テキスト ボックス 33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7" name="テキスト ボックス 33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8" name="テキスト ボックス 33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9" name="テキスト ボックス 33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0" name="テキスト ボックス 33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101</xdr:row>
      <xdr:rowOff>45720</xdr:rowOff>
    </xdr:from>
    <xdr:to>
      <xdr:col>14</xdr:col>
      <xdr:colOff>79375</xdr:colOff>
      <xdr:row>101</xdr:row>
      <xdr:rowOff>147320</xdr:rowOff>
    </xdr:to>
    <xdr:sp macro="" textlink="">
      <xdr:nvSpPr>
        <xdr:cNvPr id="341" name="円/楕円 340"/>
        <xdr:cNvSpPr/>
      </xdr:nvSpPr>
      <xdr:spPr>
        <a:xfrm>
          <a:off x="9588500" y="1736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106</xdr:row>
      <xdr:rowOff>154801</xdr:rowOff>
    </xdr:from>
    <xdr:ext cx="599010" cy="259045"/>
    <xdr:sp macro="" textlink="">
      <xdr:nvSpPr>
        <xdr:cNvPr id="342" name="n_1aveValue【港湾・漁港】&#10;一人当たり有形固定資産（償却資産）額"/>
        <xdr:cNvSpPr txBox="1"/>
      </xdr:nvSpPr>
      <xdr:spPr>
        <a:xfrm>
          <a:off x="9327094" y="18328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133,957</a:t>
          </a:r>
          <a:endParaRPr kumimoji="1" lang="ja-JP" altLang="en-US" sz="1000" b="1">
            <a:solidFill>
              <a:srgbClr val="000080"/>
            </a:solidFill>
            <a:latin typeface="ＭＳ Ｐゴシック"/>
          </a:endParaRPr>
        </a:p>
      </xdr:txBody>
    </xdr:sp>
    <xdr:clientData/>
  </xdr:oneCellAnchor>
  <xdr:oneCellAnchor>
    <xdr:from>
      <xdr:col>13</xdr:col>
      <xdr:colOff>402169</xdr:colOff>
      <xdr:row>99</xdr:row>
      <xdr:rowOff>163847</xdr:rowOff>
    </xdr:from>
    <xdr:ext cx="599010" cy="259045"/>
    <xdr:sp macro="" textlink="">
      <xdr:nvSpPr>
        <xdr:cNvPr id="343" name="n_1mainValue【港湾・漁港】&#10;一人当たり有形固定資産（償却資産）額"/>
        <xdr:cNvSpPr txBox="1"/>
      </xdr:nvSpPr>
      <xdr:spPr>
        <a:xfrm>
          <a:off x="9327094" y="171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516,111</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4" name="正方形/長方形 34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5" name="正方形/長方形 34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6" name="正方形/長方形 34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7" name="正方形/長方形 34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8" name="正方形/長方形 34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9" name="正方形/長方形 34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0" name="正方形/長方形 34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1" name="正方形/長方形 35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2" name="テキスト ボックス 35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3" name="直線コネクタ 35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354" name="直線コネクタ 35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355" name="テキスト ボックス 35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56" name="直線コネクタ 35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57" name="テキスト ボックス 35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58" name="直線コネクタ 35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59" name="テキスト ボックス 35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60" name="直線コネクタ 35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61" name="テキスト ボックス 36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62" name="直線コネクタ 36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63" name="テキスト ボックス 36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64" name="直線コネクタ 36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65" name="テキスト ボックス 36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6" name="直線コネクタ 36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67" name="テキスト ボックス 36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77833</xdr:rowOff>
    </xdr:from>
    <xdr:to>
      <xdr:col>23</xdr:col>
      <xdr:colOff>516889</xdr:colOff>
      <xdr:row>41</xdr:row>
      <xdr:rowOff>156210</xdr:rowOff>
    </xdr:to>
    <xdr:cxnSp macro="">
      <xdr:nvCxnSpPr>
        <xdr:cNvPr id="369" name="直線コネクタ 368"/>
        <xdr:cNvCxnSpPr/>
      </xdr:nvCxnSpPr>
      <xdr:spPr>
        <a:xfrm flipV="1">
          <a:off x="16318864" y="5735683"/>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160037</xdr:rowOff>
    </xdr:from>
    <xdr:ext cx="340478" cy="259045"/>
    <xdr:sp macro="" textlink="">
      <xdr:nvSpPr>
        <xdr:cNvPr id="370" name="【認定こども園・幼稚園・保育所】&#10;有形固定資産減価償却率最小値テキスト"/>
        <xdr:cNvSpPr txBox="1"/>
      </xdr:nvSpPr>
      <xdr:spPr>
        <a:xfrm>
          <a:off x="164084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428625</xdr:colOff>
      <xdr:row>41</xdr:row>
      <xdr:rowOff>156210</xdr:rowOff>
    </xdr:from>
    <xdr:to>
      <xdr:col>23</xdr:col>
      <xdr:colOff>606425</xdr:colOff>
      <xdr:row>41</xdr:row>
      <xdr:rowOff>156210</xdr:rowOff>
    </xdr:to>
    <xdr:cxnSp macro="">
      <xdr:nvCxnSpPr>
        <xdr:cNvPr id="371" name="直線コネクタ 370"/>
        <xdr:cNvCxnSpPr/>
      </xdr:nvCxnSpPr>
      <xdr:spPr>
        <a:xfrm>
          <a:off x="16230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24510</xdr:rowOff>
    </xdr:from>
    <xdr:ext cx="405111" cy="259045"/>
    <xdr:sp macro="" textlink="">
      <xdr:nvSpPr>
        <xdr:cNvPr id="372" name="【認定こども園・幼稚園・保育所】&#10;有形固定資産減価償却率最大値テキスト"/>
        <xdr:cNvSpPr txBox="1"/>
      </xdr:nvSpPr>
      <xdr:spPr>
        <a:xfrm>
          <a:off x="16408400" y="551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23</xdr:col>
      <xdr:colOff>428625</xdr:colOff>
      <xdr:row>33</xdr:row>
      <xdr:rowOff>77833</xdr:rowOff>
    </xdr:from>
    <xdr:to>
      <xdr:col>23</xdr:col>
      <xdr:colOff>606425</xdr:colOff>
      <xdr:row>33</xdr:row>
      <xdr:rowOff>77833</xdr:rowOff>
    </xdr:to>
    <xdr:cxnSp macro="">
      <xdr:nvCxnSpPr>
        <xdr:cNvPr id="373" name="直線コネクタ 372"/>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152417</xdr:rowOff>
    </xdr:from>
    <xdr:ext cx="405111" cy="259045"/>
    <xdr:sp macro="" textlink="">
      <xdr:nvSpPr>
        <xdr:cNvPr id="374" name="【認定こども園・幼稚園・保育所】&#10;有形固定資産減価償却率平均値テキスト"/>
        <xdr:cNvSpPr txBox="1"/>
      </xdr:nvSpPr>
      <xdr:spPr>
        <a:xfrm>
          <a:off x="16408400" y="6153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2540</xdr:rowOff>
    </xdr:from>
    <xdr:to>
      <xdr:col>23</xdr:col>
      <xdr:colOff>568325</xdr:colOff>
      <xdr:row>36</xdr:row>
      <xdr:rowOff>104140</xdr:rowOff>
    </xdr:to>
    <xdr:sp macro="" textlink="">
      <xdr:nvSpPr>
        <xdr:cNvPr id="375" name="フローチャート : 判断 374"/>
        <xdr:cNvSpPr/>
      </xdr:nvSpPr>
      <xdr:spPr>
        <a:xfrm>
          <a:off x="16268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147864</xdr:rowOff>
    </xdr:from>
    <xdr:to>
      <xdr:col>22</xdr:col>
      <xdr:colOff>415925</xdr:colOff>
      <xdr:row>37</xdr:row>
      <xdr:rowOff>78014</xdr:rowOff>
    </xdr:to>
    <xdr:sp macro="" textlink="">
      <xdr:nvSpPr>
        <xdr:cNvPr id="376" name="フローチャート : 判断 375"/>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77" name="テキスト ボックス 37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8" name="テキスト ボックス 37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9" name="テキスト ボックス 37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0" name="テキスト ボックス 37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1" name="テキスト ボックス 38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33</xdr:row>
      <xdr:rowOff>67854</xdr:rowOff>
    </xdr:from>
    <xdr:to>
      <xdr:col>22</xdr:col>
      <xdr:colOff>415925</xdr:colOff>
      <xdr:row>33</xdr:row>
      <xdr:rowOff>169454</xdr:rowOff>
    </xdr:to>
    <xdr:sp macro="" textlink="">
      <xdr:nvSpPr>
        <xdr:cNvPr id="382" name="円/楕円 381"/>
        <xdr:cNvSpPr/>
      </xdr:nvSpPr>
      <xdr:spPr>
        <a:xfrm>
          <a:off x="15430500" y="57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69141</xdr:rowOff>
    </xdr:from>
    <xdr:ext cx="405111" cy="259045"/>
    <xdr:sp macro="" textlink="">
      <xdr:nvSpPr>
        <xdr:cNvPr id="383" name="n_1aveValue【認定こども園・幼稚園・保育所】&#10;有形固定資産減価償却率"/>
        <xdr:cNvSpPr txBox="1"/>
      </xdr:nvSpPr>
      <xdr:spPr>
        <a:xfrm>
          <a:off x="15266043"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oneCellAnchor>
    <xdr:from>
      <xdr:col>22</xdr:col>
      <xdr:colOff>149868</xdr:colOff>
      <xdr:row>32</xdr:row>
      <xdr:rowOff>14531</xdr:rowOff>
    </xdr:from>
    <xdr:ext cx="405111" cy="259045"/>
    <xdr:sp macro="" textlink="">
      <xdr:nvSpPr>
        <xdr:cNvPr id="384" name="n_1mainValue【認定こども園・幼稚園・保育所】&#10;有形固定資産減価償却率"/>
        <xdr:cNvSpPr txBox="1"/>
      </xdr:nvSpPr>
      <xdr:spPr>
        <a:xfrm>
          <a:off x="15266043" y="550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5" name="正方形/長方形 38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6" name="正方形/長方形 38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7" name="正方形/長方形 38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8" name="正方形/長方形 38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9" name="正方形/長方形 38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0" name="正方形/長方形 38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1" name="正方形/長方形 39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2" name="正方形/長方形 39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3" name="テキスト ボックス 39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4" name="直線コネクタ 39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95" name="直線コネクタ 39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96" name="テキスト ボックス 39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97" name="直線コネクタ 39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98" name="テキスト ボックス 39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99" name="直線コネクタ 39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400" name="テキスト ボックス 39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01" name="直線コネクタ 40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402" name="テキスト ボックス 40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03" name="直線コネクタ 40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404" name="テキスト ボックス 40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5" name="直線コネクタ 40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06" name="テキスト ボックス 40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68580</xdr:rowOff>
    </xdr:from>
    <xdr:to>
      <xdr:col>32</xdr:col>
      <xdr:colOff>186689</xdr:colOff>
      <xdr:row>41</xdr:row>
      <xdr:rowOff>34290</xdr:rowOff>
    </xdr:to>
    <xdr:cxnSp macro="">
      <xdr:nvCxnSpPr>
        <xdr:cNvPr id="408" name="直線コネクタ 407"/>
        <xdr:cNvCxnSpPr/>
      </xdr:nvCxnSpPr>
      <xdr:spPr>
        <a:xfrm flipV="1">
          <a:off x="22160864" y="572643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38117</xdr:rowOff>
    </xdr:from>
    <xdr:ext cx="469744" cy="259045"/>
    <xdr:sp macro="" textlink="">
      <xdr:nvSpPr>
        <xdr:cNvPr id="409" name="【認定こども園・幼稚園・保育所】&#10;一人当たり面積最小値テキスト"/>
        <xdr:cNvSpPr txBox="1"/>
      </xdr:nvSpPr>
      <xdr:spPr>
        <a:xfrm>
          <a:off x="2225040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41</xdr:row>
      <xdr:rowOff>34290</xdr:rowOff>
    </xdr:from>
    <xdr:to>
      <xdr:col>32</xdr:col>
      <xdr:colOff>276225</xdr:colOff>
      <xdr:row>41</xdr:row>
      <xdr:rowOff>34290</xdr:rowOff>
    </xdr:to>
    <xdr:cxnSp macro="">
      <xdr:nvCxnSpPr>
        <xdr:cNvPr id="410" name="直線コネクタ 409"/>
        <xdr:cNvCxnSpPr/>
      </xdr:nvCxnSpPr>
      <xdr:spPr>
        <a:xfrm>
          <a:off x="22072600" y="706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15257</xdr:rowOff>
    </xdr:from>
    <xdr:ext cx="469744" cy="259045"/>
    <xdr:sp macro="" textlink="">
      <xdr:nvSpPr>
        <xdr:cNvPr id="411" name="【認定こども園・幼稚園・保育所】&#10;一人当たり面積最大値テキスト"/>
        <xdr:cNvSpPr txBox="1"/>
      </xdr:nvSpPr>
      <xdr:spPr>
        <a:xfrm>
          <a:off x="222504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0.397</a:t>
          </a:r>
          <a:endParaRPr kumimoji="1" lang="ja-JP" altLang="en-US" sz="1000" b="1">
            <a:latin typeface="ＭＳ Ｐゴシック"/>
          </a:endParaRPr>
        </a:p>
      </xdr:txBody>
    </xdr:sp>
    <xdr:clientData/>
  </xdr:oneCellAnchor>
  <xdr:twoCellAnchor>
    <xdr:from>
      <xdr:col>32</xdr:col>
      <xdr:colOff>98425</xdr:colOff>
      <xdr:row>33</xdr:row>
      <xdr:rowOff>68580</xdr:rowOff>
    </xdr:from>
    <xdr:to>
      <xdr:col>32</xdr:col>
      <xdr:colOff>276225</xdr:colOff>
      <xdr:row>33</xdr:row>
      <xdr:rowOff>68580</xdr:rowOff>
    </xdr:to>
    <xdr:cxnSp macro="">
      <xdr:nvCxnSpPr>
        <xdr:cNvPr id="412" name="直線コネクタ 411"/>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129557</xdr:rowOff>
    </xdr:from>
    <xdr:ext cx="469744" cy="259045"/>
    <xdr:sp macro="" textlink="">
      <xdr:nvSpPr>
        <xdr:cNvPr id="413" name="【認定こども園・幼稚園・保育所】&#10;一人当たり面積平均値テキスト"/>
        <xdr:cNvSpPr txBox="1"/>
      </xdr:nvSpPr>
      <xdr:spPr>
        <a:xfrm>
          <a:off x="22250400" y="664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151130</xdr:rowOff>
    </xdr:from>
    <xdr:to>
      <xdr:col>32</xdr:col>
      <xdr:colOff>238125</xdr:colOff>
      <xdr:row>39</xdr:row>
      <xdr:rowOff>81280</xdr:rowOff>
    </xdr:to>
    <xdr:sp macro="" textlink="">
      <xdr:nvSpPr>
        <xdr:cNvPr id="414" name="フローチャート : 判断 413"/>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154940</xdr:rowOff>
    </xdr:from>
    <xdr:to>
      <xdr:col>31</xdr:col>
      <xdr:colOff>85725</xdr:colOff>
      <xdr:row>37</xdr:row>
      <xdr:rowOff>85090</xdr:rowOff>
    </xdr:to>
    <xdr:sp macro="" textlink="">
      <xdr:nvSpPr>
        <xdr:cNvPr id="415" name="フローチャート : 判断 414"/>
        <xdr:cNvSpPr/>
      </xdr:nvSpPr>
      <xdr:spPr>
        <a:xfrm>
          <a:off x="2127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16" name="テキスト ボックス 41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7" name="テキスト ボックス 41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8" name="テキスト ボックス 41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9" name="テキスト ボックス 41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0" name="テキスト ボックス 41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37</xdr:row>
      <xdr:rowOff>128270</xdr:rowOff>
    </xdr:from>
    <xdr:to>
      <xdr:col>31</xdr:col>
      <xdr:colOff>85725</xdr:colOff>
      <xdr:row>38</xdr:row>
      <xdr:rowOff>58420</xdr:rowOff>
    </xdr:to>
    <xdr:sp macro="" textlink="">
      <xdr:nvSpPr>
        <xdr:cNvPr id="421" name="円/楕円 420"/>
        <xdr:cNvSpPr/>
      </xdr:nvSpPr>
      <xdr:spPr>
        <a:xfrm>
          <a:off x="21272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35</xdr:row>
      <xdr:rowOff>101617</xdr:rowOff>
    </xdr:from>
    <xdr:ext cx="469744" cy="259045"/>
    <xdr:sp macro="" textlink="">
      <xdr:nvSpPr>
        <xdr:cNvPr id="422" name="n_1aveValue【認定こども園・幼稚園・保育所】&#10;一人当たり面積"/>
        <xdr:cNvSpPr txBox="1"/>
      </xdr:nvSpPr>
      <xdr:spPr>
        <a:xfrm>
          <a:off x="21075727"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0.226</a:t>
          </a:r>
          <a:endParaRPr kumimoji="1" lang="ja-JP" altLang="en-US" sz="1000" b="1">
            <a:solidFill>
              <a:srgbClr val="000080"/>
            </a:solidFill>
            <a:latin typeface="ＭＳ Ｐゴシック"/>
          </a:endParaRPr>
        </a:p>
      </xdr:txBody>
    </xdr:sp>
    <xdr:clientData/>
  </xdr:oneCellAnchor>
  <xdr:oneCellAnchor>
    <xdr:from>
      <xdr:col>30</xdr:col>
      <xdr:colOff>473152</xdr:colOff>
      <xdr:row>38</xdr:row>
      <xdr:rowOff>49547</xdr:rowOff>
    </xdr:from>
    <xdr:ext cx="469744" cy="259045"/>
    <xdr:sp macro="" textlink="">
      <xdr:nvSpPr>
        <xdr:cNvPr id="423" name="n_1mainValue【認定こども園・幼稚園・保育所】&#10;一人当たり面積"/>
        <xdr:cNvSpPr txBox="1"/>
      </xdr:nvSpPr>
      <xdr:spPr>
        <a:xfrm>
          <a:off x="21075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4" name="正方形/長方形 42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5" name="正方形/長方形 42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6" name="正方形/長方形 42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7" name="正方形/長方形 42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8" name="正方形/長方形 42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9" name="正方形/長方形 42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0" name="正方形/長方形 42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1" name="正方形/長方形 43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2" name="テキスト ボックス 43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3" name="直線コネクタ 43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34" name="テキスト ボックス 43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35" name="直線コネクタ 43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36" name="テキスト ボックス 43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37" name="直線コネクタ 43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38" name="テキスト ボックス 43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39" name="直線コネクタ 43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40" name="テキスト ボックス 43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41" name="直線コネクタ 44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42" name="テキスト ボックス 44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3" name="直線コネクタ 44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44" name="テキスト ボックス 44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121158</xdr:rowOff>
    </xdr:from>
    <xdr:to>
      <xdr:col>23</xdr:col>
      <xdr:colOff>516889</xdr:colOff>
      <xdr:row>62</xdr:row>
      <xdr:rowOff>157734</xdr:rowOff>
    </xdr:to>
    <xdr:cxnSp macro="">
      <xdr:nvCxnSpPr>
        <xdr:cNvPr id="446" name="直線コネクタ 445"/>
        <xdr:cNvCxnSpPr/>
      </xdr:nvCxnSpPr>
      <xdr:spPr>
        <a:xfrm flipV="1">
          <a:off x="16318864" y="9550908"/>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161561</xdr:rowOff>
    </xdr:from>
    <xdr:ext cx="405111" cy="259045"/>
    <xdr:sp macro="" textlink="">
      <xdr:nvSpPr>
        <xdr:cNvPr id="447" name="【学校施設】&#10;有形固定資産減価償却率最小値テキスト"/>
        <xdr:cNvSpPr txBox="1"/>
      </xdr:nvSpPr>
      <xdr:spPr>
        <a:xfrm>
          <a:off x="16408400" y="1079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a:t>
          </a:r>
          <a:endParaRPr kumimoji="1" lang="ja-JP" altLang="en-US" sz="1000" b="1">
            <a:latin typeface="ＭＳ Ｐゴシック"/>
          </a:endParaRPr>
        </a:p>
      </xdr:txBody>
    </xdr:sp>
    <xdr:clientData/>
  </xdr:oneCellAnchor>
  <xdr:twoCellAnchor>
    <xdr:from>
      <xdr:col>23</xdr:col>
      <xdr:colOff>428625</xdr:colOff>
      <xdr:row>62</xdr:row>
      <xdr:rowOff>157734</xdr:rowOff>
    </xdr:from>
    <xdr:to>
      <xdr:col>23</xdr:col>
      <xdr:colOff>606425</xdr:colOff>
      <xdr:row>62</xdr:row>
      <xdr:rowOff>157734</xdr:rowOff>
    </xdr:to>
    <xdr:cxnSp macro="">
      <xdr:nvCxnSpPr>
        <xdr:cNvPr id="448" name="直線コネクタ 447"/>
        <xdr:cNvCxnSpPr/>
      </xdr:nvCxnSpPr>
      <xdr:spPr>
        <a:xfrm>
          <a:off x="16230600" y="1078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67835</xdr:rowOff>
    </xdr:from>
    <xdr:ext cx="405111" cy="259045"/>
    <xdr:sp macro="" textlink="">
      <xdr:nvSpPr>
        <xdr:cNvPr id="449" name="【学校施設】&#10;有形固定資産減価償却率最大値テキスト"/>
        <xdr:cNvSpPr txBox="1"/>
      </xdr:nvSpPr>
      <xdr:spPr>
        <a:xfrm>
          <a:off x="16408400" y="932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428625</xdr:colOff>
      <xdr:row>55</xdr:row>
      <xdr:rowOff>121158</xdr:rowOff>
    </xdr:from>
    <xdr:to>
      <xdr:col>23</xdr:col>
      <xdr:colOff>606425</xdr:colOff>
      <xdr:row>55</xdr:row>
      <xdr:rowOff>121158</xdr:rowOff>
    </xdr:to>
    <xdr:cxnSp macro="">
      <xdr:nvCxnSpPr>
        <xdr:cNvPr id="450" name="直線コネクタ 449"/>
        <xdr:cNvCxnSpPr/>
      </xdr:nvCxnSpPr>
      <xdr:spPr>
        <a:xfrm>
          <a:off x="16230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142511</xdr:rowOff>
    </xdr:from>
    <xdr:ext cx="405111" cy="259045"/>
    <xdr:sp macro="" textlink="">
      <xdr:nvSpPr>
        <xdr:cNvPr id="451" name="【学校施設】&#10;有形固定資産減価償却率平均値テキスト"/>
        <xdr:cNvSpPr txBox="1"/>
      </xdr:nvSpPr>
      <xdr:spPr>
        <a:xfrm>
          <a:off x="16408400" y="9915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164084</xdr:rowOff>
    </xdr:from>
    <xdr:to>
      <xdr:col>23</xdr:col>
      <xdr:colOff>568325</xdr:colOff>
      <xdr:row>58</xdr:row>
      <xdr:rowOff>94234</xdr:rowOff>
    </xdr:to>
    <xdr:sp macro="" textlink="">
      <xdr:nvSpPr>
        <xdr:cNvPr id="452" name="フローチャート : 判断 451"/>
        <xdr:cNvSpPr/>
      </xdr:nvSpPr>
      <xdr:spPr>
        <a:xfrm>
          <a:off x="16268700" y="993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61214</xdr:rowOff>
    </xdr:from>
    <xdr:to>
      <xdr:col>22</xdr:col>
      <xdr:colOff>415925</xdr:colOff>
      <xdr:row>58</xdr:row>
      <xdr:rowOff>162814</xdr:rowOff>
    </xdr:to>
    <xdr:sp macro="" textlink="">
      <xdr:nvSpPr>
        <xdr:cNvPr id="453" name="フローチャート : 判断 452"/>
        <xdr:cNvSpPr/>
      </xdr:nvSpPr>
      <xdr:spPr>
        <a:xfrm>
          <a:off x="15430500" y="1000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54" name="テキスト ボックス 45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5" name="テキスト ボックス 45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6" name="テキスト ボックス 45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57" name="テキスト ボックス 45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58" name="テキスト ボックス 45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132080</xdr:rowOff>
    </xdr:from>
    <xdr:to>
      <xdr:col>22</xdr:col>
      <xdr:colOff>415925</xdr:colOff>
      <xdr:row>58</xdr:row>
      <xdr:rowOff>62230</xdr:rowOff>
    </xdr:to>
    <xdr:sp macro="" textlink="">
      <xdr:nvSpPr>
        <xdr:cNvPr id="459" name="円/楕円 458"/>
        <xdr:cNvSpPr/>
      </xdr:nvSpPr>
      <xdr:spPr>
        <a:xfrm>
          <a:off x="15430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153941</xdr:rowOff>
    </xdr:from>
    <xdr:ext cx="405111" cy="259045"/>
    <xdr:sp macro="" textlink="">
      <xdr:nvSpPr>
        <xdr:cNvPr id="460" name="n_1aveValue【学校施設】&#10;有形固定資産減価償却率"/>
        <xdr:cNvSpPr txBox="1"/>
      </xdr:nvSpPr>
      <xdr:spPr>
        <a:xfrm>
          <a:off x="15266043" y="1009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78757</xdr:rowOff>
    </xdr:from>
    <xdr:ext cx="405111" cy="259045"/>
    <xdr:sp macro="" textlink="">
      <xdr:nvSpPr>
        <xdr:cNvPr id="461" name="n_1mainValue【学校施設】&#10;有形固定資産減価償却率"/>
        <xdr:cNvSpPr txBox="1"/>
      </xdr:nvSpPr>
      <xdr:spPr>
        <a:xfrm>
          <a:off x="15266043"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2" name="正方形/長方形 4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3" name="正方形/長方形 4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4" name="正方形/長方形 4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5" name="正方形/長方形 4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6" name="正方形/長方形 4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7" name="正方形/長方形 4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68" name="正方形/長方形 4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69" name="正方形/長方形 4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0" name="テキスト ボックス 4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1" name="直線コネクタ 4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72" name="テキスト ボックス 4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73" name="直線コネクタ 47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74" name="テキスト ボックス 47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75" name="直線コネクタ 47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76" name="テキスト ボックス 47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77" name="直線コネクタ 47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78" name="テキスト ボックス 47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79" name="直線コネクタ 47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80" name="テキスト ボックス 47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1" name="直線コネクタ 4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2" name="テキスト ボックス 4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102870</xdr:rowOff>
    </xdr:from>
    <xdr:to>
      <xdr:col>32</xdr:col>
      <xdr:colOff>186689</xdr:colOff>
      <xdr:row>64</xdr:row>
      <xdr:rowOff>107899</xdr:rowOff>
    </xdr:to>
    <xdr:cxnSp macro="">
      <xdr:nvCxnSpPr>
        <xdr:cNvPr id="484" name="直線コネクタ 483"/>
        <xdr:cNvCxnSpPr/>
      </xdr:nvCxnSpPr>
      <xdr:spPr>
        <a:xfrm flipV="1">
          <a:off x="22160864" y="9875520"/>
          <a:ext cx="0" cy="1205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111726</xdr:rowOff>
    </xdr:from>
    <xdr:ext cx="469744" cy="259045"/>
    <xdr:sp macro="" textlink="">
      <xdr:nvSpPr>
        <xdr:cNvPr id="485" name="【学校施設】&#10;一人当たり面積最小値テキスト"/>
        <xdr:cNvSpPr txBox="1"/>
      </xdr:nvSpPr>
      <xdr:spPr>
        <a:xfrm>
          <a:off x="22250400" y="1108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1.382</a:t>
          </a:r>
          <a:endParaRPr kumimoji="1" lang="ja-JP" altLang="en-US" sz="1000" b="1">
            <a:latin typeface="ＭＳ Ｐゴシック"/>
          </a:endParaRPr>
        </a:p>
      </xdr:txBody>
    </xdr:sp>
    <xdr:clientData/>
  </xdr:oneCellAnchor>
  <xdr:twoCellAnchor>
    <xdr:from>
      <xdr:col>32</xdr:col>
      <xdr:colOff>98425</xdr:colOff>
      <xdr:row>64</xdr:row>
      <xdr:rowOff>107899</xdr:rowOff>
    </xdr:from>
    <xdr:to>
      <xdr:col>32</xdr:col>
      <xdr:colOff>276225</xdr:colOff>
      <xdr:row>64</xdr:row>
      <xdr:rowOff>107899</xdr:rowOff>
    </xdr:to>
    <xdr:cxnSp macro="">
      <xdr:nvCxnSpPr>
        <xdr:cNvPr id="486" name="直線コネクタ 485"/>
        <xdr:cNvCxnSpPr/>
      </xdr:nvCxnSpPr>
      <xdr:spPr>
        <a:xfrm>
          <a:off x="22072600" y="1108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56</xdr:row>
      <xdr:rowOff>49547</xdr:rowOff>
    </xdr:from>
    <xdr:ext cx="469744" cy="259045"/>
    <xdr:sp macro="" textlink="">
      <xdr:nvSpPr>
        <xdr:cNvPr id="487" name="【学校施設】&#10;一人当たり面積最大値テキスト"/>
        <xdr:cNvSpPr txBox="1"/>
      </xdr:nvSpPr>
      <xdr:spPr>
        <a:xfrm>
          <a:off x="22250400" y="965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a:t>
          </a:r>
          <a:endParaRPr kumimoji="1" lang="ja-JP" altLang="en-US" sz="1000" b="1">
            <a:latin typeface="ＭＳ Ｐゴシック"/>
          </a:endParaRPr>
        </a:p>
      </xdr:txBody>
    </xdr:sp>
    <xdr:clientData/>
  </xdr:oneCellAnchor>
  <xdr:twoCellAnchor>
    <xdr:from>
      <xdr:col>32</xdr:col>
      <xdr:colOff>98425</xdr:colOff>
      <xdr:row>57</xdr:row>
      <xdr:rowOff>102870</xdr:rowOff>
    </xdr:from>
    <xdr:to>
      <xdr:col>32</xdr:col>
      <xdr:colOff>276225</xdr:colOff>
      <xdr:row>57</xdr:row>
      <xdr:rowOff>102870</xdr:rowOff>
    </xdr:to>
    <xdr:cxnSp macro="">
      <xdr:nvCxnSpPr>
        <xdr:cNvPr id="488" name="直線コネクタ 487"/>
        <xdr:cNvCxnSpPr/>
      </xdr:nvCxnSpPr>
      <xdr:spPr>
        <a:xfrm>
          <a:off x="22072600" y="987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53357</xdr:rowOff>
    </xdr:from>
    <xdr:ext cx="469744" cy="259045"/>
    <xdr:sp macro="" textlink="">
      <xdr:nvSpPr>
        <xdr:cNvPr id="489" name="【学校施設】&#10;一人当たり面積平均値テキスト"/>
        <xdr:cNvSpPr txBox="1"/>
      </xdr:nvSpPr>
      <xdr:spPr>
        <a:xfrm>
          <a:off x="22250400" y="1051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1.925</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74930</xdr:rowOff>
    </xdr:from>
    <xdr:to>
      <xdr:col>32</xdr:col>
      <xdr:colOff>238125</xdr:colOff>
      <xdr:row>62</xdr:row>
      <xdr:rowOff>5080</xdr:rowOff>
    </xdr:to>
    <xdr:sp macro="" textlink="">
      <xdr:nvSpPr>
        <xdr:cNvPr id="490" name="フローチャート : 判断 489"/>
        <xdr:cNvSpPr/>
      </xdr:nvSpPr>
      <xdr:spPr>
        <a:xfrm>
          <a:off x="22110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47041</xdr:rowOff>
    </xdr:from>
    <xdr:to>
      <xdr:col>31</xdr:col>
      <xdr:colOff>85725</xdr:colOff>
      <xdr:row>62</xdr:row>
      <xdr:rowOff>148641</xdr:rowOff>
    </xdr:to>
    <xdr:sp macro="" textlink="">
      <xdr:nvSpPr>
        <xdr:cNvPr id="491" name="フローチャート : 判断 490"/>
        <xdr:cNvSpPr/>
      </xdr:nvSpPr>
      <xdr:spPr>
        <a:xfrm>
          <a:off x="21272500" y="1067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92" name="テキスト ボックス 49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93" name="テキスト ボックス 49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94" name="テキスト ボックス 49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95" name="テキスト ボックス 49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6" name="テキスト ボックス 49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55</xdr:row>
      <xdr:rowOff>21895</xdr:rowOff>
    </xdr:from>
    <xdr:to>
      <xdr:col>31</xdr:col>
      <xdr:colOff>85725</xdr:colOff>
      <xdr:row>55</xdr:row>
      <xdr:rowOff>123495</xdr:rowOff>
    </xdr:to>
    <xdr:sp macro="" textlink="">
      <xdr:nvSpPr>
        <xdr:cNvPr id="497" name="円/楕円 496"/>
        <xdr:cNvSpPr/>
      </xdr:nvSpPr>
      <xdr:spPr>
        <a:xfrm>
          <a:off x="21272500" y="945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139768</xdr:rowOff>
    </xdr:from>
    <xdr:ext cx="469744" cy="259045"/>
    <xdr:sp macro="" textlink="">
      <xdr:nvSpPr>
        <xdr:cNvPr id="498" name="n_1aveValue【学校施設】&#10;一人当たり面積"/>
        <xdr:cNvSpPr txBox="1"/>
      </xdr:nvSpPr>
      <xdr:spPr>
        <a:xfrm>
          <a:off x="21075727" y="1076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1.768</a:t>
          </a:r>
          <a:endParaRPr kumimoji="1" lang="ja-JP" altLang="en-US" sz="1000" b="1">
            <a:solidFill>
              <a:srgbClr val="000080"/>
            </a:solidFill>
            <a:latin typeface="ＭＳ Ｐゴシック"/>
          </a:endParaRPr>
        </a:p>
      </xdr:txBody>
    </xdr:sp>
    <xdr:clientData/>
  </xdr:oneCellAnchor>
  <xdr:oneCellAnchor>
    <xdr:from>
      <xdr:col>30</xdr:col>
      <xdr:colOff>473152</xdr:colOff>
      <xdr:row>53</xdr:row>
      <xdr:rowOff>140022</xdr:rowOff>
    </xdr:from>
    <xdr:ext cx="469744" cy="259045"/>
    <xdr:sp macro="" textlink="">
      <xdr:nvSpPr>
        <xdr:cNvPr id="499" name="n_1mainValue【学校施設】&#10;一人当たり面積"/>
        <xdr:cNvSpPr txBox="1"/>
      </xdr:nvSpPr>
      <xdr:spPr>
        <a:xfrm>
          <a:off x="21075727" y="922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0" name="正方形/長方形 49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1" name="正方形/長方形 50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2" name="正方形/長方形 50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03" name="正方形/長方形 50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04" name="正方形/長方形 50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05" name="正方形/長方形 50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6" name="正方形/長方形 50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07" name="正方形/長方形 50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508" name="正方形/長方形 50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09" name="正方形/長方形 50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0" name="正方形/長方形 50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1" name="正方形/長方形 51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2" name="正方形/長方形 51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13" name="正方形/長方形 51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14" name="正方形/長方形 51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15" name="正方形/長方形 51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16" name="正方形/長方形 51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7" name="正方形/長方形 51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18" name="正方形/長方形 51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19" name="正方形/長方形 51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0" name="正方形/長方形 51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1" name="正方形/長方形 52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2" name="正方形/長方形 52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3" name="正方形/長方形 52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4" name="テキスト ボックス 52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5" name="直線コネクタ 52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26" name="テキスト ボックス 52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27" name="直線コネクタ 52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28" name="テキスト ボックス 52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29" name="直線コネクタ 52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30" name="テキスト ボックス 52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31" name="直線コネクタ 53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32" name="テキスト ボックス 53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33" name="直線コネクタ 53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34" name="テキスト ボックス 533"/>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5" name="直線コネクタ 53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36" name="テキスト ボックス 53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3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92202</xdr:rowOff>
    </xdr:from>
    <xdr:to>
      <xdr:col>23</xdr:col>
      <xdr:colOff>516889</xdr:colOff>
      <xdr:row>108</xdr:row>
      <xdr:rowOff>55626</xdr:rowOff>
    </xdr:to>
    <xdr:cxnSp macro="">
      <xdr:nvCxnSpPr>
        <xdr:cNvPr id="538" name="直線コネクタ 537"/>
        <xdr:cNvCxnSpPr/>
      </xdr:nvCxnSpPr>
      <xdr:spPr>
        <a:xfrm flipV="1">
          <a:off x="16318864" y="17408652"/>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59453</xdr:rowOff>
    </xdr:from>
    <xdr:ext cx="405111" cy="259045"/>
    <xdr:sp macro="" textlink="">
      <xdr:nvSpPr>
        <xdr:cNvPr id="539" name="【公民館】&#10;有形固定資産減価償却率最小値テキスト"/>
        <xdr:cNvSpPr txBox="1"/>
      </xdr:nvSpPr>
      <xdr:spPr>
        <a:xfrm>
          <a:off x="16408400" y="1857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a:t>
          </a:r>
          <a:endParaRPr kumimoji="1" lang="ja-JP" altLang="en-US" sz="1000" b="1">
            <a:latin typeface="ＭＳ Ｐゴシック"/>
          </a:endParaRPr>
        </a:p>
      </xdr:txBody>
    </xdr:sp>
    <xdr:clientData/>
  </xdr:oneCellAnchor>
  <xdr:twoCellAnchor>
    <xdr:from>
      <xdr:col>23</xdr:col>
      <xdr:colOff>428625</xdr:colOff>
      <xdr:row>108</xdr:row>
      <xdr:rowOff>55626</xdr:rowOff>
    </xdr:from>
    <xdr:to>
      <xdr:col>23</xdr:col>
      <xdr:colOff>606425</xdr:colOff>
      <xdr:row>108</xdr:row>
      <xdr:rowOff>55626</xdr:rowOff>
    </xdr:to>
    <xdr:cxnSp macro="">
      <xdr:nvCxnSpPr>
        <xdr:cNvPr id="540" name="直線コネクタ 539"/>
        <xdr:cNvCxnSpPr/>
      </xdr:nvCxnSpPr>
      <xdr:spPr>
        <a:xfrm>
          <a:off x="16230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38879</xdr:rowOff>
    </xdr:from>
    <xdr:ext cx="405111" cy="259045"/>
    <xdr:sp macro="" textlink="">
      <xdr:nvSpPr>
        <xdr:cNvPr id="541" name="【公民館】&#10;有形固定資産減価償却率最大値テキスト"/>
        <xdr:cNvSpPr txBox="1"/>
      </xdr:nvSpPr>
      <xdr:spPr>
        <a:xfrm>
          <a:off x="16408400" y="17183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23</xdr:col>
      <xdr:colOff>428625</xdr:colOff>
      <xdr:row>101</xdr:row>
      <xdr:rowOff>92202</xdr:rowOff>
    </xdr:from>
    <xdr:to>
      <xdr:col>23</xdr:col>
      <xdr:colOff>606425</xdr:colOff>
      <xdr:row>101</xdr:row>
      <xdr:rowOff>92202</xdr:rowOff>
    </xdr:to>
    <xdr:cxnSp macro="">
      <xdr:nvCxnSpPr>
        <xdr:cNvPr id="542" name="直線コネクタ 541"/>
        <xdr:cNvCxnSpPr/>
      </xdr:nvCxnSpPr>
      <xdr:spPr>
        <a:xfrm>
          <a:off x="16230600" y="1740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76979</xdr:rowOff>
    </xdr:from>
    <xdr:ext cx="405111" cy="259045"/>
    <xdr:sp macro="" textlink="">
      <xdr:nvSpPr>
        <xdr:cNvPr id="543" name="【公民館】&#10;有形固定資産減価償却率平均値テキスト"/>
        <xdr:cNvSpPr txBox="1"/>
      </xdr:nvSpPr>
      <xdr:spPr>
        <a:xfrm>
          <a:off x="16408400" y="17736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98552</xdr:rowOff>
    </xdr:from>
    <xdr:to>
      <xdr:col>23</xdr:col>
      <xdr:colOff>568325</xdr:colOff>
      <xdr:row>104</xdr:row>
      <xdr:rowOff>28702</xdr:rowOff>
    </xdr:to>
    <xdr:sp macro="" textlink="">
      <xdr:nvSpPr>
        <xdr:cNvPr id="544" name="フローチャート : 判断 543"/>
        <xdr:cNvSpPr/>
      </xdr:nvSpPr>
      <xdr:spPr>
        <a:xfrm>
          <a:off x="16268700" y="177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32258</xdr:rowOff>
    </xdr:from>
    <xdr:to>
      <xdr:col>22</xdr:col>
      <xdr:colOff>415925</xdr:colOff>
      <xdr:row>104</xdr:row>
      <xdr:rowOff>133858</xdr:rowOff>
    </xdr:to>
    <xdr:sp macro="" textlink="">
      <xdr:nvSpPr>
        <xdr:cNvPr id="545" name="フローチャート : 判断 544"/>
        <xdr:cNvSpPr/>
      </xdr:nvSpPr>
      <xdr:spPr>
        <a:xfrm>
          <a:off x="15430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46" name="テキスト ボックス 5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47" name="テキスト ボックス 5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48" name="テキスト ボックス 5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49" name="テキスト ボックス 5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0" name="テキスト ボックス 5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4826</xdr:rowOff>
    </xdr:from>
    <xdr:to>
      <xdr:col>22</xdr:col>
      <xdr:colOff>415925</xdr:colOff>
      <xdr:row>105</xdr:row>
      <xdr:rowOff>106426</xdr:rowOff>
    </xdr:to>
    <xdr:sp macro="" textlink="">
      <xdr:nvSpPr>
        <xdr:cNvPr id="551" name="円/楕円 550"/>
        <xdr:cNvSpPr/>
      </xdr:nvSpPr>
      <xdr:spPr>
        <a:xfrm>
          <a:off x="154305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150385</xdr:rowOff>
    </xdr:from>
    <xdr:ext cx="405111" cy="259045"/>
    <xdr:sp macro="" textlink="">
      <xdr:nvSpPr>
        <xdr:cNvPr id="552" name="n_1aveValue【公民館】&#10;有形固定資産減価償却率"/>
        <xdr:cNvSpPr txBox="1"/>
      </xdr:nvSpPr>
      <xdr:spPr>
        <a:xfrm>
          <a:off x="15266043"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22</xdr:col>
      <xdr:colOff>149868</xdr:colOff>
      <xdr:row>105</xdr:row>
      <xdr:rowOff>97553</xdr:rowOff>
    </xdr:from>
    <xdr:ext cx="405111" cy="259045"/>
    <xdr:sp macro="" textlink="">
      <xdr:nvSpPr>
        <xdr:cNvPr id="553" name="n_1mainValue【公民館】&#10;有形固定資産減価償却率"/>
        <xdr:cNvSpPr txBox="1"/>
      </xdr:nvSpPr>
      <xdr:spPr>
        <a:xfrm>
          <a:off x="15266043" y="1809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4" name="正方形/長方形 5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5" name="正方形/長方形 5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6" name="正方形/長方形 5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57" name="正方形/長方形 5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58" name="正方形/長方形 5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59" name="正方形/長方形 5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0" name="正方形/長方形 5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1" name="正方形/長方形 56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2" name="テキスト ボックス 56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3" name="直線コネクタ 56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564" name="直線コネクタ 56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65" name="テキスト ボックス 56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66" name="直線コネクタ 56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67" name="テキスト ボックス 56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68" name="直線コネクタ 56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69" name="テキスト ボックス 56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70" name="直線コネクタ 56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71" name="テキスト ボックス 57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72" name="直線コネクタ 57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73" name="テキスト ボックス 57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74" name="直線コネクタ 57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75" name="テキスト ボックス 57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6" name="直線コネクタ 5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7" name="テキスト ボックス 57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19050</xdr:rowOff>
    </xdr:from>
    <xdr:to>
      <xdr:col>32</xdr:col>
      <xdr:colOff>186689</xdr:colOff>
      <xdr:row>107</xdr:row>
      <xdr:rowOff>146413</xdr:rowOff>
    </xdr:to>
    <xdr:cxnSp macro="">
      <xdr:nvCxnSpPr>
        <xdr:cNvPr id="579" name="直線コネクタ 578"/>
        <xdr:cNvCxnSpPr/>
      </xdr:nvCxnSpPr>
      <xdr:spPr>
        <a:xfrm flipV="1">
          <a:off x="22160864" y="16992600"/>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150240</xdr:rowOff>
    </xdr:from>
    <xdr:ext cx="469744" cy="259045"/>
    <xdr:sp macro="" textlink="">
      <xdr:nvSpPr>
        <xdr:cNvPr id="580" name="【公民館】&#10;一人当たり面積最小値テキスト"/>
        <xdr:cNvSpPr txBox="1"/>
      </xdr:nvSpPr>
      <xdr:spPr>
        <a:xfrm>
          <a:off x="22250400" y="1849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32</xdr:col>
      <xdr:colOff>98425</xdr:colOff>
      <xdr:row>107</xdr:row>
      <xdr:rowOff>146413</xdr:rowOff>
    </xdr:from>
    <xdr:to>
      <xdr:col>32</xdr:col>
      <xdr:colOff>276225</xdr:colOff>
      <xdr:row>107</xdr:row>
      <xdr:rowOff>146413</xdr:rowOff>
    </xdr:to>
    <xdr:cxnSp macro="">
      <xdr:nvCxnSpPr>
        <xdr:cNvPr id="581" name="直線コネクタ 580"/>
        <xdr:cNvCxnSpPr/>
      </xdr:nvCxnSpPr>
      <xdr:spPr>
        <a:xfrm>
          <a:off x="22072600" y="1849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97</xdr:row>
      <xdr:rowOff>137177</xdr:rowOff>
    </xdr:from>
    <xdr:ext cx="469744" cy="259045"/>
    <xdr:sp macro="" textlink="">
      <xdr:nvSpPr>
        <xdr:cNvPr id="582" name="【公民館】&#10;一人当たり面積最大値テキスト"/>
        <xdr:cNvSpPr txBox="1"/>
      </xdr:nvSpPr>
      <xdr:spPr>
        <a:xfrm>
          <a:off x="222504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0.530</a:t>
          </a:r>
          <a:endParaRPr kumimoji="1" lang="ja-JP" altLang="en-US" sz="1000" b="1">
            <a:latin typeface="ＭＳ Ｐゴシック"/>
          </a:endParaRPr>
        </a:p>
      </xdr:txBody>
    </xdr:sp>
    <xdr:clientData/>
  </xdr:oneCellAnchor>
  <xdr:twoCellAnchor>
    <xdr:from>
      <xdr:col>32</xdr:col>
      <xdr:colOff>98425</xdr:colOff>
      <xdr:row>99</xdr:row>
      <xdr:rowOff>19050</xdr:rowOff>
    </xdr:from>
    <xdr:to>
      <xdr:col>32</xdr:col>
      <xdr:colOff>276225</xdr:colOff>
      <xdr:row>99</xdr:row>
      <xdr:rowOff>19050</xdr:rowOff>
    </xdr:to>
    <xdr:cxnSp macro="">
      <xdr:nvCxnSpPr>
        <xdr:cNvPr id="583" name="直線コネクタ 582"/>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103432</xdr:rowOff>
    </xdr:from>
    <xdr:ext cx="469744" cy="259045"/>
    <xdr:sp macro="" textlink="">
      <xdr:nvSpPr>
        <xdr:cNvPr id="584" name="【公民館】&#10;一人当たり面積平均値テキスト"/>
        <xdr:cNvSpPr txBox="1"/>
      </xdr:nvSpPr>
      <xdr:spPr>
        <a:xfrm>
          <a:off x="22250400" y="17762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0.272</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125005</xdr:rowOff>
    </xdr:from>
    <xdr:to>
      <xdr:col>32</xdr:col>
      <xdr:colOff>238125</xdr:colOff>
      <xdr:row>104</xdr:row>
      <xdr:rowOff>55155</xdr:rowOff>
    </xdr:to>
    <xdr:sp macro="" textlink="">
      <xdr:nvSpPr>
        <xdr:cNvPr id="585" name="フローチャート : 判断 584"/>
        <xdr:cNvSpPr/>
      </xdr:nvSpPr>
      <xdr:spPr>
        <a:xfrm>
          <a:off x="22110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72752</xdr:rowOff>
    </xdr:from>
    <xdr:to>
      <xdr:col>31</xdr:col>
      <xdr:colOff>85725</xdr:colOff>
      <xdr:row>106</xdr:row>
      <xdr:rowOff>2902</xdr:rowOff>
    </xdr:to>
    <xdr:sp macro="" textlink="">
      <xdr:nvSpPr>
        <xdr:cNvPr id="586" name="フローチャート : 判断 585"/>
        <xdr:cNvSpPr/>
      </xdr:nvSpPr>
      <xdr:spPr>
        <a:xfrm>
          <a:off x="2127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87" name="テキスト ボックス 5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88" name="テキスト ボックス 5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89" name="テキスト ボックス 5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0" name="テキスト ボックス 5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1" name="テキスト ボックス 5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101</xdr:row>
      <xdr:rowOff>40095</xdr:rowOff>
    </xdr:from>
    <xdr:to>
      <xdr:col>31</xdr:col>
      <xdr:colOff>85725</xdr:colOff>
      <xdr:row>101</xdr:row>
      <xdr:rowOff>141695</xdr:rowOff>
    </xdr:to>
    <xdr:sp macro="" textlink="">
      <xdr:nvSpPr>
        <xdr:cNvPr id="592" name="円/楕円 591"/>
        <xdr:cNvSpPr/>
      </xdr:nvSpPr>
      <xdr:spPr>
        <a:xfrm>
          <a:off x="21272500" y="1735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165479</xdr:rowOff>
    </xdr:from>
    <xdr:ext cx="469744" cy="259045"/>
    <xdr:sp macro="" textlink="">
      <xdr:nvSpPr>
        <xdr:cNvPr id="593" name="n_1aveValue【公民館】&#10;一人当たり面積"/>
        <xdr:cNvSpPr txBox="1"/>
      </xdr:nvSpPr>
      <xdr:spPr>
        <a:xfrm>
          <a:off x="21075727" y="1816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0.183</a:t>
          </a:r>
          <a:endParaRPr kumimoji="1" lang="ja-JP" altLang="en-US" sz="1000" b="1">
            <a:solidFill>
              <a:srgbClr val="000080"/>
            </a:solidFill>
            <a:latin typeface="ＭＳ Ｐゴシック"/>
          </a:endParaRPr>
        </a:p>
      </xdr:txBody>
    </xdr:sp>
    <xdr:clientData/>
  </xdr:oneCellAnchor>
  <xdr:oneCellAnchor>
    <xdr:from>
      <xdr:col>30</xdr:col>
      <xdr:colOff>473152</xdr:colOff>
      <xdr:row>99</xdr:row>
      <xdr:rowOff>158222</xdr:rowOff>
    </xdr:from>
    <xdr:ext cx="469744" cy="259045"/>
    <xdr:sp macro="" textlink="">
      <xdr:nvSpPr>
        <xdr:cNvPr id="594" name="n_1mainValue【公民館】&#10;一人当たり面積"/>
        <xdr:cNvSpPr txBox="1"/>
      </xdr:nvSpPr>
      <xdr:spPr>
        <a:xfrm>
          <a:off x="21075727" y="1713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0.403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5" name="正方形/長方形 59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6" name="正方形/長方形 59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7" name="テキスト ボックス 59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類似団体と比較して特に有形固定資産減価償却率が高くなっている施設は、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港湾・漁港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年度から長寿命化計画により改修事業をすすめており、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港湾・漁港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についても平成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年度から海岸環境保全事業で漁港改修をすすめているので、完成すると減価償却率が低くなってくると思われる。また、</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については、耐震改修等に</a:t>
          </a:r>
          <a:r>
            <a:rPr kumimoji="1" lang="ja-JP" altLang="ja-JP" sz="1100" b="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耐震基準を満たしており適切に日々の修繕を行っているため、使用する上での問題はない。一人あたりの面積が多くなっているものについては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港湾・漁港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である。当町は面積が広く人口密度が低く集落が点在していること、海に面している集落については港湾・漁港があることから高くなっている。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三重県紀北町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16,849
16,585
256.53
10,350,979
9,787,678
537,176
6,103,287
11,828,770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59" name="テキスト ボックス 5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61" name="テキスト ボックス 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69" name="テキスト ボックス 6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110490</xdr:rowOff>
    </xdr:from>
    <xdr:to>
      <xdr:col>6</xdr:col>
      <xdr:colOff>510540</xdr:colOff>
      <xdr:row>64</xdr:row>
      <xdr:rowOff>135255</xdr:rowOff>
    </xdr:to>
    <xdr:cxnSp macro="">
      <xdr:nvCxnSpPr>
        <xdr:cNvPr id="73" name="直線コネクタ 72"/>
        <xdr:cNvCxnSpPr/>
      </xdr:nvCxnSpPr>
      <xdr:spPr>
        <a:xfrm flipV="1">
          <a:off x="4634865" y="9883140"/>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139082</xdr:rowOff>
    </xdr:from>
    <xdr:ext cx="405111" cy="259045"/>
    <xdr:sp macro="" textlink="">
      <xdr:nvSpPr>
        <xdr:cNvPr id="74" name="【体育館・プール】&#10;有形固定資産減価償却率最小値テキスト"/>
        <xdr:cNvSpPr txBox="1"/>
      </xdr:nvSpPr>
      <xdr:spPr>
        <a:xfrm>
          <a:off x="4724400" y="1111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422275</xdr:colOff>
      <xdr:row>64</xdr:row>
      <xdr:rowOff>135255</xdr:rowOff>
    </xdr:from>
    <xdr:to>
      <xdr:col>6</xdr:col>
      <xdr:colOff>600075</xdr:colOff>
      <xdr:row>64</xdr:row>
      <xdr:rowOff>135255</xdr:rowOff>
    </xdr:to>
    <xdr:cxnSp macro="">
      <xdr:nvCxnSpPr>
        <xdr:cNvPr id="75" name="直線コネクタ 74"/>
        <xdr:cNvCxnSpPr/>
      </xdr:nvCxnSpPr>
      <xdr:spPr>
        <a:xfrm>
          <a:off x="4546600" y="1110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56</xdr:row>
      <xdr:rowOff>57167</xdr:rowOff>
    </xdr:from>
    <xdr:ext cx="405111" cy="259045"/>
    <xdr:sp macro="" textlink="">
      <xdr:nvSpPr>
        <xdr:cNvPr id="76" name="【体育館・プール】&#10;有形固定資産減価償却率最大値テキスト"/>
        <xdr:cNvSpPr txBox="1"/>
      </xdr:nvSpPr>
      <xdr:spPr>
        <a:xfrm>
          <a:off x="4724400" y="965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6</xdr:col>
      <xdr:colOff>422275</xdr:colOff>
      <xdr:row>57</xdr:row>
      <xdr:rowOff>110490</xdr:rowOff>
    </xdr:from>
    <xdr:to>
      <xdr:col>6</xdr:col>
      <xdr:colOff>600075</xdr:colOff>
      <xdr:row>57</xdr:row>
      <xdr:rowOff>110490</xdr:rowOff>
    </xdr:to>
    <xdr:cxnSp macro="">
      <xdr:nvCxnSpPr>
        <xdr:cNvPr id="77" name="直線コネクタ 76"/>
        <xdr:cNvCxnSpPr/>
      </xdr:nvCxnSpPr>
      <xdr:spPr>
        <a:xfrm>
          <a:off x="4546600" y="988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22877</xdr:rowOff>
    </xdr:from>
    <xdr:ext cx="405111" cy="259045"/>
    <xdr:sp macro="" textlink="">
      <xdr:nvSpPr>
        <xdr:cNvPr id="78" name="【体育館・プール】&#10;有形固定資産減価償却率平均値テキスト"/>
        <xdr:cNvSpPr txBox="1"/>
      </xdr:nvSpPr>
      <xdr:spPr>
        <a:xfrm>
          <a:off x="4724400" y="1030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44450</xdr:rowOff>
    </xdr:from>
    <xdr:to>
      <xdr:col>6</xdr:col>
      <xdr:colOff>561975</xdr:colOff>
      <xdr:row>60</xdr:row>
      <xdr:rowOff>146050</xdr:rowOff>
    </xdr:to>
    <xdr:sp macro="" textlink="">
      <xdr:nvSpPr>
        <xdr:cNvPr id="79" name="フローチャート : 判断 78"/>
        <xdr:cNvSpPr/>
      </xdr:nvSpPr>
      <xdr:spPr>
        <a:xfrm>
          <a:off x="4584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145415</xdr:rowOff>
    </xdr:from>
    <xdr:to>
      <xdr:col>5</xdr:col>
      <xdr:colOff>409575</xdr:colOff>
      <xdr:row>60</xdr:row>
      <xdr:rowOff>75565</xdr:rowOff>
    </xdr:to>
    <xdr:sp macro="" textlink="">
      <xdr:nvSpPr>
        <xdr:cNvPr id="80" name="フローチャート : 判断 79"/>
        <xdr:cNvSpPr/>
      </xdr:nvSpPr>
      <xdr:spPr>
        <a:xfrm>
          <a:off x="3746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66692</xdr:rowOff>
    </xdr:from>
    <xdr:ext cx="405111" cy="259045"/>
    <xdr:sp macro="" textlink="">
      <xdr:nvSpPr>
        <xdr:cNvPr id="81" name="n_1aveValue【体育館・プール】&#10;有形固定資産減価償却率"/>
        <xdr:cNvSpPr txBox="1"/>
      </xdr:nvSpPr>
      <xdr:spPr>
        <a:xfrm>
          <a:off x="3582043"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2" name="テキスト ボックス 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3" name="テキスト ボックス 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4" name="テキスト ボックス 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5" name="テキスト ボックス 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6" name="テキスト ボックス 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56</xdr:row>
      <xdr:rowOff>88265</xdr:rowOff>
    </xdr:from>
    <xdr:to>
      <xdr:col>5</xdr:col>
      <xdr:colOff>409575</xdr:colOff>
      <xdr:row>57</xdr:row>
      <xdr:rowOff>18415</xdr:rowOff>
    </xdr:to>
    <xdr:sp macro="" textlink="">
      <xdr:nvSpPr>
        <xdr:cNvPr id="87" name="円/楕円 86"/>
        <xdr:cNvSpPr/>
      </xdr:nvSpPr>
      <xdr:spPr>
        <a:xfrm>
          <a:off x="3746500" y="968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55</xdr:row>
      <xdr:rowOff>34942</xdr:rowOff>
    </xdr:from>
    <xdr:ext cx="405111" cy="259045"/>
    <xdr:sp macro="" textlink="">
      <xdr:nvSpPr>
        <xdr:cNvPr id="88" name="n_1mainValue【体育館・プール】&#10;有形固定資産減価償却率"/>
        <xdr:cNvSpPr txBox="1"/>
      </xdr:nvSpPr>
      <xdr:spPr>
        <a:xfrm>
          <a:off x="3582043" y="946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9" name="正方形/長方形 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0" name="正方形/長方形 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1" name="正方形/長方形 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2" name="正方形/長方形 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3" name="正方形/長方形 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4" name="正方形/長方形 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5" name="正方形/長方形 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6" name="正方形/長方形 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7" name="テキスト ボックス 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8" name="直線コネクタ 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99" name="テキスト ボックス 98"/>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00" name="直線コネクタ 9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1" name="テキスト ボックス 10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2" name="直線コネクタ 10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3" name="テキスト ボックス 10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4" name="直線コネクタ 10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5" name="テキスト ボックス 10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6" name="直線コネクタ 10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7" name="テキスト ボックス 10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8" name="直線コネクタ 10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09" name="テキスト ボックス 10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0" name="直線コネクタ 1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1" name="テキスト ボックス 11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45720</xdr:rowOff>
    </xdr:from>
    <xdr:to>
      <xdr:col>15</xdr:col>
      <xdr:colOff>180340</xdr:colOff>
      <xdr:row>63</xdr:row>
      <xdr:rowOff>102870</xdr:rowOff>
    </xdr:to>
    <xdr:cxnSp macro="">
      <xdr:nvCxnSpPr>
        <xdr:cNvPr id="113" name="直線コネクタ 112"/>
        <xdr:cNvCxnSpPr/>
      </xdr:nvCxnSpPr>
      <xdr:spPr>
        <a:xfrm flipV="1">
          <a:off x="10476865" y="96469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106697</xdr:rowOff>
    </xdr:from>
    <xdr:ext cx="469744" cy="259045"/>
    <xdr:sp macro="" textlink="">
      <xdr:nvSpPr>
        <xdr:cNvPr id="114" name="【体育館・プール】&#10;一人当たり面積最小値テキスト"/>
        <xdr:cNvSpPr txBox="1"/>
      </xdr:nvSpPr>
      <xdr:spPr>
        <a:xfrm>
          <a:off x="105664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0.138</a:t>
          </a:r>
          <a:endParaRPr kumimoji="1" lang="ja-JP" altLang="en-US" sz="1000" b="1">
            <a:latin typeface="ＭＳ Ｐゴシック"/>
          </a:endParaRPr>
        </a:p>
      </xdr:txBody>
    </xdr:sp>
    <xdr:clientData/>
  </xdr:oneCellAnchor>
  <xdr:twoCellAnchor>
    <xdr:from>
      <xdr:col>15</xdr:col>
      <xdr:colOff>92075</xdr:colOff>
      <xdr:row>63</xdr:row>
      <xdr:rowOff>102870</xdr:rowOff>
    </xdr:from>
    <xdr:to>
      <xdr:col>15</xdr:col>
      <xdr:colOff>269875</xdr:colOff>
      <xdr:row>63</xdr:row>
      <xdr:rowOff>102870</xdr:rowOff>
    </xdr:to>
    <xdr:cxnSp macro="">
      <xdr:nvCxnSpPr>
        <xdr:cNvPr id="115" name="直線コネクタ 114"/>
        <xdr:cNvCxnSpPr/>
      </xdr:nvCxnSpPr>
      <xdr:spPr>
        <a:xfrm>
          <a:off x="10388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163847</xdr:rowOff>
    </xdr:from>
    <xdr:ext cx="469744" cy="259045"/>
    <xdr:sp macro="" textlink="">
      <xdr:nvSpPr>
        <xdr:cNvPr id="116" name="【体育館・プール】&#10;一人当たり面積最大値テキスト"/>
        <xdr:cNvSpPr txBox="1"/>
      </xdr:nvSpPr>
      <xdr:spPr>
        <a:xfrm>
          <a:off x="10566400" y="94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0.468</a:t>
          </a:r>
          <a:endParaRPr kumimoji="1" lang="ja-JP" altLang="en-US" sz="1000" b="1">
            <a:latin typeface="ＭＳ Ｐゴシック"/>
          </a:endParaRPr>
        </a:p>
      </xdr:txBody>
    </xdr:sp>
    <xdr:clientData/>
  </xdr:oneCellAnchor>
  <xdr:twoCellAnchor>
    <xdr:from>
      <xdr:col>15</xdr:col>
      <xdr:colOff>92075</xdr:colOff>
      <xdr:row>56</xdr:row>
      <xdr:rowOff>45720</xdr:rowOff>
    </xdr:from>
    <xdr:to>
      <xdr:col>15</xdr:col>
      <xdr:colOff>269875</xdr:colOff>
      <xdr:row>56</xdr:row>
      <xdr:rowOff>45720</xdr:rowOff>
    </xdr:to>
    <xdr:cxnSp macro="">
      <xdr:nvCxnSpPr>
        <xdr:cNvPr id="117" name="直線コネクタ 116"/>
        <xdr:cNvCxnSpPr/>
      </xdr:nvCxnSpPr>
      <xdr:spPr>
        <a:xfrm>
          <a:off x="10388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80027</xdr:rowOff>
    </xdr:from>
    <xdr:ext cx="469744" cy="259045"/>
    <xdr:sp macro="" textlink="">
      <xdr:nvSpPr>
        <xdr:cNvPr id="118" name="【体育館・プール】&#10;一人当たり面積平均値テキスト"/>
        <xdr:cNvSpPr txBox="1"/>
      </xdr:nvSpPr>
      <xdr:spPr>
        <a:xfrm>
          <a:off x="10566400" y="10195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0.305</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101600</xdr:rowOff>
    </xdr:from>
    <xdr:to>
      <xdr:col>15</xdr:col>
      <xdr:colOff>231775</xdr:colOff>
      <xdr:row>60</xdr:row>
      <xdr:rowOff>31750</xdr:rowOff>
    </xdr:to>
    <xdr:sp macro="" textlink="">
      <xdr:nvSpPr>
        <xdr:cNvPr id="119" name="フローチャート : 判断 118"/>
        <xdr:cNvSpPr/>
      </xdr:nvSpPr>
      <xdr:spPr>
        <a:xfrm>
          <a:off x="10426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33020</xdr:rowOff>
    </xdr:from>
    <xdr:to>
      <xdr:col>14</xdr:col>
      <xdr:colOff>79375</xdr:colOff>
      <xdr:row>59</xdr:row>
      <xdr:rowOff>134620</xdr:rowOff>
    </xdr:to>
    <xdr:sp macro="" textlink="">
      <xdr:nvSpPr>
        <xdr:cNvPr id="120" name="フローチャート : 判断 119"/>
        <xdr:cNvSpPr/>
      </xdr:nvSpPr>
      <xdr:spPr>
        <a:xfrm>
          <a:off x="95885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151147</xdr:rowOff>
    </xdr:from>
    <xdr:ext cx="469744" cy="259045"/>
    <xdr:sp macro="" textlink="">
      <xdr:nvSpPr>
        <xdr:cNvPr id="121" name="n_1aveValue【体育館・プール】&#10;一人当たり面積"/>
        <xdr:cNvSpPr txBox="1"/>
      </xdr:nvSpPr>
      <xdr:spPr>
        <a:xfrm>
          <a:off x="9391727" y="99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2" name="テキスト ボックス 1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3" name="テキスト ボックス 1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4" name="テキスト ボックス 1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5" name="テキスト ボックス 1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6" name="テキスト ボックス 1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44450</xdr:rowOff>
    </xdr:from>
    <xdr:to>
      <xdr:col>14</xdr:col>
      <xdr:colOff>79375</xdr:colOff>
      <xdr:row>60</xdr:row>
      <xdr:rowOff>146050</xdr:rowOff>
    </xdr:to>
    <xdr:sp macro="" textlink="">
      <xdr:nvSpPr>
        <xdr:cNvPr id="127" name="円/楕円 126"/>
        <xdr:cNvSpPr/>
      </xdr:nvSpPr>
      <xdr:spPr>
        <a:xfrm>
          <a:off x="9588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137177</xdr:rowOff>
    </xdr:from>
    <xdr:ext cx="469744" cy="259045"/>
    <xdr:sp macro="" textlink="">
      <xdr:nvSpPr>
        <xdr:cNvPr id="128" name="n_1mainValue【体育館・プール】&#10;一人当たり面積"/>
        <xdr:cNvSpPr txBox="1"/>
      </xdr:nvSpPr>
      <xdr:spPr>
        <a:xfrm>
          <a:off x="9391727" y="1042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0.275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9" name="正方形/長方形 1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0" name="正方形/長方形 1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1" name="正方形/長方形 1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2" name="正方形/長方形 1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3" name="正方形/長方形 1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4" name="正方形/長方形 1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5" name="正方形/長方形 1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6" name="正方形/長方形 1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7" name="テキスト ボックス 1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8" name="直線コネクタ 1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39" name="テキスト ボックス 13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40" name="直線コネクタ 13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41" name="テキスト ボックス 14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2" name="直線コネクタ 14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3" name="テキスト ボックス 14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4" name="直線コネクタ 14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5" name="テキスト ボックス 14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6" name="直線コネクタ 14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7" name="テキスト ボックス 14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48" name="直線コネクタ 14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149" name="テキスト ボックス 14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0" name="直線コネクタ 1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1" name="テキスト ボックス 15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19050</xdr:rowOff>
    </xdr:from>
    <xdr:to>
      <xdr:col>6</xdr:col>
      <xdr:colOff>510540</xdr:colOff>
      <xdr:row>86</xdr:row>
      <xdr:rowOff>70486</xdr:rowOff>
    </xdr:to>
    <xdr:cxnSp macro="">
      <xdr:nvCxnSpPr>
        <xdr:cNvPr id="153" name="直線コネクタ 152"/>
        <xdr:cNvCxnSpPr/>
      </xdr:nvCxnSpPr>
      <xdr:spPr>
        <a:xfrm flipV="1">
          <a:off x="4634865" y="13563600"/>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74313</xdr:rowOff>
    </xdr:from>
    <xdr:ext cx="405111" cy="259045"/>
    <xdr:sp macro="" textlink="">
      <xdr:nvSpPr>
        <xdr:cNvPr id="154" name="【福祉施設】&#10;有形固定資産減価償却率最小値テキスト"/>
        <xdr:cNvSpPr txBox="1"/>
      </xdr:nvSpPr>
      <xdr:spPr>
        <a:xfrm>
          <a:off x="47244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6</xdr:col>
      <xdr:colOff>422275</xdr:colOff>
      <xdr:row>86</xdr:row>
      <xdr:rowOff>70486</xdr:rowOff>
    </xdr:from>
    <xdr:to>
      <xdr:col>6</xdr:col>
      <xdr:colOff>600075</xdr:colOff>
      <xdr:row>86</xdr:row>
      <xdr:rowOff>70486</xdr:rowOff>
    </xdr:to>
    <xdr:cxnSp macro="">
      <xdr:nvCxnSpPr>
        <xdr:cNvPr id="155" name="直線コネクタ 154"/>
        <xdr:cNvCxnSpPr/>
      </xdr:nvCxnSpPr>
      <xdr:spPr>
        <a:xfrm>
          <a:off x="4546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137177</xdr:rowOff>
    </xdr:from>
    <xdr:ext cx="405111" cy="259045"/>
    <xdr:sp macro="" textlink="">
      <xdr:nvSpPr>
        <xdr:cNvPr id="156" name="【福祉施設】&#10;有形固定資産減価償却率最大値テキスト"/>
        <xdr:cNvSpPr txBox="1"/>
      </xdr:nvSpPr>
      <xdr:spPr>
        <a:xfrm>
          <a:off x="47244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79</xdr:row>
      <xdr:rowOff>19050</xdr:rowOff>
    </xdr:from>
    <xdr:to>
      <xdr:col>6</xdr:col>
      <xdr:colOff>600075</xdr:colOff>
      <xdr:row>79</xdr:row>
      <xdr:rowOff>19050</xdr:rowOff>
    </xdr:to>
    <xdr:cxnSp macro="">
      <xdr:nvCxnSpPr>
        <xdr:cNvPr id="157" name="直線コネクタ 156"/>
        <xdr:cNvCxnSpPr/>
      </xdr:nvCxnSpPr>
      <xdr:spPr>
        <a:xfrm>
          <a:off x="4546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57166</xdr:rowOff>
    </xdr:from>
    <xdr:ext cx="405111" cy="259045"/>
    <xdr:sp macro="" textlink="">
      <xdr:nvSpPr>
        <xdr:cNvPr id="158" name="【福祉施設】&#10;有形固定資産減価償却率平均値テキスト"/>
        <xdr:cNvSpPr txBox="1"/>
      </xdr:nvSpPr>
      <xdr:spPr>
        <a:xfrm>
          <a:off x="4724400" y="14458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78739</xdr:rowOff>
    </xdr:from>
    <xdr:to>
      <xdr:col>6</xdr:col>
      <xdr:colOff>561975</xdr:colOff>
      <xdr:row>85</xdr:row>
      <xdr:rowOff>8889</xdr:rowOff>
    </xdr:to>
    <xdr:sp macro="" textlink="">
      <xdr:nvSpPr>
        <xdr:cNvPr id="159" name="フローチャート : 判断 158"/>
        <xdr:cNvSpPr/>
      </xdr:nvSpPr>
      <xdr:spPr>
        <a:xfrm>
          <a:off x="4584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36830</xdr:rowOff>
    </xdr:from>
    <xdr:to>
      <xdr:col>5</xdr:col>
      <xdr:colOff>409575</xdr:colOff>
      <xdr:row>83</xdr:row>
      <xdr:rowOff>138430</xdr:rowOff>
    </xdr:to>
    <xdr:sp macro="" textlink="">
      <xdr:nvSpPr>
        <xdr:cNvPr id="160" name="フローチャート : 判断 159"/>
        <xdr:cNvSpPr/>
      </xdr:nvSpPr>
      <xdr:spPr>
        <a:xfrm>
          <a:off x="3746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129557</xdr:rowOff>
    </xdr:from>
    <xdr:ext cx="405111" cy="259045"/>
    <xdr:sp macro="" textlink="">
      <xdr:nvSpPr>
        <xdr:cNvPr id="161" name="n_1aveValue【福祉施設】&#10;有形固定資産減価償却率"/>
        <xdr:cNvSpPr txBox="1"/>
      </xdr:nvSpPr>
      <xdr:spPr>
        <a:xfrm>
          <a:off x="3582043"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2" name="テキスト ボックス 16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3" name="テキスト ボックス 16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4" name="テキスト ボックス 16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5" name="テキスト ボックス 16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6" name="テキスト ボックス 16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93980</xdr:rowOff>
    </xdr:from>
    <xdr:to>
      <xdr:col>5</xdr:col>
      <xdr:colOff>409575</xdr:colOff>
      <xdr:row>82</xdr:row>
      <xdr:rowOff>24130</xdr:rowOff>
    </xdr:to>
    <xdr:sp macro="" textlink="">
      <xdr:nvSpPr>
        <xdr:cNvPr id="167" name="円/楕円 166"/>
        <xdr:cNvSpPr/>
      </xdr:nvSpPr>
      <xdr:spPr>
        <a:xfrm>
          <a:off x="37465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40657</xdr:rowOff>
    </xdr:from>
    <xdr:ext cx="405111" cy="259045"/>
    <xdr:sp macro="" textlink="">
      <xdr:nvSpPr>
        <xdr:cNvPr id="168" name="n_1mainValue【福祉施設】&#10;有形固定資産減価償却率"/>
        <xdr:cNvSpPr txBox="1"/>
      </xdr:nvSpPr>
      <xdr:spPr>
        <a:xfrm>
          <a:off x="3582043"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9" name="正方形/長方形 1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70" name="正方形/長方形 1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1" name="正方形/長方形 1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2" name="正方形/長方形 1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3" name="正方形/長方形 1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4" name="正方形/長方形 1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5" name="正方形/長方形 1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6" name="正方形/長方形 1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7" name="テキスト ボックス 1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8" name="直線コネクタ 1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79" name="直線コネクタ 17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80" name="テキスト ボックス 17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81" name="直線コネクタ 18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82" name="テキスト ボックス 18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83" name="直線コネクタ 18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84" name="テキスト ボックス 18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85" name="直線コネクタ 18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86" name="テキスト ボックス 18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7" name="直線コネクタ 1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8" name="テキスト ボックス 18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8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19813</xdr:rowOff>
    </xdr:from>
    <xdr:to>
      <xdr:col>15</xdr:col>
      <xdr:colOff>180340</xdr:colOff>
      <xdr:row>86</xdr:row>
      <xdr:rowOff>3811</xdr:rowOff>
    </xdr:to>
    <xdr:cxnSp macro="">
      <xdr:nvCxnSpPr>
        <xdr:cNvPr id="190" name="直線コネクタ 189"/>
        <xdr:cNvCxnSpPr/>
      </xdr:nvCxnSpPr>
      <xdr:spPr>
        <a:xfrm flipV="1">
          <a:off x="10476865" y="13564363"/>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7638</xdr:rowOff>
    </xdr:from>
    <xdr:ext cx="469744" cy="259045"/>
    <xdr:sp macro="" textlink="">
      <xdr:nvSpPr>
        <xdr:cNvPr id="191" name="【福祉施設】&#10;一人当たり面積最小値テキスト"/>
        <xdr:cNvSpPr txBox="1"/>
      </xdr:nvSpPr>
      <xdr:spPr>
        <a:xfrm>
          <a:off x="105664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86</xdr:row>
      <xdr:rowOff>3811</xdr:rowOff>
    </xdr:from>
    <xdr:to>
      <xdr:col>15</xdr:col>
      <xdr:colOff>269875</xdr:colOff>
      <xdr:row>86</xdr:row>
      <xdr:rowOff>3811</xdr:rowOff>
    </xdr:to>
    <xdr:cxnSp macro="">
      <xdr:nvCxnSpPr>
        <xdr:cNvPr id="192" name="直線コネクタ 191"/>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137940</xdr:rowOff>
    </xdr:from>
    <xdr:ext cx="469744" cy="259045"/>
    <xdr:sp macro="" textlink="">
      <xdr:nvSpPr>
        <xdr:cNvPr id="193" name="【福祉施設】&#10;一人当たり面積最大値テキスト"/>
        <xdr:cNvSpPr txBox="1"/>
      </xdr:nvSpPr>
      <xdr:spPr>
        <a:xfrm>
          <a:off x="10566400" y="133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0.533</a:t>
          </a:r>
          <a:endParaRPr kumimoji="1" lang="ja-JP" altLang="en-US" sz="1000" b="1">
            <a:latin typeface="ＭＳ Ｐゴシック"/>
          </a:endParaRPr>
        </a:p>
      </xdr:txBody>
    </xdr:sp>
    <xdr:clientData/>
  </xdr:oneCellAnchor>
  <xdr:twoCellAnchor>
    <xdr:from>
      <xdr:col>15</xdr:col>
      <xdr:colOff>92075</xdr:colOff>
      <xdr:row>79</xdr:row>
      <xdr:rowOff>19813</xdr:rowOff>
    </xdr:from>
    <xdr:to>
      <xdr:col>15</xdr:col>
      <xdr:colOff>269875</xdr:colOff>
      <xdr:row>79</xdr:row>
      <xdr:rowOff>19813</xdr:rowOff>
    </xdr:to>
    <xdr:cxnSp macro="">
      <xdr:nvCxnSpPr>
        <xdr:cNvPr id="194" name="直線コネクタ 193"/>
        <xdr:cNvCxnSpPr/>
      </xdr:nvCxnSpPr>
      <xdr:spPr>
        <a:xfrm>
          <a:off x="10388600" y="1356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116603</xdr:rowOff>
    </xdr:from>
    <xdr:ext cx="469744" cy="259045"/>
    <xdr:sp macro="" textlink="">
      <xdr:nvSpPr>
        <xdr:cNvPr id="195" name="【福祉施設】&#10;一人当たり面積平均値テキスト"/>
        <xdr:cNvSpPr txBox="1"/>
      </xdr:nvSpPr>
      <xdr:spPr>
        <a:xfrm>
          <a:off x="10566400" y="14175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0.234</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138176</xdr:rowOff>
    </xdr:from>
    <xdr:to>
      <xdr:col>15</xdr:col>
      <xdr:colOff>231775</xdr:colOff>
      <xdr:row>83</xdr:row>
      <xdr:rowOff>68326</xdr:rowOff>
    </xdr:to>
    <xdr:sp macro="" textlink="">
      <xdr:nvSpPr>
        <xdr:cNvPr id="196" name="フローチャート : 判断 195"/>
        <xdr:cNvSpPr/>
      </xdr:nvSpPr>
      <xdr:spPr>
        <a:xfrm>
          <a:off x="10426700" y="1419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35306</xdr:rowOff>
    </xdr:from>
    <xdr:to>
      <xdr:col>14</xdr:col>
      <xdr:colOff>79375</xdr:colOff>
      <xdr:row>84</xdr:row>
      <xdr:rowOff>136906</xdr:rowOff>
    </xdr:to>
    <xdr:sp macro="" textlink="">
      <xdr:nvSpPr>
        <xdr:cNvPr id="197" name="フローチャート : 判断 196"/>
        <xdr:cNvSpPr/>
      </xdr:nvSpPr>
      <xdr:spPr>
        <a:xfrm>
          <a:off x="9588500" y="1443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153433</xdr:rowOff>
    </xdr:from>
    <xdr:ext cx="469744" cy="259045"/>
    <xdr:sp macro="" textlink="">
      <xdr:nvSpPr>
        <xdr:cNvPr id="198" name="n_1aveValue【福祉施設】&#10;一人当たり面積"/>
        <xdr:cNvSpPr txBox="1"/>
      </xdr:nvSpPr>
      <xdr:spPr>
        <a:xfrm>
          <a:off x="9391727" y="1421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199" name="テキスト ボックス 19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0" name="テキスト ボックス 19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1" name="テキスト ボックス 20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2" name="テキスト ボックス 20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3" name="テキスト ボックス 20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39878</xdr:rowOff>
    </xdr:from>
    <xdr:to>
      <xdr:col>14</xdr:col>
      <xdr:colOff>79375</xdr:colOff>
      <xdr:row>84</xdr:row>
      <xdr:rowOff>141478</xdr:rowOff>
    </xdr:to>
    <xdr:sp macro="" textlink="">
      <xdr:nvSpPr>
        <xdr:cNvPr id="204" name="円/楕円 203"/>
        <xdr:cNvSpPr/>
      </xdr:nvSpPr>
      <xdr:spPr>
        <a:xfrm>
          <a:off x="9588500" y="1444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132605</xdr:rowOff>
    </xdr:from>
    <xdr:ext cx="469744" cy="259045"/>
    <xdr:sp macro="" textlink="">
      <xdr:nvSpPr>
        <xdr:cNvPr id="205" name="n_1mainValue【福祉施設】&#10;一人当たり面積"/>
        <xdr:cNvSpPr txBox="1"/>
      </xdr:nvSpPr>
      <xdr:spPr>
        <a:xfrm>
          <a:off x="9391727" y="145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6" name="正方形/長方形 20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7" name="正方形/長方形 20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8" name="正方形/長方形 20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9" name="正方形/長方形 20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0" name="正方形/長方形 20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1" name="正方形/長方形 21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2" name="正方形/長方形 21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3" name="正方形/長方形 21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4" name="テキスト ボックス 21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5" name="直線コネクタ 21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16" name="テキスト ボックス 21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17" name="直線コネクタ 21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18" name="テキスト ボックス 21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19" name="直線コネクタ 21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20" name="テキスト ボックス 21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21" name="直線コネクタ 22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22" name="テキスト ボックス 22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23" name="直線コネクタ 22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24" name="テキスト ボックス 22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25" name="直線コネクタ 22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26" name="テキスト ボックス 22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7" name="直線コネクタ 22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28" name="テキスト ボックス 227"/>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2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76200</xdr:rowOff>
    </xdr:from>
    <xdr:to>
      <xdr:col>6</xdr:col>
      <xdr:colOff>510540</xdr:colOff>
      <xdr:row>107</xdr:row>
      <xdr:rowOff>53339</xdr:rowOff>
    </xdr:to>
    <xdr:cxnSp macro="">
      <xdr:nvCxnSpPr>
        <xdr:cNvPr id="230" name="直線コネクタ 229"/>
        <xdr:cNvCxnSpPr/>
      </xdr:nvCxnSpPr>
      <xdr:spPr>
        <a:xfrm flipV="1">
          <a:off x="4634865" y="17221200"/>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57166</xdr:rowOff>
    </xdr:from>
    <xdr:ext cx="405111" cy="259045"/>
    <xdr:sp macro="" textlink="">
      <xdr:nvSpPr>
        <xdr:cNvPr id="231" name="【市民会館】&#10;有形固定資産減価償却率最小値テキスト"/>
        <xdr:cNvSpPr txBox="1"/>
      </xdr:nvSpPr>
      <xdr:spPr>
        <a:xfrm>
          <a:off x="4724400"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a:t>
          </a:r>
          <a:endParaRPr kumimoji="1" lang="ja-JP" altLang="en-US" sz="1000" b="1">
            <a:latin typeface="ＭＳ Ｐゴシック"/>
          </a:endParaRPr>
        </a:p>
      </xdr:txBody>
    </xdr:sp>
    <xdr:clientData/>
  </xdr:oneCellAnchor>
  <xdr:twoCellAnchor>
    <xdr:from>
      <xdr:col>6</xdr:col>
      <xdr:colOff>422275</xdr:colOff>
      <xdr:row>107</xdr:row>
      <xdr:rowOff>53339</xdr:rowOff>
    </xdr:from>
    <xdr:to>
      <xdr:col>6</xdr:col>
      <xdr:colOff>600075</xdr:colOff>
      <xdr:row>107</xdr:row>
      <xdr:rowOff>53339</xdr:rowOff>
    </xdr:to>
    <xdr:cxnSp macro="">
      <xdr:nvCxnSpPr>
        <xdr:cNvPr id="232" name="直線コネクタ 231"/>
        <xdr:cNvCxnSpPr/>
      </xdr:nvCxnSpPr>
      <xdr:spPr>
        <a:xfrm>
          <a:off x="4546600" y="183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22877</xdr:rowOff>
    </xdr:from>
    <xdr:ext cx="405111" cy="259045"/>
    <xdr:sp macro="" textlink="">
      <xdr:nvSpPr>
        <xdr:cNvPr id="233" name="【市民会館】&#10;有形固定資産減価償却率最大値テキスト"/>
        <xdr:cNvSpPr txBox="1"/>
      </xdr:nvSpPr>
      <xdr:spPr>
        <a:xfrm>
          <a:off x="47244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a:t>
          </a:r>
          <a:endParaRPr kumimoji="1" lang="ja-JP" altLang="en-US" sz="1000" b="1">
            <a:latin typeface="ＭＳ Ｐゴシック"/>
          </a:endParaRPr>
        </a:p>
      </xdr:txBody>
    </xdr:sp>
    <xdr:clientData/>
  </xdr:oneCellAnchor>
  <xdr:twoCellAnchor>
    <xdr:from>
      <xdr:col>6</xdr:col>
      <xdr:colOff>422275</xdr:colOff>
      <xdr:row>100</xdr:row>
      <xdr:rowOff>76200</xdr:rowOff>
    </xdr:from>
    <xdr:to>
      <xdr:col>6</xdr:col>
      <xdr:colOff>600075</xdr:colOff>
      <xdr:row>100</xdr:row>
      <xdr:rowOff>76200</xdr:rowOff>
    </xdr:to>
    <xdr:cxnSp macro="">
      <xdr:nvCxnSpPr>
        <xdr:cNvPr id="234" name="直線コネクタ 233"/>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99077</xdr:rowOff>
    </xdr:from>
    <xdr:ext cx="405111" cy="259045"/>
    <xdr:sp macro="" textlink="">
      <xdr:nvSpPr>
        <xdr:cNvPr id="235" name="【市民会館】&#10;有形固定資産減価償却率平均値テキスト"/>
        <xdr:cNvSpPr txBox="1"/>
      </xdr:nvSpPr>
      <xdr:spPr>
        <a:xfrm>
          <a:off x="4724400" y="1792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120650</xdr:rowOff>
    </xdr:from>
    <xdr:to>
      <xdr:col>6</xdr:col>
      <xdr:colOff>561975</xdr:colOff>
      <xdr:row>105</xdr:row>
      <xdr:rowOff>50800</xdr:rowOff>
    </xdr:to>
    <xdr:sp macro="" textlink="">
      <xdr:nvSpPr>
        <xdr:cNvPr id="236" name="フローチャート : 判断 235"/>
        <xdr:cNvSpPr/>
      </xdr:nvSpPr>
      <xdr:spPr>
        <a:xfrm>
          <a:off x="45847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82550</xdr:rowOff>
    </xdr:from>
    <xdr:to>
      <xdr:col>5</xdr:col>
      <xdr:colOff>409575</xdr:colOff>
      <xdr:row>104</xdr:row>
      <xdr:rowOff>12700</xdr:rowOff>
    </xdr:to>
    <xdr:sp macro="" textlink="">
      <xdr:nvSpPr>
        <xdr:cNvPr id="237" name="フローチャート : 判断 236"/>
        <xdr:cNvSpPr/>
      </xdr:nvSpPr>
      <xdr:spPr>
        <a:xfrm>
          <a:off x="3746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3827</xdr:rowOff>
    </xdr:from>
    <xdr:ext cx="405111" cy="259045"/>
    <xdr:sp macro="" textlink="">
      <xdr:nvSpPr>
        <xdr:cNvPr id="238" name="n_1aveValue【市民会館】&#10;有形固定資産減価償却率"/>
        <xdr:cNvSpPr txBox="1"/>
      </xdr:nvSpPr>
      <xdr:spPr>
        <a:xfrm>
          <a:off x="3582043"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39" name="テキスト ボックス 23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40" name="テキスト ボックス 23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41" name="テキスト ボックス 24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2" name="テキスト ボックス 24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3" name="テキスト ボックス 24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99</xdr:row>
      <xdr:rowOff>40639</xdr:rowOff>
    </xdr:from>
    <xdr:to>
      <xdr:col>5</xdr:col>
      <xdr:colOff>409575</xdr:colOff>
      <xdr:row>99</xdr:row>
      <xdr:rowOff>142239</xdr:rowOff>
    </xdr:to>
    <xdr:sp macro="" textlink="">
      <xdr:nvSpPr>
        <xdr:cNvPr id="244" name="円/楕円 243"/>
        <xdr:cNvSpPr/>
      </xdr:nvSpPr>
      <xdr:spPr>
        <a:xfrm>
          <a:off x="3746500" y="1701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97</xdr:row>
      <xdr:rowOff>158766</xdr:rowOff>
    </xdr:from>
    <xdr:ext cx="405111" cy="259045"/>
    <xdr:sp macro="" textlink="">
      <xdr:nvSpPr>
        <xdr:cNvPr id="245" name="n_1mainValue【市民会館】&#10;有形固定資産減価償却率"/>
        <xdr:cNvSpPr txBox="1"/>
      </xdr:nvSpPr>
      <xdr:spPr>
        <a:xfrm>
          <a:off x="3582043" y="1678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46" name="正方形/長方形 24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7" name="正方形/長方形 24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48" name="正方形/長方形 24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49" name="正方形/長方形 24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50" name="正方形/長方形 24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51" name="正方形/長方形 25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52" name="正方形/長方形 25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3" name="正方形/長方形 25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4" name="テキスト ボックス 25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5" name="直線コネクタ 25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56" name="テキスト ボックス 255"/>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109</xdr:row>
      <xdr:rowOff>35379</xdr:rowOff>
    </xdr:from>
    <xdr:to>
      <xdr:col>16</xdr:col>
      <xdr:colOff>307975</xdr:colOff>
      <xdr:row>109</xdr:row>
      <xdr:rowOff>35379</xdr:rowOff>
    </xdr:to>
    <xdr:cxnSp macro="">
      <xdr:nvCxnSpPr>
        <xdr:cNvPr id="257" name="直線コネクタ 25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64606</xdr:rowOff>
    </xdr:from>
    <xdr:ext cx="467179" cy="259045"/>
    <xdr:sp macro="" textlink="">
      <xdr:nvSpPr>
        <xdr:cNvPr id="258" name="テキスト ボックス 257"/>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259" name="直線コネクタ 25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80934</xdr:rowOff>
    </xdr:from>
    <xdr:ext cx="467179" cy="259045"/>
    <xdr:sp macro="" textlink="">
      <xdr:nvSpPr>
        <xdr:cNvPr id="260" name="テキスト ボックス 259"/>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261" name="直線コネクタ 26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97263</xdr:rowOff>
    </xdr:from>
    <xdr:ext cx="467179" cy="259045"/>
    <xdr:sp macro="" textlink="">
      <xdr:nvSpPr>
        <xdr:cNvPr id="262" name="テキスト ボックス 261"/>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263" name="直線コネクタ 26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113591</xdr:rowOff>
    </xdr:from>
    <xdr:ext cx="467179" cy="259045"/>
    <xdr:sp macro="" textlink="">
      <xdr:nvSpPr>
        <xdr:cNvPr id="264" name="テキスト ボックス 263"/>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265" name="直線コネクタ 26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129920</xdr:rowOff>
    </xdr:from>
    <xdr:ext cx="467179" cy="259045"/>
    <xdr:sp macro="" textlink="">
      <xdr:nvSpPr>
        <xdr:cNvPr id="266" name="テキスト ボックス 265"/>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0.240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267" name="直線コネクタ 26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146248</xdr:rowOff>
    </xdr:from>
    <xdr:ext cx="467179" cy="259045"/>
    <xdr:sp macro="" textlink="">
      <xdr:nvSpPr>
        <xdr:cNvPr id="268" name="テキスト ボックス 267"/>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0.270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9" name="直線コネクタ 26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70" name="テキスト ボックス 26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7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149679</xdr:rowOff>
    </xdr:from>
    <xdr:to>
      <xdr:col>15</xdr:col>
      <xdr:colOff>180340</xdr:colOff>
      <xdr:row>109</xdr:row>
      <xdr:rowOff>35379</xdr:rowOff>
    </xdr:to>
    <xdr:cxnSp macro="">
      <xdr:nvCxnSpPr>
        <xdr:cNvPr id="272" name="直線コネクタ 271"/>
        <xdr:cNvCxnSpPr/>
      </xdr:nvCxnSpPr>
      <xdr:spPr>
        <a:xfrm flipV="1">
          <a:off x="10476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109</xdr:row>
      <xdr:rowOff>39206</xdr:rowOff>
    </xdr:from>
    <xdr:ext cx="469744" cy="259045"/>
    <xdr:sp macro="" textlink="">
      <xdr:nvSpPr>
        <xdr:cNvPr id="273" name="【市民会館】&#10;一人当たり面積最小値テキスト"/>
        <xdr:cNvSpPr txBox="1"/>
      </xdr:nvSpPr>
      <xdr:spPr>
        <a:xfrm>
          <a:off x="105664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0.120</a:t>
          </a:r>
          <a:endParaRPr kumimoji="1" lang="ja-JP" altLang="en-US" sz="1000" b="1">
            <a:latin typeface="ＭＳ Ｐゴシック"/>
          </a:endParaRPr>
        </a:p>
      </xdr:txBody>
    </xdr:sp>
    <xdr:clientData/>
  </xdr:oneCellAnchor>
  <xdr:twoCellAnchor>
    <xdr:from>
      <xdr:col>15</xdr:col>
      <xdr:colOff>92075</xdr:colOff>
      <xdr:row>109</xdr:row>
      <xdr:rowOff>35379</xdr:rowOff>
    </xdr:from>
    <xdr:to>
      <xdr:col>15</xdr:col>
      <xdr:colOff>269875</xdr:colOff>
      <xdr:row>109</xdr:row>
      <xdr:rowOff>35379</xdr:rowOff>
    </xdr:to>
    <xdr:cxnSp macro="">
      <xdr:nvCxnSpPr>
        <xdr:cNvPr id="274" name="直線コネクタ 273"/>
        <xdr:cNvCxnSpPr/>
      </xdr:nvCxnSpPr>
      <xdr:spPr>
        <a:xfrm>
          <a:off x="10388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96356</xdr:rowOff>
    </xdr:from>
    <xdr:ext cx="469744" cy="259045"/>
    <xdr:sp macro="" textlink="">
      <xdr:nvSpPr>
        <xdr:cNvPr id="275" name="【市民会館】&#10;一人当たり面積最大値テキスト"/>
        <xdr:cNvSpPr txBox="1"/>
      </xdr:nvSpPr>
      <xdr:spPr>
        <a:xfrm>
          <a:off x="10566400" y="168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0.267</a:t>
          </a:r>
          <a:endParaRPr kumimoji="1" lang="ja-JP" altLang="en-US" sz="1000" b="1">
            <a:latin typeface="ＭＳ Ｐゴシック"/>
          </a:endParaRPr>
        </a:p>
      </xdr:txBody>
    </xdr:sp>
    <xdr:clientData/>
  </xdr:oneCellAnchor>
  <xdr:twoCellAnchor>
    <xdr:from>
      <xdr:col>15</xdr:col>
      <xdr:colOff>92075</xdr:colOff>
      <xdr:row>99</xdr:row>
      <xdr:rowOff>149679</xdr:rowOff>
    </xdr:from>
    <xdr:to>
      <xdr:col>15</xdr:col>
      <xdr:colOff>269875</xdr:colOff>
      <xdr:row>99</xdr:row>
      <xdr:rowOff>149679</xdr:rowOff>
    </xdr:to>
    <xdr:cxnSp macro="">
      <xdr:nvCxnSpPr>
        <xdr:cNvPr id="276" name="直線コネクタ 275"/>
        <xdr:cNvCxnSpPr/>
      </xdr:nvCxnSpPr>
      <xdr:spPr>
        <a:xfrm>
          <a:off x="10388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80027</xdr:rowOff>
    </xdr:from>
    <xdr:ext cx="469744" cy="259045"/>
    <xdr:sp macro="" textlink="">
      <xdr:nvSpPr>
        <xdr:cNvPr id="277" name="【市民会館】&#10;一人当たり面積平均値テキスト"/>
        <xdr:cNvSpPr txBox="1"/>
      </xdr:nvSpPr>
      <xdr:spPr>
        <a:xfrm>
          <a:off x="10566400" y="1791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0.188</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101600</xdr:rowOff>
    </xdr:from>
    <xdr:to>
      <xdr:col>15</xdr:col>
      <xdr:colOff>231775</xdr:colOff>
      <xdr:row>105</xdr:row>
      <xdr:rowOff>31750</xdr:rowOff>
    </xdr:to>
    <xdr:sp macro="" textlink="">
      <xdr:nvSpPr>
        <xdr:cNvPr id="278" name="フローチャート : 判断 277"/>
        <xdr:cNvSpPr/>
      </xdr:nvSpPr>
      <xdr:spPr>
        <a:xfrm>
          <a:off x="10426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102</xdr:row>
      <xdr:rowOff>150586</xdr:rowOff>
    </xdr:from>
    <xdr:to>
      <xdr:col>14</xdr:col>
      <xdr:colOff>79375</xdr:colOff>
      <xdr:row>103</xdr:row>
      <xdr:rowOff>80736</xdr:rowOff>
    </xdr:to>
    <xdr:sp macro="" textlink="">
      <xdr:nvSpPr>
        <xdr:cNvPr id="279" name="フローチャート : 判断 278"/>
        <xdr:cNvSpPr/>
      </xdr:nvSpPr>
      <xdr:spPr>
        <a:xfrm>
          <a:off x="9588500" y="1763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101</xdr:row>
      <xdr:rowOff>97263</xdr:rowOff>
    </xdr:from>
    <xdr:ext cx="469744" cy="259045"/>
    <xdr:sp macro="" textlink="">
      <xdr:nvSpPr>
        <xdr:cNvPr id="280" name="n_1aveValue【市民会館】&#10;一人当たり面積"/>
        <xdr:cNvSpPr txBox="1"/>
      </xdr:nvSpPr>
      <xdr:spPr>
        <a:xfrm>
          <a:off x="9391727" y="1741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0.215</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81" name="テキスト ボックス 28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82" name="テキスト ボックス 28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83" name="テキスト ボックス 28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84" name="テキスト ボックス 28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85" name="テキスト ボックス 28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104</xdr:row>
      <xdr:rowOff>36286</xdr:rowOff>
    </xdr:from>
    <xdr:to>
      <xdr:col>14</xdr:col>
      <xdr:colOff>79375</xdr:colOff>
      <xdr:row>104</xdr:row>
      <xdr:rowOff>137886</xdr:rowOff>
    </xdr:to>
    <xdr:sp macro="" textlink="">
      <xdr:nvSpPr>
        <xdr:cNvPr id="286" name="円/楕円 285"/>
        <xdr:cNvSpPr/>
      </xdr:nvSpPr>
      <xdr:spPr>
        <a:xfrm>
          <a:off x="9588500" y="178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129013</xdr:rowOff>
    </xdr:from>
    <xdr:ext cx="469744" cy="259045"/>
    <xdr:sp macro="" textlink="">
      <xdr:nvSpPr>
        <xdr:cNvPr id="287" name="n_1mainValue【市民会館】&#10;一人当たり面積"/>
        <xdr:cNvSpPr txBox="1"/>
      </xdr:nvSpPr>
      <xdr:spPr>
        <a:xfrm>
          <a:off x="9391727" y="1795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8" name="正方形/長方形 2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9" name="正方形/長方形 2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0" name="正方形/長方形 2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1" name="正方形/長方形 2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2" name="正方形/長方形 2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3" name="正方形/長方形 2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4" name="正方形/長方形 2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5" name="正方形/長方形 2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6" name="テキスト ボックス 2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7" name="直線コネクタ 2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8" name="テキスト ボックス 297"/>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99" name="直線コネクタ 2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00" name="テキスト ボックス 299"/>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01" name="直線コネクタ 3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02" name="テキスト ボックス 3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03" name="直線コネクタ 3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04" name="テキスト ボックス 3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05" name="直線コネクタ 3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06" name="テキスト ボックス 3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07" name="直線コネクタ 3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8" name="テキスト ボックス 3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9" name="直線コネクタ 3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10" name="テキスト ボックス 309"/>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1" name="直線コネクタ 3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12" name="テキスト ボックス 311"/>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74567</xdr:rowOff>
    </xdr:from>
    <xdr:to>
      <xdr:col>23</xdr:col>
      <xdr:colOff>516889</xdr:colOff>
      <xdr:row>41</xdr:row>
      <xdr:rowOff>41910</xdr:rowOff>
    </xdr:to>
    <xdr:cxnSp macro="">
      <xdr:nvCxnSpPr>
        <xdr:cNvPr id="314" name="直線コネクタ 313"/>
        <xdr:cNvCxnSpPr/>
      </xdr:nvCxnSpPr>
      <xdr:spPr>
        <a:xfrm flipV="1">
          <a:off x="16318864" y="573241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45737</xdr:rowOff>
    </xdr:from>
    <xdr:ext cx="405111" cy="259045"/>
    <xdr:sp macro="" textlink="">
      <xdr:nvSpPr>
        <xdr:cNvPr id="315" name="【一般廃棄物処理施設】&#10;有形固定資産減価償却率最小値テキスト"/>
        <xdr:cNvSpPr txBox="1"/>
      </xdr:nvSpPr>
      <xdr:spPr>
        <a:xfrm>
          <a:off x="164084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428625</xdr:colOff>
      <xdr:row>41</xdr:row>
      <xdr:rowOff>41910</xdr:rowOff>
    </xdr:from>
    <xdr:to>
      <xdr:col>23</xdr:col>
      <xdr:colOff>606425</xdr:colOff>
      <xdr:row>41</xdr:row>
      <xdr:rowOff>41910</xdr:rowOff>
    </xdr:to>
    <xdr:cxnSp macro="">
      <xdr:nvCxnSpPr>
        <xdr:cNvPr id="316" name="直線コネクタ 315"/>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21244</xdr:rowOff>
    </xdr:from>
    <xdr:ext cx="405111" cy="259045"/>
    <xdr:sp macro="" textlink="">
      <xdr:nvSpPr>
        <xdr:cNvPr id="317" name="【一般廃棄物処理施設】&#10;有形固定資産減価償却率最大値テキスト"/>
        <xdr:cNvSpPr txBox="1"/>
      </xdr:nvSpPr>
      <xdr:spPr>
        <a:xfrm>
          <a:off x="16408400" y="5507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67.8</a:t>
          </a:r>
          <a:endParaRPr kumimoji="1" lang="ja-JP" altLang="en-US" sz="1000" b="1">
            <a:latin typeface="ＭＳ Ｐゴシック"/>
          </a:endParaRPr>
        </a:p>
      </xdr:txBody>
    </xdr:sp>
    <xdr:clientData/>
  </xdr:oneCellAnchor>
  <xdr:twoCellAnchor>
    <xdr:from>
      <xdr:col>23</xdr:col>
      <xdr:colOff>428625</xdr:colOff>
      <xdr:row>33</xdr:row>
      <xdr:rowOff>74567</xdr:rowOff>
    </xdr:from>
    <xdr:to>
      <xdr:col>23</xdr:col>
      <xdr:colOff>606425</xdr:colOff>
      <xdr:row>33</xdr:row>
      <xdr:rowOff>74567</xdr:rowOff>
    </xdr:to>
    <xdr:cxnSp macro="">
      <xdr:nvCxnSpPr>
        <xdr:cNvPr id="318" name="直線コネクタ 317"/>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51180</xdr:rowOff>
    </xdr:from>
    <xdr:ext cx="405111" cy="259045"/>
    <xdr:sp macro="" textlink="">
      <xdr:nvSpPr>
        <xdr:cNvPr id="319" name="【一般廃棄物処理施設】&#10;有形固定資産減価償却率平均値テキスト"/>
        <xdr:cNvSpPr txBox="1"/>
      </xdr:nvSpPr>
      <xdr:spPr>
        <a:xfrm>
          <a:off x="16408400" y="6394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72753</xdr:rowOff>
    </xdr:from>
    <xdr:to>
      <xdr:col>23</xdr:col>
      <xdr:colOff>568325</xdr:colOff>
      <xdr:row>38</xdr:row>
      <xdr:rowOff>2903</xdr:rowOff>
    </xdr:to>
    <xdr:sp macro="" textlink="">
      <xdr:nvSpPr>
        <xdr:cNvPr id="320" name="フローチャート : 判断 319"/>
        <xdr:cNvSpPr/>
      </xdr:nvSpPr>
      <xdr:spPr>
        <a:xfrm>
          <a:off x="162687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34</xdr:row>
      <xdr:rowOff>120106</xdr:rowOff>
    </xdr:from>
    <xdr:to>
      <xdr:col>22</xdr:col>
      <xdr:colOff>415925</xdr:colOff>
      <xdr:row>35</xdr:row>
      <xdr:rowOff>50256</xdr:rowOff>
    </xdr:to>
    <xdr:sp macro="" textlink="">
      <xdr:nvSpPr>
        <xdr:cNvPr id="321" name="フローチャート : 判断 320"/>
        <xdr:cNvSpPr/>
      </xdr:nvSpPr>
      <xdr:spPr>
        <a:xfrm>
          <a:off x="15430500" y="594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41383</xdr:rowOff>
    </xdr:from>
    <xdr:ext cx="405111" cy="259045"/>
    <xdr:sp macro="" textlink="">
      <xdr:nvSpPr>
        <xdr:cNvPr id="322" name="n_1aveValue【一般廃棄物処理施設】&#10;有形固定資産減価償却率"/>
        <xdr:cNvSpPr txBox="1"/>
      </xdr:nvSpPr>
      <xdr:spPr>
        <a:xfrm>
          <a:off x="15266043" y="6042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23" name="テキスト ボックス 3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4" name="テキスト ボックス 3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5" name="テキスト ボックス 3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6" name="テキスト ボックス 3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7" name="テキスト ボックス 3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32</xdr:row>
      <xdr:rowOff>162560</xdr:rowOff>
    </xdr:from>
    <xdr:to>
      <xdr:col>22</xdr:col>
      <xdr:colOff>415925</xdr:colOff>
      <xdr:row>33</xdr:row>
      <xdr:rowOff>92710</xdr:rowOff>
    </xdr:to>
    <xdr:sp macro="" textlink="">
      <xdr:nvSpPr>
        <xdr:cNvPr id="328" name="円/楕円 327"/>
        <xdr:cNvSpPr/>
      </xdr:nvSpPr>
      <xdr:spPr>
        <a:xfrm>
          <a:off x="15430500" y="564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31</xdr:row>
      <xdr:rowOff>109237</xdr:rowOff>
    </xdr:from>
    <xdr:ext cx="405111" cy="259045"/>
    <xdr:sp macro="" textlink="">
      <xdr:nvSpPr>
        <xdr:cNvPr id="329" name="n_1mainValue【一般廃棄物処理施設】&#10;有形固定資産減価償却率"/>
        <xdr:cNvSpPr txBox="1"/>
      </xdr:nvSpPr>
      <xdr:spPr>
        <a:xfrm>
          <a:off x="15266043" y="542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0" name="正方形/長方形 3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1" name="正方形/長方形 3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2" name="正方形/長方形 3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3" name="正方形/長方形 3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4" name="正方形/長方形 3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5" name="正方形/長方形 3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6" name="正方形/長方形 3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77,239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7" name="正方形/長方形 3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8" name="テキスト ボックス 3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9" name="直線コネクタ 3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40" name="直線コネクタ 33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41" name="テキスト ボックス 34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42" name="直線コネクタ 34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39</xdr:row>
      <xdr:rowOff>29227</xdr:rowOff>
    </xdr:from>
    <xdr:ext cx="595419" cy="259045"/>
    <xdr:sp macro="" textlink="">
      <xdr:nvSpPr>
        <xdr:cNvPr id="343" name="テキスト ボックス 342"/>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44" name="直線コネクタ 34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345" name="テキスト ボックス 34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46" name="直線コネクタ 34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347" name="テキスト ボックス 34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8" name="直線コネクタ 34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349" name="テキスト ボックス 34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0" name="直線コネクタ 3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51" name="テキスト ボックス 35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36</xdr:row>
      <xdr:rowOff>84746</xdr:rowOff>
    </xdr:from>
    <xdr:to>
      <xdr:col>32</xdr:col>
      <xdr:colOff>186689</xdr:colOff>
      <xdr:row>41</xdr:row>
      <xdr:rowOff>99692</xdr:rowOff>
    </xdr:to>
    <xdr:cxnSp macro="">
      <xdr:nvCxnSpPr>
        <xdr:cNvPr id="353" name="直線コネクタ 352"/>
        <xdr:cNvCxnSpPr/>
      </xdr:nvCxnSpPr>
      <xdr:spPr>
        <a:xfrm flipV="1">
          <a:off x="22160864" y="6256946"/>
          <a:ext cx="0" cy="872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103519</xdr:rowOff>
    </xdr:from>
    <xdr:ext cx="534377" cy="259045"/>
    <xdr:sp macro="" textlink="">
      <xdr:nvSpPr>
        <xdr:cNvPr id="354" name="【一般廃棄物処理施設】&#10;一人当たり有形固定資産（償却資産）額最小値テキスト"/>
        <xdr:cNvSpPr txBox="1"/>
      </xdr:nvSpPr>
      <xdr:spPr>
        <a:xfrm>
          <a:off x="22250400" y="713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28,834</a:t>
          </a:r>
          <a:endParaRPr kumimoji="1" lang="ja-JP" altLang="en-US" sz="1000" b="1">
            <a:latin typeface="ＭＳ Ｐゴシック"/>
          </a:endParaRPr>
        </a:p>
      </xdr:txBody>
    </xdr:sp>
    <xdr:clientData/>
  </xdr:oneCellAnchor>
  <xdr:twoCellAnchor>
    <xdr:from>
      <xdr:col>32</xdr:col>
      <xdr:colOff>98425</xdr:colOff>
      <xdr:row>41</xdr:row>
      <xdr:rowOff>99692</xdr:rowOff>
    </xdr:from>
    <xdr:to>
      <xdr:col>32</xdr:col>
      <xdr:colOff>276225</xdr:colOff>
      <xdr:row>41</xdr:row>
      <xdr:rowOff>99692</xdr:rowOff>
    </xdr:to>
    <xdr:cxnSp macro="">
      <xdr:nvCxnSpPr>
        <xdr:cNvPr id="355" name="直線コネクタ 354"/>
        <xdr:cNvCxnSpPr/>
      </xdr:nvCxnSpPr>
      <xdr:spPr>
        <a:xfrm>
          <a:off x="22072600" y="712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31423</xdr:rowOff>
    </xdr:from>
    <xdr:ext cx="599010" cy="259045"/>
    <xdr:sp macro="" textlink="">
      <xdr:nvSpPr>
        <xdr:cNvPr id="356" name="【一般廃棄物処理施設】&#10;一人当たり有形固定資産（償却資産）額最大値テキスト"/>
        <xdr:cNvSpPr txBox="1"/>
      </xdr:nvSpPr>
      <xdr:spPr>
        <a:xfrm>
          <a:off x="22250400" y="603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257,757</a:t>
          </a:r>
          <a:endParaRPr kumimoji="1" lang="ja-JP" altLang="en-US" sz="1000" b="1">
            <a:latin typeface="ＭＳ Ｐゴシック"/>
          </a:endParaRPr>
        </a:p>
      </xdr:txBody>
    </xdr:sp>
    <xdr:clientData/>
  </xdr:oneCellAnchor>
  <xdr:twoCellAnchor>
    <xdr:from>
      <xdr:col>32</xdr:col>
      <xdr:colOff>98425</xdr:colOff>
      <xdr:row>36</xdr:row>
      <xdr:rowOff>84746</xdr:rowOff>
    </xdr:from>
    <xdr:to>
      <xdr:col>32</xdr:col>
      <xdr:colOff>276225</xdr:colOff>
      <xdr:row>36</xdr:row>
      <xdr:rowOff>84746</xdr:rowOff>
    </xdr:to>
    <xdr:cxnSp macro="">
      <xdr:nvCxnSpPr>
        <xdr:cNvPr id="357" name="直線コネクタ 356"/>
        <xdr:cNvCxnSpPr/>
      </xdr:nvCxnSpPr>
      <xdr:spPr>
        <a:xfrm>
          <a:off x="22072600" y="625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103851</xdr:rowOff>
    </xdr:from>
    <xdr:ext cx="534377" cy="259045"/>
    <xdr:sp macro="" textlink="">
      <xdr:nvSpPr>
        <xdr:cNvPr id="358" name="【一般廃棄物処理施設】&#10;一人当たり有形固定資産（償却資産）額平均値テキスト"/>
        <xdr:cNvSpPr txBox="1"/>
      </xdr:nvSpPr>
      <xdr:spPr>
        <a:xfrm>
          <a:off x="22250400" y="6790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98,747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125424</xdr:rowOff>
    </xdr:from>
    <xdr:to>
      <xdr:col>32</xdr:col>
      <xdr:colOff>238125</xdr:colOff>
      <xdr:row>40</xdr:row>
      <xdr:rowOff>55574</xdr:rowOff>
    </xdr:to>
    <xdr:sp macro="" textlink="">
      <xdr:nvSpPr>
        <xdr:cNvPr id="359" name="フローチャート : 判断 358"/>
        <xdr:cNvSpPr/>
      </xdr:nvSpPr>
      <xdr:spPr>
        <a:xfrm>
          <a:off x="22110700" y="681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82120</xdr:rowOff>
    </xdr:from>
    <xdr:to>
      <xdr:col>31</xdr:col>
      <xdr:colOff>85725</xdr:colOff>
      <xdr:row>40</xdr:row>
      <xdr:rowOff>12270</xdr:rowOff>
    </xdr:to>
    <xdr:sp macro="" textlink="">
      <xdr:nvSpPr>
        <xdr:cNvPr id="360" name="フローチャート : 判断 359"/>
        <xdr:cNvSpPr/>
      </xdr:nvSpPr>
      <xdr:spPr>
        <a:xfrm>
          <a:off x="21272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40</xdr:row>
      <xdr:rowOff>3397</xdr:rowOff>
    </xdr:from>
    <xdr:ext cx="599010" cy="259045"/>
    <xdr:sp macro="" textlink="">
      <xdr:nvSpPr>
        <xdr:cNvPr id="361" name="n_1aveValue【一般廃棄物処理施設】&#10;一人当たり有形固定資産（償却資産）額"/>
        <xdr:cNvSpPr txBox="1"/>
      </xdr:nvSpPr>
      <xdr:spPr>
        <a:xfrm>
          <a:off x="21011094" y="686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110,113</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62" name="テキスト ボックス 3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3" name="テキスト ボックス 3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4" name="テキスト ボックス 3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5" name="テキスト ボックス 3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6" name="テキスト ボックス 3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34</xdr:row>
      <xdr:rowOff>61671</xdr:rowOff>
    </xdr:from>
    <xdr:to>
      <xdr:col>31</xdr:col>
      <xdr:colOff>85725</xdr:colOff>
      <xdr:row>34</xdr:row>
      <xdr:rowOff>163271</xdr:rowOff>
    </xdr:to>
    <xdr:sp macro="" textlink="">
      <xdr:nvSpPr>
        <xdr:cNvPr id="367" name="円/楕円 366"/>
        <xdr:cNvSpPr/>
      </xdr:nvSpPr>
      <xdr:spPr>
        <a:xfrm>
          <a:off x="21272500" y="589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33</xdr:row>
      <xdr:rowOff>8348</xdr:rowOff>
    </xdr:from>
    <xdr:ext cx="599010" cy="259045"/>
    <xdr:sp macro="" textlink="">
      <xdr:nvSpPr>
        <xdr:cNvPr id="368" name="n_1mainValue【一般廃棄物処理施設】&#10;一人当たり有形固定資産（償却資産）額"/>
        <xdr:cNvSpPr txBox="1"/>
      </xdr:nvSpPr>
      <xdr:spPr>
        <a:xfrm>
          <a:off x="21011094" y="5666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340,480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9" name="正方形/長方形 36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0" name="正方形/長方形 36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1" name="正方形/長方形 37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2" name="正方形/長方形 37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3" name="正方形/長方形 37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4" name="正方形/長方形 37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5" name="正方形/長方形 37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6" name="正方形/長方形 37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7" name="テキスト ボックス 37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8" name="直線コネクタ 37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9" name="テキスト ボックス 37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80" name="直線コネクタ 37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81" name="テキスト ボックス 38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82" name="直線コネクタ 38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83" name="テキスト ボックス 38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4" name="直線コネクタ 38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5" name="テキスト ボックス 38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6" name="直線コネクタ 38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7" name="テキスト ボックス 38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8" name="直線コネクタ 38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9" name="テキスト ボックス 38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0" name="直線コネクタ 38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91" name="テキスト ボックス 39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87630</xdr:rowOff>
    </xdr:from>
    <xdr:to>
      <xdr:col>23</xdr:col>
      <xdr:colOff>516889</xdr:colOff>
      <xdr:row>63</xdr:row>
      <xdr:rowOff>3810</xdr:rowOff>
    </xdr:to>
    <xdr:cxnSp macro="">
      <xdr:nvCxnSpPr>
        <xdr:cNvPr id="393" name="直線コネクタ 392"/>
        <xdr:cNvCxnSpPr/>
      </xdr:nvCxnSpPr>
      <xdr:spPr>
        <a:xfrm flipV="1">
          <a:off x="16318864" y="95173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7637</xdr:rowOff>
    </xdr:from>
    <xdr:ext cx="405111" cy="259045"/>
    <xdr:sp macro="" textlink="">
      <xdr:nvSpPr>
        <xdr:cNvPr id="394" name="【保健センター・保健所】&#10;有形固定資産減価償却率最小値テキスト"/>
        <xdr:cNvSpPr txBox="1"/>
      </xdr:nvSpPr>
      <xdr:spPr>
        <a:xfrm>
          <a:off x="16408400"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26.4</a:t>
          </a:r>
          <a:endParaRPr kumimoji="1" lang="ja-JP" altLang="en-US" sz="1000" b="1">
            <a:latin typeface="ＭＳ Ｐゴシック"/>
          </a:endParaRPr>
        </a:p>
      </xdr:txBody>
    </xdr:sp>
    <xdr:clientData/>
  </xdr:oneCellAnchor>
  <xdr:twoCellAnchor>
    <xdr:from>
      <xdr:col>23</xdr:col>
      <xdr:colOff>428625</xdr:colOff>
      <xdr:row>63</xdr:row>
      <xdr:rowOff>3810</xdr:rowOff>
    </xdr:from>
    <xdr:to>
      <xdr:col>23</xdr:col>
      <xdr:colOff>606425</xdr:colOff>
      <xdr:row>63</xdr:row>
      <xdr:rowOff>3810</xdr:rowOff>
    </xdr:to>
    <xdr:cxnSp macro="">
      <xdr:nvCxnSpPr>
        <xdr:cNvPr id="395" name="直線コネクタ 394"/>
        <xdr:cNvCxnSpPr/>
      </xdr:nvCxnSpPr>
      <xdr:spPr>
        <a:xfrm>
          <a:off x="16230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34307</xdr:rowOff>
    </xdr:from>
    <xdr:ext cx="405111" cy="259045"/>
    <xdr:sp macro="" textlink="">
      <xdr:nvSpPr>
        <xdr:cNvPr id="396" name="【保健センター・保健所】&#10;有形固定資産減価償却率最大値テキスト"/>
        <xdr:cNvSpPr txBox="1"/>
      </xdr:nvSpPr>
      <xdr:spPr>
        <a:xfrm>
          <a:off x="164084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60.2</a:t>
          </a:r>
          <a:endParaRPr kumimoji="1" lang="ja-JP" altLang="en-US" sz="1000" b="1">
            <a:latin typeface="ＭＳ Ｐゴシック"/>
          </a:endParaRPr>
        </a:p>
      </xdr:txBody>
    </xdr:sp>
    <xdr:clientData/>
  </xdr:oneCellAnchor>
  <xdr:twoCellAnchor>
    <xdr:from>
      <xdr:col>23</xdr:col>
      <xdr:colOff>428625</xdr:colOff>
      <xdr:row>55</xdr:row>
      <xdr:rowOff>87630</xdr:rowOff>
    </xdr:from>
    <xdr:to>
      <xdr:col>23</xdr:col>
      <xdr:colOff>606425</xdr:colOff>
      <xdr:row>55</xdr:row>
      <xdr:rowOff>87630</xdr:rowOff>
    </xdr:to>
    <xdr:cxnSp macro="">
      <xdr:nvCxnSpPr>
        <xdr:cNvPr id="397" name="直線コネクタ 396"/>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3827</xdr:rowOff>
    </xdr:from>
    <xdr:ext cx="405111" cy="259045"/>
    <xdr:sp macro="" textlink="">
      <xdr:nvSpPr>
        <xdr:cNvPr id="398" name="【保健センター・保健所】&#10;有形固定資産減価償却率平均値テキスト"/>
        <xdr:cNvSpPr txBox="1"/>
      </xdr:nvSpPr>
      <xdr:spPr>
        <a:xfrm>
          <a:off x="16408400" y="9947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25400</xdr:rowOff>
    </xdr:from>
    <xdr:to>
      <xdr:col>23</xdr:col>
      <xdr:colOff>568325</xdr:colOff>
      <xdr:row>58</xdr:row>
      <xdr:rowOff>127000</xdr:rowOff>
    </xdr:to>
    <xdr:sp macro="" textlink="">
      <xdr:nvSpPr>
        <xdr:cNvPr id="399" name="フローチャート : 判断 398"/>
        <xdr:cNvSpPr/>
      </xdr:nvSpPr>
      <xdr:spPr>
        <a:xfrm>
          <a:off x="162687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90170</xdr:rowOff>
    </xdr:from>
    <xdr:to>
      <xdr:col>22</xdr:col>
      <xdr:colOff>415925</xdr:colOff>
      <xdr:row>59</xdr:row>
      <xdr:rowOff>20320</xdr:rowOff>
    </xdr:to>
    <xdr:sp macro="" textlink="">
      <xdr:nvSpPr>
        <xdr:cNvPr id="400" name="フローチャート : 判断 399"/>
        <xdr:cNvSpPr/>
      </xdr:nvSpPr>
      <xdr:spPr>
        <a:xfrm>
          <a:off x="15430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11447</xdr:rowOff>
    </xdr:from>
    <xdr:ext cx="405111" cy="259045"/>
    <xdr:sp macro="" textlink="">
      <xdr:nvSpPr>
        <xdr:cNvPr id="401" name="n_1aveValue【保健センター・保健所】&#10;有形固定資産減価償却率"/>
        <xdr:cNvSpPr txBox="1"/>
      </xdr:nvSpPr>
      <xdr:spPr>
        <a:xfrm>
          <a:off x="15266043"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02" name="テキスト ボックス 40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3" name="テキスト ボックス 40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4" name="テキスト ボックス 40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5" name="テキスト ボックス 40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6" name="テキスト ボックス 40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54</xdr:row>
      <xdr:rowOff>139700</xdr:rowOff>
    </xdr:from>
    <xdr:to>
      <xdr:col>22</xdr:col>
      <xdr:colOff>415925</xdr:colOff>
      <xdr:row>55</xdr:row>
      <xdr:rowOff>69850</xdr:rowOff>
    </xdr:to>
    <xdr:sp macro="" textlink="">
      <xdr:nvSpPr>
        <xdr:cNvPr id="407" name="円/楕円 406"/>
        <xdr:cNvSpPr/>
      </xdr:nvSpPr>
      <xdr:spPr>
        <a:xfrm>
          <a:off x="154305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53</xdr:row>
      <xdr:rowOff>86377</xdr:rowOff>
    </xdr:from>
    <xdr:ext cx="405111" cy="259045"/>
    <xdr:sp macro="" textlink="">
      <xdr:nvSpPr>
        <xdr:cNvPr id="408" name="n_1mainValue【保健センター・保健所】&#10;有形固定資産減価償却率"/>
        <xdr:cNvSpPr txBox="1"/>
      </xdr:nvSpPr>
      <xdr:spPr>
        <a:xfrm>
          <a:off x="15266043" y="917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9" name="正方形/長方形 40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0" name="正方形/長方形 40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1" name="正方形/長方形 41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2" name="正方形/長方形 41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3" name="正方形/長方形 41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4" name="正方形/長方形 41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5" name="正方形/長方形 41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6" name="正方形/長方形 41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7" name="テキスト ボックス 41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8" name="直線コネクタ 41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19" name="直線コネクタ 41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20" name="テキスト ボックス 41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21" name="直線コネクタ 42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22" name="テキスト ボックス 42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23" name="直線コネクタ 42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24" name="テキスト ボックス 42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25" name="直線コネクタ 42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26" name="テキスト ボックス 42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7" name="直線コネクタ 42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8" name="テキスト ボックス 42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130302</xdr:rowOff>
    </xdr:from>
    <xdr:to>
      <xdr:col>32</xdr:col>
      <xdr:colOff>186689</xdr:colOff>
      <xdr:row>63</xdr:row>
      <xdr:rowOff>11430</xdr:rowOff>
    </xdr:to>
    <xdr:cxnSp macro="">
      <xdr:nvCxnSpPr>
        <xdr:cNvPr id="430" name="直線コネクタ 429"/>
        <xdr:cNvCxnSpPr/>
      </xdr:nvCxnSpPr>
      <xdr:spPr>
        <a:xfrm flipV="1">
          <a:off x="22160864" y="9902952"/>
          <a:ext cx="0" cy="90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15257</xdr:rowOff>
    </xdr:from>
    <xdr:ext cx="469744" cy="259045"/>
    <xdr:sp macro="" textlink="">
      <xdr:nvSpPr>
        <xdr:cNvPr id="431" name="【保健センター・保健所】&#10;一人当たり面積最小値テキスト"/>
        <xdr:cNvSpPr txBox="1"/>
      </xdr:nvSpPr>
      <xdr:spPr>
        <a:xfrm>
          <a:off x="22250400"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0.035</a:t>
          </a:r>
          <a:endParaRPr kumimoji="1" lang="ja-JP" altLang="en-US" sz="1000" b="1">
            <a:latin typeface="ＭＳ Ｐゴシック"/>
          </a:endParaRPr>
        </a:p>
      </xdr:txBody>
    </xdr:sp>
    <xdr:clientData/>
  </xdr:oneCellAnchor>
  <xdr:twoCellAnchor>
    <xdr:from>
      <xdr:col>32</xdr:col>
      <xdr:colOff>98425</xdr:colOff>
      <xdr:row>63</xdr:row>
      <xdr:rowOff>11430</xdr:rowOff>
    </xdr:from>
    <xdr:to>
      <xdr:col>32</xdr:col>
      <xdr:colOff>276225</xdr:colOff>
      <xdr:row>63</xdr:row>
      <xdr:rowOff>11430</xdr:rowOff>
    </xdr:to>
    <xdr:cxnSp macro="">
      <xdr:nvCxnSpPr>
        <xdr:cNvPr id="432" name="直線コネクタ 431"/>
        <xdr:cNvCxnSpPr/>
      </xdr:nvCxnSpPr>
      <xdr:spPr>
        <a:xfrm>
          <a:off x="22072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56</xdr:row>
      <xdr:rowOff>76979</xdr:rowOff>
    </xdr:from>
    <xdr:ext cx="469744" cy="259045"/>
    <xdr:sp macro="" textlink="">
      <xdr:nvSpPr>
        <xdr:cNvPr id="433" name="【保健センター・保健所】&#10;一人当たり面積最大値テキスト"/>
        <xdr:cNvSpPr txBox="1"/>
      </xdr:nvSpPr>
      <xdr:spPr>
        <a:xfrm>
          <a:off x="22250400" y="967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57</xdr:row>
      <xdr:rowOff>130302</xdr:rowOff>
    </xdr:from>
    <xdr:to>
      <xdr:col>32</xdr:col>
      <xdr:colOff>276225</xdr:colOff>
      <xdr:row>57</xdr:row>
      <xdr:rowOff>130302</xdr:rowOff>
    </xdr:to>
    <xdr:cxnSp macro="">
      <xdr:nvCxnSpPr>
        <xdr:cNvPr id="434" name="直線コネクタ 433"/>
        <xdr:cNvCxnSpPr/>
      </xdr:nvCxnSpPr>
      <xdr:spPr>
        <a:xfrm>
          <a:off x="22072600" y="990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39641</xdr:rowOff>
    </xdr:from>
    <xdr:ext cx="469744" cy="259045"/>
    <xdr:sp macro="" textlink="">
      <xdr:nvSpPr>
        <xdr:cNvPr id="435" name="【保健センター・保健所】&#10;一人当たり面積平均値テキスト"/>
        <xdr:cNvSpPr txBox="1"/>
      </xdr:nvSpPr>
      <xdr:spPr>
        <a:xfrm>
          <a:off x="22250400" y="10498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0.088</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61214</xdr:rowOff>
    </xdr:from>
    <xdr:to>
      <xdr:col>32</xdr:col>
      <xdr:colOff>238125</xdr:colOff>
      <xdr:row>61</xdr:row>
      <xdr:rowOff>162814</xdr:rowOff>
    </xdr:to>
    <xdr:sp macro="" textlink="">
      <xdr:nvSpPr>
        <xdr:cNvPr id="436" name="フローチャート : 判断 435"/>
        <xdr:cNvSpPr/>
      </xdr:nvSpPr>
      <xdr:spPr>
        <a:xfrm>
          <a:off x="221107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70358</xdr:rowOff>
    </xdr:from>
    <xdr:to>
      <xdr:col>31</xdr:col>
      <xdr:colOff>85725</xdr:colOff>
      <xdr:row>62</xdr:row>
      <xdr:rowOff>508</xdr:rowOff>
    </xdr:to>
    <xdr:sp macro="" textlink="">
      <xdr:nvSpPr>
        <xdr:cNvPr id="437" name="フローチャート : 判断 436"/>
        <xdr:cNvSpPr/>
      </xdr:nvSpPr>
      <xdr:spPr>
        <a:xfrm>
          <a:off x="21272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17035</xdr:rowOff>
    </xdr:from>
    <xdr:ext cx="469744" cy="259045"/>
    <xdr:sp macro="" textlink="">
      <xdr:nvSpPr>
        <xdr:cNvPr id="438" name="n_1aveValue【保健センター・保健所】&#10;一人当たり面積"/>
        <xdr:cNvSpPr txBox="1"/>
      </xdr:nvSpPr>
      <xdr:spPr>
        <a:xfrm>
          <a:off x="210757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9" name="テキスト ボックス 43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0" name="テキスト ボックス 43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1" name="テキスト ボックス 44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2" name="テキスト ボックス 44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3" name="テキスト ボックス 44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38354</xdr:rowOff>
    </xdr:from>
    <xdr:to>
      <xdr:col>31</xdr:col>
      <xdr:colOff>85725</xdr:colOff>
      <xdr:row>63</xdr:row>
      <xdr:rowOff>139954</xdr:rowOff>
    </xdr:to>
    <xdr:sp macro="" textlink="">
      <xdr:nvSpPr>
        <xdr:cNvPr id="444" name="円/楕円 443"/>
        <xdr:cNvSpPr/>
      </xdr:nvSpPr>
      <xdr:spPr>
        <a:xfrm>
          <a:off x="21272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131081</xdr:rowOff>
    </xdr:from>
    <xdr:ext cx="469744" cy="259045"/>
    <xdr:sp macro="" textlink="">
      <xdr:nvSpPr>
        <xdr:cNvPr id="445" name="n_1mainValue【保健センター・保健所】&#10;一人当たり面積"/>
        <xdr:cNvSpPr txBox="1"/>
      </xdr:nvSpPr>
      <xdr:spPr>
        <a:xfrm>
          <a:off x="210757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6" name="正方形/長方形 44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7" name="正方形/長方形 44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8" name="正方形/長方形 44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9" name="正方形/長方形 44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0" name="正方形/長方形 44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1" name="正方形/長方形 45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2" name="正方形/長方形 45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3" name="正方形/長方形 45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4" name="テキスト ボックス 45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5" name="直線コネクタ 45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456" name="直線コネクタ 45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457" name="テキスト ボックス 456"/>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8" name="直線コネクタ 45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59" name="テキスト ボックス 45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60" name="直線コネクタ 45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61" name="テキスト ボックス 46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62" name="直線コネクタ 46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63" name="テキスト ボックス 46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64" name="直線コネクタ 46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65" name="テキスト ボックス 46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6" name="直線コネクタ 46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7" name="テキスト ボックス 46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108586</xdr:rowOff>
    </xdr:from>
    <xdr:to>
      <xdr:col>23</xdr:col>
      <xdr:colOff>516889</xdr:colOff>
      <xdr:row>85</xdr:row>
      <xdr:rowOff>11430</xdr:rowOff>
    </xdr:to>
    <xdr:cxnSp macro="">
      <xdr:nvCxnSpPr>
        <xdr:cNvPr id="469" name="直線コネクタ 468"/>
        <xdr:cNvCxnSpPr/>
      </xdr:nvCxnSpPr>
      <xdr:spPr>
        <a:xfrm flipV="1">
          <a:off x="16318864" y="13310236"/>
          <a:ext cx="0" cy="1274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15257</xdr:rowOff>
    </xdr:from>
    <xdr:ext cx="405111" cy="259045"/>
    <xdr:sp macro="" textlink="">
      <xdr:nvSpPr>
        <xdr:cNvPr id="470" name="【消防施設】&#10;有形固定資産減価償却率最小値テキスト"/>
        <xdr:cNvSpPr txBox="1"/>
      </xdr:nvSpPr>
      <xdr:spPr>
        <a:xfrm>
          <a:off x="16408400"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23</xdr:col>
      <xdr:colOff>428625</xdr:colOff>
      <xdr:row>85</xdr:row>
      <xdr:rowOff>11430</xdr:rowOff>
    </xdr:from>
    <xdr:to>
      <xdr:col>23</xdr:col>
      <xdr:colOff>606425</xdr:colOff>
      <xdr:row>85</xdr:row>
      <xdr:rowOff>11430</xdr:rowOff>
    </xdr:to>
    <xdr:cxnSp macro="">
      <xdr:nvCxnSpPr>
        <xdr:cNvPr id="471" name="直線コネクタ 470"/>
        <xdr:cNvCxnSpPr/>
      </xdr:nvCxnSpPr>
      <xdr:spPr>
        <a:xfrm>
          <a:off x="16230600" y="145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55263</xdr:rowOff>
    </xdr:from>
    <xdr:ext cx="405111" cy="259045"/>
    <xdr:sp macro="" textlink="">
      <xdr:nvSpPr>
        <xdr:cNvPr id="472" name="【消防施設】&#10;有形固定資産減価償却率最大値テキスト"/>
        <xdr:cNvSpPr txBox="1"/>
      </xdr:nvSpPr>
      <xdr:spPr>
        <a:xfrm>
          <a:off x="16408400" y="1308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23</xdr:col>
      <xdr:colOff>428625</xdr:colOff>
      <xdr:row>77</xdr:row>
      <xdr:rowOff>108586</xdr:rowOff>
    </xdr:from>
    <xdr:to>
      <xdr:col>23</xdr:col>
      <xdr:colOff>606425</xdr:colOff>
      <xdr:row>77</xdr:row>
      <xdr:rowOff>108586</xdr:rowOff>
    </xdr:to>
    <xdr:cxnSp macro="">
      <xdr:nvCxnSpPr>
        <xdr:cNvPr id="473" name="直線コネクタ 472"/>
        <xdr:cNvCxnSpPr/>
      </xdr:nvCxnSpPr>
      <xdr:spPr>
        <a:xfrm>
          <a:off x="16230600" y="1331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19066</xdr:rowOff>
    </xdr:from>
    <xdr:ext cx="405111" cy="259045"/>
    <xdr:sp macro="" textlink="">
      <xdr:nvSpPr>
        <xdr:cNvPr id="474" name="【消防施設】&#10;有形固定資産減価償却率平均値テキスト"/>
        <xdr:cNvSpPr txBox="1"/>
      </xdr:nvSpPr>
      <xdr:spPr>
        <a:xfrm>
          <a:off x="16408400" y="13735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40639</xdr:rowOff>
    </xdr:from>
    <xdr:to>
      <xdr:col>23</xdr:col>
      <xdr:colOff>568325</xdr:colOff>
      <xdr:row>80</xdr:row>
      <xdr:rowOff>142239</xdr:rowOff>
    </xdr:to>
    <xdr:sp macro="" textlink="">
      <xdr:nvSpPr>
        <xdr:cNvPr id="475" name="フローチャート : 判断 474"/>
        <xdr:cNvSpPr/>
      </xdr:nvSpPr>
      <xdr:spPr>
        <a:xfrm>
          <a:off x="16268700" y="1375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137795</xdr:rowOff>
    </xdr:from>
    <xdr:to>
      <xdr:col>22</xdr:col>
      <xdr:colOff>415925</xdr:colOff>
      <xdr:row>81</xdr:row>
      <xdr:rowOff>67945</xdr:rowOff>
    </xdr:to>
    <xdr:sp macro="" textlink="">
      <xdr:nvSpPr>
        <xdr:cNvPr id="476" name="フローチャート : 判断 475"/>
        <xdr:cNvSpPr/>
      </xdr:nvSpPr>
      <xdr:spPr>
        <a:xfrm>
          <a:off x="15430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59072</xdr:rowOff>
    </xdr:from>
    <xdr:ext cx="405111" cy="259045"/>
    <xdr:sp macro="" textlink="">
      <xdr:nvSpPr>
        <xdr:cNvPr id="477" name="n_1aveValue【消防施設】&#10;有形固定資産減価償却率"/>
        <xdr:cNvSpPr txBox="1"/>
      </xdr:nvSpPr>
      <xdr:spPr>
        <a:xfrm>
          <a:off x="15266043" y="1394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8" name="テキスト ボックス 47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9" name="テキスト ボックス 47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0" name="テキスト ボックス 47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1" name="テキスト ボックス 48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2" name="テキスト ボックス 48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77</xdr:row>
      <xdr:rowOff>168275</xdr:rowOff>
    </xdr:from>
    <xdr:to>
      <xdr:col>22</xdr:col>
      <xdr:colOff>415925</xdr:colOff>
      <xdr:row>78</xdr:row>
      <xdr:rowOff>98425</xdr:rowOff>
    </xdr:to>
    <xdr:sp macro="" textlink="">
      <xdr:nvSpPr>
        <xdr:cNvPr id="483" name="円/楕円 482"/>
        <xdr:cNvSpPr/>
      </xdr:nvSpPr>
      <xdr:spPr>
        <a:xfrm>
          <a:off x="15430500" y="1336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76</xdr:row>
      <xdr:rowOff>114952</xdr:rowOff>
    </xdr:from>
    <xdr:ext cx="405111" cy="259045"/>
    <xdr:sp macro="" textlink="">
      <xdr:nvSpPr>
        <xdr:cNvPr id="484" name="n_1mainValue【消防施設】&#10;有形固定資産減価償却率"/>
        <xdr:cNvSpPr txBox="1"/>
      </xdr:nvSpPr>
      <xdr:spPr>
        <a:xfrm>
          <a:off x="15266043" y="1314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5" name="正方形/長方形 4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6" name="正方形/長方形 4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7" name="正方形/長方形 4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8" name="正方形/長方形 4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9" name="正方形/長方形 4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0" name="正方形/長方形 4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1" name="正方形/長方形 4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2" name="正方形/長方形 4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3" name="テキスト ボックス 4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4" name="直線コネクタ 4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95" name="テキスト ボックス 494"/>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496" name="直線コネクタ 49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97" name="テキスト ボックス 49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98" name="直線コネクタ 49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99" name="テキスト ボックス 49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00" name="直線コネクタ 49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01" name="テキスト ボックス 50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02" name="直線コネクタ 50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03" name="テキスト ボックス 50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04" name="直線コネクタ 50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05" name="テキスト ボックス 50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06" name="直線コネクタ 50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07" name="テキスト ボックス 50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8" name="直線コネクタ 5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9" name="テキスト ボックス 5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1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16329</xdr:rowOff>
    </xdr:from>
    <xdr:to>
      <xdr:col>32</xdr:col>
      <xdr:colOff>186689</xdr:colOff>
      <xdr:row>86</xdr:row>
      <xdr:rowOff>48986</xdr:rowOff>
    </xdr:to>
    <xdr:cxnSp macro="">
      <xdr:nvCxnSpPr>
        <xdr:cNvPr id="511" name="直線コネクタ 510"/>
        <xdr:cNvCxnSpPr/>
      </xdr:nvCxnSpPr>
      <xdr:spPr>
        <a:xfrm flipV="1">
          <a:off x="22160864" y="1338942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52813</xdr:rowOff>
    </xdr:from>
    <xdr:ext cx="469744" cy="259045"/>
    <xdr:sp macro="" textlink="">
      <xdr:nvSpPr>
        <xdr:cNvPr id="512" name="【消防施設】&#10;一人当たり面積最小値テキスト"/>
        <xdr:cNvSpPr txBox="1"/>
      </xdr:nvSpPr>
      <xdr:spPr>
        <a:xfrm>
          <a:off x="22250400"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0.041</a:t>
          </a:r>
          <a:endParaRPr kumimoji="1" lang="ja-JP" altLang="en-US" sz="1000" b="1">
            <a:latin typeface="ＭＳ Ｐゴシック"/>
          </a:endParaRPr>
        </a:p>
      </xdr:txBody>
    </xdr:sp>
    <xdr:clientData/>
  </xdr:oneCellAnchor>
  <xdr:twoCellAnchor>
    <xdr:from>
      <xdr:col>32</xdr:col>
      <xdr:colOff>98425</xdr:colOff>
      <xdr:row>86</xdr:row>
      <xdr:rowOff>48986</xdr:rowOff>
    </xdr:from>
    <xdr:to>
      <xdr:col>32</xdr:col>
      <xdr:colOff>276225</xdr:colOff>
      <xdr:row>86</xdr:row>
      <xdr:rowOff>48986</xdr:rowOff>
    </xdr:to>
    <xdr:cxnSp macro="">
      <xdr:nvCxnSpPr>
        <xdr:cNvPr id="513" name="直線コネクタ 512"/>
        <xdr:cNvCxnSpPr/>
      </xdr:nvCxnSpPr>
      <xdr:spPr>
        <a:xfrm>
          <a:off x="22072600" y="1479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134456</xdr:rowOff>
    </xdr:from>
    <xdr:ext cx="469744" cy="259045"/>
    <xdr:sp macro="" textlink="">
      <xdr:nvSpPr>
        <xdr:cNvPr id="514" name="【消防施設】&#10;一人当たり面積最大値テキスト"/>
        <xdr:cNvSpPr txBox="1"/>
      </xdr:nvSpPr>
      <xdr:spPr>
        <a:xfrm>
          <a:off x="22250400" y="1316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0.170</a:t>
          </a:r>
          <a:endParaRPr kumimoji="1" lang="ja-JP" altLang="en-US" sz="1000" b="1">
            <a:latin typeface="ＭＳ Ｐゴシック"/>
          </a:endParaRPr>
        </a:p>
      </xdr:txBody>
    </xdr:sp>
    <xdr:clientData/>
  </xdr:oneCellAnchor>
  <xdr:twoCellAnchor>
    <xdr:from>
      <xdr:col>32</xdr:col>
      <xdr:colOff>98425</xdr:colOff>
      <xdr:row>78</xdr:row>
      <xdr:rowOff>16329</xdr:rowOff>
    </xdr:from>
    <xdr:to>
      <xdr:col>32</xdr:col>
      <xdr:colOff>276225</xdr:colOff>
      <xdr:row>78</xdr:row>
      <xdr:rowOff>16329</xdr:rowOff>
    </xdr:to>
    <xdr:cxnSp macro="">
      <xdr:nvCxnSpPr>
        <xdr:cNvPr id="515" name="直線コネクタ 514"/>
        <xdr:cNvCxnSpPr/>
      </xdr:nvCxnSpPr>
      <xdr:spPr>
        <a:xfrm>
          <a:off x="22072600" y="133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9270</xdr:rowOff>
    </xdr:from>
    <xdr:ext cx="469744" cy="259045"/>
    <xdr:sp macro="" textlink="">
      <xdr:nvSpPr>
        <xdr:cNvPr id="516" name="【消防施設】&#10;一人当たり面積平均値テキスト"/>
        <xdr:cNvSpPr txBox="1"/>
      </xdr:nvSpPr>
      <xdr:spPr>
        <a:xfrm>
          <a:off x="22250400" y="14068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0.101</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30843</xdr:rowOff>
    </xdr:from>
    <xdr:to>
      <xdr:col>32</xdr:col>
      <xdr:colOff>238125</xdr:colOff>
      <xdr:row>82</xdr:row>
      <xdr:rowOff>132443</xdr:rowOff>
    </xdr:to>
    <xdr:sp macro="" textlink="">
      <xdr:nvSpPr>
        <xdr:cNvPr id="517" name="フローチャート : 判断 516"/>
        <xdr:cNvSpPr/>
      </xdr:nvSpPr>
      <xdr:spPr>
        <a:xfrm>
          <a:off x="22110700" y="1408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85271</xdr:rowOff>
    </xdr:from>
    <xdr:to>
      <xdr:col>31</xdr:col>
      <xdr:colOff>85725</xdr:colOff>
      <xdr:row>83</xdr:row>
      <xdr:rowOff>15421</xdr:rowOff>
    </xdr:to>
    <xdr:sp macro="" textlink="">
      <xdr:nvSpPr>
        <xdr:cNvPr id="518" name="フローチャート : 判断 517"/>
        <xdr:cNvSpPr/>
      </xdr:nvSpPr>
      <xdr:spPr>
        <a:xfrm>
          <a:off x="21272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6548</xdr:rowOff>
    </xdr:from>
    <xdr:ext cx="469744" cy="259045"/>
    <xdr:sp macro="" textlink="">
      <xdr:nvSpPr>
        <xdr:cNvPr id="519" name="n_1aveValue【消防施設】&#10;一人当たり面積"/>
        <xdr:cNvSpPr txBox="1"/>
      </xdr:nvSpPr>
      <xdr:spPr>
        <a:xfrm>
          <a:off x="210757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0.096</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20" name="テキスト ボックス 5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1" name="テキスト ボックス 5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2" name="テキスト ボックス 5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3" name="テキスト ボックス 5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4" name="テキスト ボックス 5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81</xdr:row>
      <xdr:rowOff>82550</xdr:rowOff>
    </xdr:from>
    <xdr:to>
      <xdr:col>31</xdr:col>
      <xdr:colOff>85725</xdr:colOff>
      <xdr:row>82</xdr:row>
      <xdr:rowOff>12700</xdr:rowOff>
    </xdr:to>
    <xdr:sp macro="" textlink="">
      <xdr:nvSpPr>
        <xdr:cNvPr id="525" name="円/楕円 524"/>
        <xdr:cNvSpPr/>
      </xdr:nvSpPr>
      <xdr:spPr>
        <a:xfrm>
          <a:off x="21272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29227</xdr:rowOff>
    </xdr:from>
    <xdr:ext cx="469744" cy="259045"/>
    <xdr:sp macro="" textlink="">
      <xdr:nvSpPr>
        <xdr:cNvPr id="526" name="n_1mainValue【消防施設】&#10;一人当たり面積"/>
        <xdr:cNvSpPr txBox="1"/>
      </xdr:nvSpPr>
      <xdr:spPr>
        <a:xfrm>
          <a:off x="210757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7" name="正方形/長方形 5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8" name="正方形/長方形 5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9" name="正方形/長方形 5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0" name="正方形/長方形 5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1" name="正方形/長方形 5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2" name="正方形/長方形 5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3" name="正方形/長方形 5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4" name="正方形/長方形 5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5" name="テキスト ボックス 5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6" name="直線コネクタ 5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37" name="直線コネクタ 53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38" name="テキスト ボックス 53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9" name="直線コネクタ 53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40" name="テキスト ボックス 53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41" name="直線コネクタ 54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42" name="テキスト ボックス 54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43" name="直線コネクタ 54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44" name="テキスト ボックス 54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45" name="直線コネクタ 54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46" name="テキスト ボックス 54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47" name="直線コネクタ 54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48" name="テキスト ボックス 54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9" name="直線コネクタ 54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50" name="テキスト ボックス 54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5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120287</xdr:rowOff>
    </xdr:from>
    <xdr:to>
      <xdr:col>23</xdr:col>
      <xdr:colOff>516889</xdr:colOff>
      <xdr:row>108</xdr:row>
      <xdr:rowOff>41911</xdr:rowOff>
    </xdr:to>
    <xdr:cxnSp macro="">
      <xdr:nvCxnSpPr>
        <xdr:cNvPr id="552" name="直線コネクタ 551"/>
        <xdr:cNvCxnSpPr/>
      </xdr:nvCxnSpPr>
      <xdr:spPr>
        <a:xfrm flipV="1">
          <a:off x="16318864" y="17093837"/>
          <a:ext cx="0" cy="1464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45738</xdr:rowOff>
    </xdr:from>
    <xdr:ext cx="405111" cy="259045"/>
    <xdr:sp macro="" textlink="">
      <xdr:nvSpPr>
        <xdr:cNvPr id="553" name="【庁舎】&#10;有形固定資産減価償却率最小値テキスト"/>
        <xdr:cNvSpPr txBox="1"/>
      </xdr:nvSpPr>
      <xdr:spPr>
        <a:xfrm>
          <a:off x="164084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428625</xdr:colOff>
      <xdr:row>108</xdr:row>
      <xdr:rowOff>41911</xdr:rowOff>
    </xdr:from>
    <xdr:to>
      <xdr:col>23</xdr:col>
      <xdr:colOff>606425</xdr:colOff>
      <xdr:row>108</xdr:row>
      <xdr:rowOff>41911</xdr:rowOff>
    </xdr:to>
    <xdr:cxnSp macro="">
      <xdr:nvCxnSpPr>
        <xdr:cNvPr id="554" name="直線コネクタ 553"/>
        <xdr:cNvCxnSpPr/>
      </xdr:nvCxnSpPr>
      <xdr:spPr>
        <a:xfrm>
          <a:off x="16230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66964</xdr:rowOff>
    </xdr:from>
    <xdr:ext cx="405111" cy="259045"/>
    <xdr:sp macro="" textlink="">
      <xdr:nvSpPr>
        <xdr:cNvPr id="555" name="【庁舎】&#10;有形固定資産減価償却率最大値テキスト"/>
        <xdr:cNvSpPr txBox="1"/>
      </xdr:nvSpPr>
      <xdr:spPr>
        <a:xfrm>
          <a:off x="164084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23</xdr:col>
      <xdr:colOff>428625</xdr:colOff>
      <xdr:row>99</xdr:row>
      <xdr:rowOff>120287</xdr:rowOff>
    </xdr:from>
    <xdr:to>
      <xdr:col>23</xdr:col>
      <xdr:colOff>606425</xdr:colOff>
      <xdr:row>99</xdr:row>
      <xdr:rowOff>120287</xdr:rowOff>
    </xdr:to>
    <xdr:cxnSp macro="">
      <xdr:nvCxnSpPr>
        <xdr:cNvPr id="556" name="直線コネクタ 555"/>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165479</xdr:rowOff>
    </xdr:from>
    <xdr:ext cx="405111" cy="259045"/>
    <xdr:sp macro="" textlink="">
      <xdr:nvSpPr>
        <xdr:cNvPr id="557" name="【庁舎】&#10;有形固定資産減価償却率平均値テキスト"/>
        <xdr:cNvSpPr txBox="1"/>
      </xdr:nvSpPr>
      <xdr:spPr>
        <a:xfrm>
          <a:off x="16408400" y="17653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15602</xdr:rowOff>
    </xdr:from>
    <xdr:to>
      <xdr:col>23</xdr:col>
      <xdr:colOff>568325</xdr:colOff>
      <xdr:row>103</xdr:row>
      <xdr:rowOff>117202</xdr:rowOff>
    </xdr:to>
    <xdr:sp macro="" textlink="">
      <xdr:nvSpPr>
        <xdr:cNvPr id="558" name="フローチャート : 判断 557"/>
        <xdr:cNvSpPr/>
      </xdr:nvSpPr>
      <xdr:spPr>
        <a:xfrm>
          <a:off x="16268700" y="176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56424</xdr:rowOff>
    </xdr:from>
    <xdr:to>
      <xdr:col>22</xdr:col>
      <xdr:colOff>415925</xdr:colOff>
      <xdr:row>103</xdr:row>
      <xdr:rowOff>158024</xdr:rowOff>
    </xdr:to>
    <xdr:sp macro="" textlink="">
      <xdr:nvSpPr>
        <xdr:cNvPr id="559" name="フローチャート : 判断 558"/>
        <xdr:cNvSpPr/>
      </xdr:nvSpPr>
      <xdr:spPr>
        <a:xfrm>
          <a:off x="15430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3101</xdr:rowOff>
    </xdr:from>
    <xdr:ext cx="405111" cy="259045"/>
    <xdr:sp macro="" textlink="">
      <xdr:nvSpPr>
        <xdr:cNvPr id="560" name="n_1aveValue【庁舎】&#10;有形固定資産減価償却率"/>
        <xdr:cNvSpPr txBox="1"/>
      </xdr:nvSpPr>
      <xdr:spPr>
        <a:xfrm>
          <a:off x="15266043"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61" name="テキスト ボックス 5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2" name="テキスト ボックス 5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3" name="テキスト ボックス 5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4" name="テキスト ボックス 5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5" name="テキスト ボックス 5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97245</xdr:rowOff>
    </xdr:from>
    <xdr:to>
      <xdr:col>22</xdr:col>
      <xdr:colOff>415925</xdr:colOff>
      <xdr:row>104</xdr:row>
      <xdr:rowOff>27395</xdr:rowOff>
    </xdr:to>
    <xdr:sp macro="" textlink="">
      <xdr:nvSpPr>
        <xdr:cNvPr id="566" name="円/楕円 565"/>
        <xdr:cNvSpPr/>
      </xdr:nvSpPr>
      <xdr:spPr>
        <a:xfrm>
          <a:off x="15430500" y="177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18522</xdr:rowOff>
    </xdr:from>
    <xdr:ext cx="405111" cy="259045"/>
    <xdr:sp macro="" textlink="">
      <xdr:nvSpPr>
        <xdr:cNvPr id="567" name="n_1mainValue【庁舎】&#10;有形固定資産減価償却率"/>
        <xdr:cNvSpPr txBox="1"/>
      </xdr:nvSpPr>
      <xdr:spPr>
        <a:xfrm>
          <a:off x="15266043" y="1784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8" name="正方形/長方形 56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9" name="正方形/長方形 56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70" name="正方形/長方形 56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1" name="正方形/長方形 57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2" name="正方形/長方形 57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3" name="正方形/長方形 57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4" name="正方形/長方形 57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0.146</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5" name="正方形/長方形 57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6" name="テキスト ボックス 57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7" name="直線コネクタ 57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78" name="テキスト ボックス 57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79" name="直線コネクタ 57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80" name="テキスト ボックス 57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81" name="直線コネクタ 58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82" name="テキスト ボックス 58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83" name="直線コネクタ 58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84" name="テキスト ボックス 58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85" name="直線コネクタ 58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86" name="テキスト ボックス 58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87" name="直線コネクタ 58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88" name="テキスト ボックス 58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89" name="直線コネクタ 58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90" name="テキスト ボックス 58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91" name="直線コネクタ 59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92" name="テキスト ボックス 59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30480</xdr:rowOff>
    </xdr:from>
    <xdr:to>
      <xdr:col>32</xdr:col>
      <xdr:colOff>186689</xdr:colOff>
      <xdr:row>108</xdr:row>
      <xdr:rowOff>7620</xdr:rowOff>
    </xdr:to>
    <xdr:cxnSp macro="">
      <xdr:nvCxnSpPr>
        <xdr:cNvPr id="594" name="直線コネクタ 593"/>
        <xdr:cNvCxnSpPr/>
      </xdr:nvCxnSpPr>
      <xdr:spPr>
        <a:xfrm flipV="1">
          <a:off x="22160864" y="1717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11447</xdr:rowOff>
    </xdr:from>
    <xdr:ext cx="469744" cy="259045"/>
    <xdr:sp macro="" textlink="">
      <xdr:nvSpPr>
        <xdr:cNvPr id="595" name="【庁舎】&#10;一人当たり面積最小値テキスト"/>
        <xdr:cNvSpPr txBox="1"/>
      </xdr:nvSpPr>
      <xdr:spPr>
        <a:xfrm>
          <a:off x="22250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0.161</a:t>
          </a:r>
          <a:endParaRPr kumimoji="1" lang="ja-JP" altLang="en-US" sz="1000" b="1">
            <a:latin typeface="ＭＳ Ｐゴシック"/>
          </a:endParaRPr>
        </a:p>
      </xdr:txBody>
    </xdr:sp>
    <xdr:clientData/>
  </xdr:oneCellAnchor>
  <xdr:twoCellAnchor>
    <xdr:from>
      <xdr:col>32</xdr:col>
      <xdr:colOff>98425</xdr:colOff>
      <xdr:row>108</xdr:row>
      <xdr:rowOff>7620</xdr:rowOff>
    </xdr:from>
    <xdr:to>
      <xdr:col>32</xdr:col>
      <xdr:colOff>276225</xdr:colOff>
      <xdr:row>108</xdr:row>
      <xdr:rowOff>7620</xdr:rowOff>
    </xdr:to>
    <xdr:cxnSp macro="">
      <xdr:nvCxnSpPr>
        <xdr:cNvPr id="596" name="直線コネクタ 595"/>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148607</xdr:rowOff>
    </xdr:from>
    <xdr:ext cx="469744" cy="259045"/>
    <xdr:sp macro="" textlink="">
      <xdr:nvSpPr>
        <xdr:cNvPr id="597" name="【庁舎】&#10;一人当たり面積最大値テキスト"/>
        <xdr:cNvSpPr txBox="1"/>
      </xdr:nvSpPr>
      <xdr:spPr>
        <a:xfrm>
          <a:off x="222504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0.574</a:t>
          </a:r>
          <a:endParaRPr kumimoji="1" lang="ja-JP" altLang="en-US" sz="1000" b="1">
            <a:latin typeface="ＭＳ Ｐゴシック"/>
          </a:endParaRPr>
        </a:p>
      </xdr:txBody>
    </xdr:sp>
    <xdr:clientData/>
  </xdr:oneCellAnchor>
  <xdr:twoCellAnchor>
    <xdr:from>
      <xdr:col>32</xdr:col>
      <xdr:colOff>98425</xdr:colOff>
      <xdr:row>100</xdr:row>
      <xdr:rowOff>30480</xdr:rowOff>
    </xdr:from>
    <xdr:to>
      <xdr:col>32</xdr:col>
      <xdr:colOff>276225</xdr:colOff>
      <xdr:row>100</xdr:row>
      <xdr:rowOff>30480</xdr:rowOff>
    </xdr:to>
    <xdr:cxnSp macro="">
      <xdr:nvCxnSpPr>
        <xdr:cNvPr id="598" name="直線コネクタ 597"/>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21789</xdr:rowOff>
    </xdr:from>
    <xdr:ext cx="469744" cy="259045"/>
    <xdr:sp macro="" textlink="">
      <xdr:nvSpPr>
        <xdr:cNvPr id="599" name="【庁舎】&#10;一人当たり面積平均値テキスト"/>
        <xdr:cNvSpPr txBox="1"/>
      </xdr:nvSpPr>
      <xdr:spPr>
        <a:xfrm>
          <a:off x="22250400" y="1802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43362</xdr:rowOff>
    </xdr:from>
    <xdr:to>
      <xdr:col>32</xdr:col>
      <xdr:colOff>238125</xdr:colOff>
      <xdr:row>105</xdr:row>
      <xdr:rowOff>144962</xdr:rowOff>
    </xdr:to>
    <xdr:sp macro="" textlink="">
      <xdr:nvSpPr>
        <xdr:cNvPr id="600" name="フローチャート : 判断 599"/>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59689</xdr:rowOff>
    </xdr:from>
    <xdr:to>
      <xdr:col>31</xdr:col>
      <xdr:colOff>85725</xdr:colOff>
      <xdr:row>105</xdr:row>
      <xdr:rowOff>161289</xdr:rowOff>
    </xdr:to>
    <xdr:sp macro="" textlink="">
      <xdr:nvSpPr>
        <xdr:cNvPr id="601" name="フローチャート : 判断 600"/>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152416</xdr:rowOff>
    </xdr:from>
    <xdr:ext cx="469744" cy="259045"/>
    <xdr:sp macro="" textlink="">
      <xdr:nvSpPr>
        <xdr:cNvPr id="602" name="n_1aveValue【庁舎】&#10;一人当たり面積"/>
        <xdr:cNvSpPr txBox="1"/>
      </xdr:nvSpPr>
      <xdr:spPr>
        <a:xfrm>
          <a:off x="21075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0.287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03" name="テキスト ボックス 60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4" name="テキスト ボックス 60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5" name="テキスト ボックス 60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6" name="テキスト ボックス 60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7" name="テキスト ボックス 60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103</xdr:row>
      <xdr:rowOff>66221</xdr:rowOff>
    </xdr:from>
    <xdr:to>
      <xdr:col>31</xdr:col>
      <xdr:colOff>85725</xdr:colOff>
      <xdr:row>103</xdr:row>
      <xdr:rowOff>167821</xdr:rowOff>
    </xdr:to>
    <xdr:sp macro="" textlink="">
      <xdr:nvSpPr>
        <xdr:cNvPr id="608" name="円/楕円 607"/>
        <xdr:cNvSpPr/>
      </xdr:nvSpPr>
      <xdr:spPr>
        <a:xfrm>
          <a:off x="21272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12898</xdr:rowOff>
    </xdr:from>
    <xdr:ext cx="469744" cy="259045"/>
    <xdr:sp macro="" textlink="">
      <xdr:nvSpPr>
        <xdr:cNvPr id="609" name="n_1mainValue【庁舎】&#10;一人当たり面積"/>
        <xdr:cNvSpPr txBox="1"/>
      </xdr:nvSpPr>
      <xdr:spPr>
        <a:xfrm>
          <a:off x="21075727" y="1750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0.390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10" name="正方形/長方形 60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11" name="正方形/長方形 61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12" name="テキスト ボックス 61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有形固定資産減価償却率は類似団体と比較して高くなっているが、</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年度に紀伊長島体育館の除却、</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年度に建替え、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年度に海山消防署、平成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年度に紀伊長島消防署が建替え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についても広域で新ごみ処理施設の建設が計画されていることから、数値は低下していくものと思われる。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三重県紀北町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16,849
16,585
256.53
10,350,979
9,787,678
537,176
6,103,287
11,828,770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mn-lt"/>
              <a:ea typeface="+mn-ea"/>
              <a:cs typeface="+mn-cs"/>
            </a:rPr>
            <a:t>　人口の減少や全国平均を上回る高齢化率に加え、町内に中心となる産業がないこと等により、財政基盤が弱く、類似団体平均をかなり下回っている。</a:t>
          </a:r>
          <a:r>
            <a:rPr lang="ja-JP" altLang="ja-JP" sz="1100" b="0" i="0" baseline="0">
              <a:solidFill>
                <a:schemeClr val="dk1"/>
              </a:solidFill>
              <a:effectLst/>
              <a:latin typeface="+mn-lt"/>
              <a:ea typeface="+mn-ea"/>
              <a:cs typeface="+mn-cs"/>
            </a:rPr>
            <a:t>定員適正化計画</a:t>
          </a:r>
          <a:r>
            <a:rPr lang="ja-JP" altLang="en-US" sz="1100" b="0" i="0" u="none" strike="noStrike" baseline="0" smtClean="0">
              <a:solidFill>
                <a:schemeClr val="dk1"/>
              </a:solidFill>
              <a:latin typeface="+mn-lt"/>
              <a:ea typeface="+mn-ea"/>
              <a:cs typeface="+mn-cs"/>
            </a:rPr>
            <a:t>による職員数の削減による人件費の削減を継続し、投資的経費を抑制するとともに、税収の徴収率向上対策を中心とする歳入確保に努める。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99483</xdr:rowOff>
    </xdr:from>
    <xdr:to>
      <xdr:col>7</xdr:col>
      <xdr:colOff>152400</xdr:colOff>
      <xdr:row>44</xdr:row>
      <xdr:rowOff>73176</xdr:rowOff>
    </xdr:to>
    <xdr:cxnSp macro="">
      <xdr:nvCxnSpPr>
        <xdr:cNvPr id="64" name="直線コネクタ 63"/>
        <xdr:cNvCxnSpPr/>
      </xdr:nvCxnSpPr>
      <xdr:spPr>
        <a:xfrm flipV="1">
          <a:off x="4953000" y="610023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45253</xdr:rowOff>
    </xdr:from>
    <xdr:ext cx="762000" cy="259045"/>
    <xdr:sp macro="" textlink="">
      <xdr:nvSpPr>
        <xdr:cNvPr id="65"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44</xdr:row>
      <xdr:rowOff>73176</xdr:rowOff>
    </xdr:from>
    <xdr:to>
      <xdr:col>7</xdr:col>
      <xdr:colOff>241300</xdr:colOff>
      <xdr:row>44</xdr:row>
      <xdr:rowOff>73176</xdr:rowOff>
    </xdr:to>
    <xdr:cxnSp macro="">
      <xdr:nvCxnSpPr>
        <xdr:cNvPr id="66" name="直線コネクタ 65"/>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99483</xdr:rowOff>
    </xdr:from>
    <xdr:to>
      <xdr:col>7</xdr:col>
      <xdr:colOff>241300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141212</xdr:rowOff>
    </xdr:from>
    <xdr:to>
      <xdr:col>7</xdr:col>
      <xdr:colOff>152400</xdr:colOff>
      <xdr:row>43</xdr:row>
      <xdr:rowOff>141212</xdr:rowOff>
    </xdr:to>
    <xdr:cxnSp macro="">
      <xdr:nvCxnSpPr>
        <xdr:cNvPr id="69" name="直線コネクタ 68"/>
        <xdr:cNvCxnSpPr/>
      </xdr:nvCxnSpPr>
      <xdr:spPr>
        <a:xfrm>
          <a:off x="4114800" y="75135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2618</xdr:rowOff>
    </xdr:from>
    <xdr:ext cx="762000" cy="259045"/>
    <xdr:sp macro="" textlink="">
      <xdr:nvSpPr>
        <xdr:cNvPr id="70" name="財政力平均値テキスト"/>
        <xdr:cNvSpPr txBox="1"/>
      </xdr:nvSpPr>
      <xdr:spPr>
        <a:xfrm>
          <a:off x="5041900" y="703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157541</xdr:rowOff>
    </xdr:from>
    <xdr:to>
      <xdr:col>7</xdr:col>
      <xdr:colOff>203200</xdr:colOff>
      <xdr:row>42</xdr:row>
      <xdr:rowOff>87691</xdr:rowOff>
    </xdr:to>
    <xdr:sp macro="" textlink="">
      <xdr:nvSpPr>
        <xdr:cNvPr id="71" name="フローチャート : 判断 70"/>
        <xdr:cNvSpPr/>
      </xdr:nvSpPr>
      <xdr:spPr>
        <a:xfrm>
          <a:off x="49022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141212</xdr:rowOff>
    </xdr:from>
    <xdr:to>
      <xdr:col>6</xdr:col>
      <xdr:colOff>0</xdr:colOff>
      <xdr:row>43</xdr:row>
      <xdr:rowOff>141212</xdr:rowOff>
    </xdr:to>
    <xdr:cxnSp macro="">
      <xdr:nvCxnSpPr>
        <xdr:cNvPr id="72" name="直線コネクタ 71"/>
        <xdr:cNvCxnSpPr/>
      </xdr:nvCxnSpPr>
      <xdr:spPr>
        <a:xfrm>
          <a:off x="3225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123069</xdr:rowOff>
    </xdr:from>
    <xdr:to>
      <xdr:col>6</xdr:col>
      <xdr:colOff>50800</xdr:colOff>
      <xdr:row>42</xdr:row>
      <xdr:rowOff>53219</xdr:rowOff>
    </xdr:to>
    <xdr:sp macro="" textlink="">
      <xdr:nvSpPr>
        <xdr:cNvPr id="73" name="フローチャート : 判断 72"/>
        <xdr:cNvSpPr/>
      </xdr:nvSpPr>
      <xdr:spPr>
        <a:xfrm>
          <a:off x="4064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63396</xdr:rowOff>
    </xdr:from>
    <xdr:ext cx="736600" cy="259045"/>
    <xdr:sp macro="" textlink="">
      <xdr:nvSpPr>
        <xdr:cNvPr id="74" name="テキスト ボックス 73"/>
        <xdr:cNvSpPr txBox="1"/>
      </xdr:nvSpPr>
      <xdr:spPr>
        <a:xfrm>
          <a:off x="3733800" y="6921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141212</xdr:rowOff>
    </xdr:from>
    <xdr:to>
      <xdr:col>4</xdr:col>
      <xdr:colOff>482600</xdr:colOff>
      <xdr:row>43</xdr:row>
      <xdr:rowOff>141212</xdr:rowOff>
    </xdr:to>
    <xdr:cxnSp macro="">
      <xdr:nvCxnSpPr>
        <xdr:cNvPr id="75" name="直線コネクタ 74"/>
        <xdr:cNvCxnSpPr/>
      </xdr:nvCxnSpPr>
      <xdr:spPr>
        <a:xfrm>
          <a:off x="2336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6" name="フローチャート : 判断 75"/>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155320</xdr:rowOff>
    </xdr:from>
    <xdr:ext cx="762000" cy="259045"/>
    <xdr:sp macro="" textlink="">
      <xdr:nvSpPr>
        <xdr:cNvPr id="77" name="テキスト ボックス 76"/>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141212</xdr:rowOff>
    </xdr:from>
    <xdr:to>
      <xdr:col>3</xdr:col>
      <xdr:colOff>279400</xdr:colOff>
      <xdr:row>43</xdr:row>
      <xdr:rowOff>141212</xdr:rowOff>
    </xdr:to>
    <xdr:cxnSp macro="">
      <xdr:nvCxnSpPr>
        <xdr:cNvPr id="78" name="直線コネクタ 77"/>
        <xdr:cNvCxnSpPr/>
      </xdr:nvCxnSpPr>
      <xdr:spPr>
        <a:xfrm>
          <a:off x="1447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79" name="フローチャート : 判断 78"/>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155320</xdr:rowOff>
    </xdr:from>
    <xdr:ext cx="762000" cy="259045"/>
    <xdr:sp macro="" textlink="">
      <xdr:nvSpPr>
        <xdr:cNvPr id="80" name="テキスト ボックス 79"/>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81" name="フローチャート : 判断 80"/>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155320</xdr:rowOff>
    </xdr:from>
    <xdr:ext cx="762000" cy="259045"/>
    <xdr:sp macro="" textlink="">
      <xdr:nvSpPr>
        <xdr:cNvPr id="82" name="テキスト ボックス 81"/>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90412</xdr:rowOff>
    </xdr:from>
    <xdr:to>
      <xdr:col>7</xdr:col>
      <xdr:colOff>203200</xdr:colOff>
      <xdr:row>44</xdr:row>
      <xdr:rowOff>20562</xdr:rowOff>
    </xdr:to>
    <xdr:sp macro="" textlink="">
      <xdr:nvSpPr>
        <xdr:cNvPr id="88" name="円/楕円 87"/>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157739</xdr:rowOff>
    </xdr:from>
    <xdr:ext cx="762000" cy="259045"/>
    <xdr:sp macro="" textlink="">
      <xdr:nvSpPr>
        <xdr:cNvPr id="89" name="財政力該当値テキスト"/>
        <xdr:cNvSpPr txBox="1"/>
      </xdr:nvSpPr>
      <xdr:spPr>
        <a:xfrm>
          <a:off x="5041900" y="735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90412</xdr:rowOff>
    </xdr:from>
    <xdr:to>
      <xdr:col>6</xdr:col>
      <xdr:colOff>50800</xdr:colOff>
      <xdr:row>44</xdr:row>
      <xdr:rowOff>20562</xdr:rowOff>
    </xdr:to>
    <xdr:sp macro="" textlink="">
      <xdr:nvSpPr>
        <xdr:cNvPr id="90" name="円/楕円 89"/>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5339</xdr:rowOff>
    </xdr:from>
    <xdr:ext cx="736600" cy="259045"/>
    <xdr:sp macro="" textlink="">
      <xdr:nvSpPr>
        <xdr:cNvPr id="91" name="テキスト ボックス 90"/>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90412</xdr:rowOff>
    </xdr:from>
    <xdr:to>
      <xdr:col>4</xdr:col>
      <xdr:colOff>533400</xdr:colOff>
      <xdr:row>44</xdr:row>
      <xdr:rowOff>20562</xdr:rowOff>
    </xdr:to>
    <xdr:sp macro="" textlink="">
      <xdr:nvSpPr>
        <xdr:cNvPr id="92" name="円/楕円 91"/>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5339</xdr:rowOff>
    </xdr:from>
    <xdr:ext cx="762000" cy="259045"/>
    <xdr:sp macro="" textlink="">
      <xdr:nvSpPr>
        <xdr:cNvPr id="93" name="テキスト ボックス 92"/>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90412</xdr:rowOff>
    </xdr:from>
    <xdr:to>
      <xdr:col>3</xdr:col>
      <xdr:colOff>330200</xdr:colOff>
      <xdr:row>44</xdr:row>
      <xdr:rowOff>20562</xdr:rowOff>
    </xdr:to>
    <xdr:sp macro="" textlink="">
      <xdr:nvSpPr>
        <xdr:cNvPr id="94" name="円/楕円 93"/>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5339</xdr:rowOff>
    </xdr:from>
    <xdr:ext cx="762000" cy="259045"/>
    <xdr:sp macro="" textlink="">
      <xdr:nvSpPr>
        <xdr:cNvPr id="95" name="テキスト ボックス 94"/>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90412</xdr:rowOff>
    </xdr:from>
    <xdr:to>
      <xdr:col>2</xdr:col>
      <xdr:colOff>127000</xdr:colOff>
      <xdr:row>44</xdr:row>
      <xdr:rowOff>20562</xdr:rowOff>
    </xdr:to>
    <xdr:sp macro="" textlink="">
      <xdr:nvSpPr>
        <xdr:cNvPr id="96" name="円/楕円 95"/>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5339</xdr:rowOff>
    </xdr:from>
    <xdr:ext cx="762000" cy="259045"/>
    <xdr:sp macro="" textlink="">
      <xdr:nvSpPr>
        <xdr:cNvPr id="97" name="テキスト ボックス 96"/>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地方債の借入額の抑制や補償金免除繰上償還（平成</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年度～平成</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年度）の実施</a:t>
          </a:r>
          <a:r>
            <a:rPr lang="ja-JP" altLang="en-US" sz="1100" b="0" i="0" u="none" strike="noStrike" baseline="0" smtClean="0">
              <a:solidFill>
                <a:schemeClr val="dk1"/>
              </a:solidFill>
              <a:latin typeface="+mn-lt"/>
              <a:ea typeface="+mn-ea"/>
              <a:cs typeface="+mn-cs"/>
            </a:rPr>
            <a:t>により公債費の削減を図っていること等から類似団体平均を下回っているが、</a:t>
          </a:r>
          <a:r>
            <a:rPr lang="ja-JP" altLang="ja-JP" sz="1100" b="0" i="0" baseline="0">
              <a:solidFill>
                <a:schemeClr val="dk1"/>
              </a:solidFill>
              <a:effectLst/>
              <a:latin typeface="+mn-lt"/>
              <a:ea typeface="+mn-ea"/>
              <a:cs typeface="+mn-cs"/>
            </a:rPr>
            <a:t>今後も施設の統廃合や定員適正化計画による人件費の削減など</a:t>
          </a:r>
          <a:r>
            <a:rPr lang="ja-JP" altLang="en-US" sz="1100" b="0" i="0" u="none" strike="noStrike" baseline="0" smtClean="0">
              <a:solidFill>
                <a:schemeClr val="dk1"/>
              </a:solidFill>
              <a:latin typeface="+mn-lt"/>
              <a:ea typeface="+mn-ea"/>
              <a:cs typeface="+mn-cs"/>
            </a:rPr>
            <a:t>行財政改革への取組を通じて義務的経費の削減に努め、現在の水準を維持する。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68</xdr:row>
      <xdr:rowOff>41275</xdr:rowOff>
    </xdr:from>
    <xdr:to>
      <xdr:col>8</xdr:col>
      <xdr:colOff>355600</xdr:colOff>
      <xdr:row>68</xdr:row>
      <xdr:rowOff>41275</xdr:rowOff>
    </xdr:to>
    <xdr:cxnSp macro="">
      <xdr:nvCxnSpPr>
        <xdr:cNvPr id="114" name="直線コネクタ 113"/>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5" name="テキスト ボックス 114"/>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66</xdr:row>
      <xdr:rowOff>82550</xdr:rowOff>
    </xdr:from>
    <xdr:to>
      <xdr:col>8</xdr:col>
      <xdr:colOff>355600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123825</xdr:rowOff>
    </xdr:from>
    <xdr:to>
      <xdr:col>8</xdr:col>
      <xdr:colOff>355600</xdr:colOff>
      <xdr:row>64</xdr:row>
      <xdr:rowOff>123825</xdr:rowOff>
    </xdr:to>
    <xdr:cxnSp macro="">
      <xdr:nvCxnSpPr>
        <xdr:cNvPr id="118" name="直線コネクタ 117"/>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19" name="テキスト ボックス 118"/>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34925</xdr:rowOff>
    </xdr:from>
    <xdr:to>
      <xdr:col>8</xdr:col>
      <xdr:colOff>355600</xdr:colOff>
      <xdr:row>61</xdr:row>
      <xdr:rowOff>34925</xdr:rowOff>
    </xdr:to>
    <xdr:cxnSp macro="">
      <xdr:nvCxnSpPr>
        <xdr:cNvPr id="122" name="直線コネクタ 121"/>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3" name="テキスト ボックス 122"/>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59</xdr:row>
      <xdr:rowOff>76200</xdr:rowOff>
    </xdr:from>
    <xdr:to>
      <xdr:col>8</xdr:col>
      <xdr:colOff>355600</xdr:colOff>
      <xdr:row>59</xdr:row>
      <xdr:rowOff>76200</xdr:rowOff>
    </xdr:to>
    <xdr:cxnSp macro="">
      <xdr:nvCxnSpPr>
        <xdr:cNvPr id="124" name="直線コネクタ 123"/>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5" name="テキスト ボックス 124"/>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57</xdr:row>
      <xdr:rowOff>117475</xdr:rowOff>
    </xdr:from>
    <xdr:to>
      <xdr:col>8</xdr:col>
      <xdr:colOff>355600</xdr:colOff>
      <xdr:row>57</xdr:row>
      <xdr:rowOff>117475</xdr:rowOff>
    </xdr:to>
    <xdr:cxnSp macro="">
      <xdr:nvCxnSpPr>
        <xdr:cNvPr id="126" name="直線コネクタ 125"/>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7" name="テキスト ボックス 126"/>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66</xdr:row>
      <xdr:rowOff>163988</xdr:rowOff>
    </xdr:to>
    <xdr:cxnSp macro="">
      <xdr:nvCxnSpPr>
        <xdr:cNvPr id="131" name="直線コネクタ 130"/>
        <xdr:cNvCxnSpPr/>
      </xdr:nvCxnSpPr>
      <xdr:spPr>
        <a:xfrm flipV="1">
          <a:off x="4953000" y="9974580"/>
          <a:ext cx="0" cy="150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136065</xdr:rowOff>
    </xdr:from>
    <xdr:ext cx="762000" cy="259045"/>
    <xdr:sp macro="" textlink="">
      <xdr:nvSpPr>
        <xdr:cNvPr id="132" name="財政構造の弾力性最小値テキスト"/>
        <xdr:cNvSpPr txBox="1"/>
      </xdr:nvSpPr>
      <xdr:spPr>
        <a:xfrm>
          <a:off x="5041900" y="1145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112.7</a:t>
          </a:r>
          <a:endParaRPr kumimoji="1" lang="ja-JP" altLang="en-US" sz="1000" b="1">
            <a:latin typeface="ＭＳ Ｐゴシック"/>
          </a:endParaRPr>
        </a:p>
      </xdr:txBody>
    </xdr:sp>
    <xdr:clientData/>
  </xdr:oneCellAnchor>
  <xdr:twoCellAnchor>
    <xdr:from>
      <xdr:col>7</xdr:col>
      <xdr:colOff>63500</xdr:colOff>
      <xdr:row>66</xdr:row>
      <xdr:rowOff>163988</xdr:rowOff>
    </xdr:from>
    <xdr:to>
      <xdr:col>7</xdr:col>
      <xdr:colOff>241300</xdr:colOff>
      <xdr:row>66</xdr:row>
      <xdr:rowOff>163988</xdr:rowOff>
    </xdr:to>
    <xdr:cxnSp macro="">
      <xdr:nvCxnSpPr>
        <xdr:cNvPr id="133" name="直線コネクタ 132"/>
        <xdr:cNvCxnSpPr/>
      </xdr:nvCxnSpPr>
      <xdr:spPr>
        <a:xfrm>
          <a:off x="4864100" y="1147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34"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5" name="直線コネクタ 134"/>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43974</xdr:rowOff>
    </xdr:from>
    <xdr:to>
      <xdr:col>7</xdr:col>
      <xdr:colOff>152400</xdr:colOff>
      <xdr:row>61</xdr:row>
      <xdr:rowOff>116363</xdr:rowOff>
    </xdr:to>
    <xdr:cxnSp macro="">
      <xdr:nvCxnSpPr>
        <xdr:cNvPr id="136" name="直線コネクタ 135"/>
        <xdr:cNvCxnSpPr/>
      </xdr:nvCxnSpPr>
      <xdr:spPr>
        <a:xfrm>
          <a:off x="4114800" y="10502424"/>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59231</xdr:rowOff>
    </xdr:from>
    <xdr:ext cx="762000" cy="259045"/>
    <xdr:sp macro="" textlink="">
      <xdr:nvSpPr>
        <xdr:cNvPr id="137" name="財政構造の弾力性平均値テキスト"/>
        <xdr:cNvSpPr txBox="1"/>
      </xdr:nvSpPr>
      <xdr:spPr>
        <a:xfrm>
          <a:off x="5041900" y="10689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87154</xdr:rowOff>
    </xdr:from>
    <xdr:to>
      <xdr:col>7</xdr:col>
      <xdr:colOff>203200</xdr:colOff>
      <xdr:row>63</xdr:row>
      <xdr:rowOff>17304</xdr:rowOff>
    </xdr:to>
    <xdr:sp macro="" textlink="">
      <xdr:nvSpPr>
        <xdr:cNvPr id="138" name="フローチャート : 判断 137"/>
        <xdr:cNvSpPr/>
      </xdr:nvSpPr>
      <xdr:spPr>
        <a:xfrm>
          <a:off x="4902200" y="1071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43974</xdr:rowOff>
    </xdr:from>
    <xdr:to>
      <xdr:col>6</xdr:col>
      <xdr:colOff>0</xdr:colOff>
      <xdr:row>61</xdr:row>
      <xdr:rowOff>43974</xdr:rowOff>
    </xdr:to>
    <xdr:cxnSp macro="">
      <xdr:nvCxnSpPr>
        <xdr:cNvPr id="139" name="直線コネクタ 138"/>
        <xdr:cNvCxnSpPr/>
      </xdr:nvCxnSpPr>
      <xdr:spPr>
        <a:xfrm>
          <a:off x="3225800" y="10502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17780</xdr:rowOff>
    </xdr:from>
    <xdr:to>
      <xdr:col>6</xdr:col>
      <xdr:colOff>50800</xdr:colOff>
      <xdr:row>62</xdr:row>
      <xdr:rowOff>119380</xdr:rowOff>
    </xdr:to>
    <xdr:sp macro="" textlink="">
      <xdr:nvSpPr>
        <xdr:cNvPr id="140" name="フローチャート : 判断 139"/>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104157</xdr:rowOff>
    </xdr:from>
    <xdr:ext cx="736600" cy="259045"/>
    <xdr:sp macro="" textlink="">
      <xdr:nvSpPr>
        <xdr:cNvPr id="141" name="テキスト ボックス 140"/>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149066</xdr:rowOff>
    </xdr:from>
    <xdr:to>
      <xdr:col>4</xdr:col>
      <xdr:colOff>482600</xdr:colOff>
      <xdr:row>61</xdr:row>
      <xdr:rowOff>43974</xdr:rowOff>
    </xdr:to>
    <xdr:cxnSp macro="">
      <xdr:nvCxnSpPr>
        <xdr:cNvPr id="142" name="直線コネクタ 141"/>
        <xdr:cNvCxnSpPr/>
      </xdr:nvCxnSpPr>
      <xdr:spPr>
        <a:xfrm>
          <a:off x="2336800" y="10436066"/>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78105</xdr:rowOff>
    </xdr:from>
    <xdr:to>
      <xdr:col>4</xdr:col>
      <xdr:colOff>533400</xdr:colOff>
      <xdr:row>63</xdr:row>
      <xdr:rowOff>8255</xdr:rowOff>
    </xdr:to>
    <xdr:sp macro="" textlink="">
      <xdr:nvSpPr>
        <xdr:cNvPr id="143" name="フローチャート : 判断 142"/>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164482</xdr:rowOff>
    </xdr:from>
    <xdr:ext cx="762000" cy="259045"/>
    <xdr:sp macro="" textlink="">
      <xdr:nvSpPr>
        <xdr:cNvPr id="144" name="テキスト ボックス 143"/>
        <xdr:cNvSpPr txBox="1"/>
      </xdr:nvSpPr>
      <xdr:spPr>
        <a:xfrm>
          <a:off x="2844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149066</xdr:rowOff>
    </xdr:from>
    <xdr:to>
      <xdr:col>3</xdr:col>
      <xdr:colOff>279400</xdr:colOff>
      <xdr:row>61</xdr:row>
      <xdr:rowOff>43974</xdr:rowOff>
    </xdr:to>
    <xdr:cxnSp macro="">
      <xdr:nvCxnSpPr>
        <xdr:cNvPr id="145" name="直線コネクタ 144"/>
        <xdr:cNvCxnSpPr/>
      </xdr:nvCxnSpPr>
      <xdr:spPr>
        <a:xfrm flipV="1">
          <a:off x="1447800" y="10436066"/>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47943</xdr:rowOff>
    </xdr:from>
    <xdr:to>
      <xdr:col>3</xdr:col>
      <xdr:colOff>330200</xdr:colOff>
      <xdr:row>62</xdr:row>
      <xdr:rowOff>149543</xdr:rowOff>
    </xdr:to>
    <xdr:sp macro="" textlink="">
      <xdr:nvSpPr>
        <xdr:cNvPr id="146" name="フローチャート : 判断 145"/>
        <xdr:cNvSpPr/>
      </xdr:nvSpPr>
      <xdr:spPr>
        <a:xfrm>
          <a:off x="2286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134320</xdr:rowOff>
    </xdr:from>
    <xdr:ext cx="762000" cy="259045"/>
    <xdr:sp macro="" textlink="">
      <xdr:nvSpPr>
        <xdr:cNvPr id="147" name="テキスト ボックス 146"/>
        <xdr:cNvSpPr txBox="1"/>
      </xdr:nvSpPr>
      <xdr:spPr>
        <a:xfrm>
          <a:off x="1955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69056</xdr:rowOff>
    </xdr:from>
    <xdr:to>
      <xdr:col>2</xdr:col>
      <xdr:colOff>127000</xdr:colOff>
      <xdr:row>62</xdr:row>
      <xdr:rowOff>170656</xdr:rowOff>
    </xdr:to>
    <xdr:sp macro="" textlink="">
      <xdr:nvSpPr>
        <xdr:cNvPr id="148" name="フローチャート : 判断 147"/>
        <xdr:cNvSpPr/>
      </xdr:nvSpPr>
      <xdr:spPr>
        <a:xfrm>
          <a:off x="1397000" y="106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155433</xdr:rowOff>
    </xdr:from>
    <xdr:ext cx="762000" cy="259045"/>
    <xdr:sp macro="" textlink="">
      <xdr:nvSpPr>
        <xdr:cNvPr id="149" name="テキスト ボックス 148"/>
        <xdr:cNvSpPr txBox="1"/>
      </xdr:nvSpPr>
      <xdr:spPr>
        <a:xfrm>
          <a:off x="1066800" y="1078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65563</xdr:rowOff>
    </xdr:from>
    <xdr:to>
      <xdr:col>7</xdr:col>
      <xdr:colOff>203200</xdr:colOff>
      <xdr:row>61</xdr:row>
      <xdr:rowOff>167163</xdr:rowOff>
    </xdr:to>
    <xdr:sp macro="" textlink="">
      <xdr:nvSpPr>
        <xdr:cNvPr id="155" name="円/楕円 154"/>
        <xdr:cNvSpPr/>
      </xdr:nvSpPr>
      <xdr:spPr>
        <a:xfrm>
          <a:off x="4902200" y="1052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82090</xdr:rowOff>
    </xdr:from>
    <xdr:ext cx="762000" cy="259045"/>
    <xdr:sp macro="" textlink="">
      <xdr:nvSpPr>
        <xdr:cNvPr id="156" name="財政構造の弾力性該当値テキスト"/>
        <xdr:cNvSpPr txBox="1"/>
      </xdr:nvSpPr>
      <xdr:spPr>
        <a:xfrm>
          <a:off x="5041900" y="10369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164624</xdr:rowOff>
    </xdr:from>
    <xdr:to>
      <xdr:col>6</xdr:col>
      <xdr:colOff>50800</xdr:colOff>
      <xdr:row>61</xdr:row>
      <xdr:rowOff>94774</xdr:rowOff>
    </xdr:to>
    <xdr:sp macro="" textlink="">
      <xdr:nvSpPr>
        <xdr:cNvPr id="157" name="円/楕円 156"/>
        <xdr:cNvSpPr/>
      </xdr:nvSpPr>
      <xdr:spPr>
        <a:xfrm>
          <a:off x="4064000" y="1045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104951</xdr:rowOff>
    </xdr:from>
    <xdr:ext cx="736600" cy="259045"/>
    <xdr:sp macro="" textlink="">
      <xdr:nvSpPr>
        <xdr:cNvPr id="158" name="テキスト ボックス 157"/>
        <xdr:cNvSpPr txBox="1"/>
      </xdr:nvSpPr>
      <xdr:spPr>
        <a:xfrm>
          <a:off x="3733800" y="1022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164624</xdr:rowOff>
    </xdr:from>
    <xdr:to>
      <xdr:col>4</xdr:col>
      <xdr:colOff>533400</xdr:colOff>
      <xdr:row>61</xdr:row>
      <xdr:rowOff>94774</xdr:rowOff>
    </xdr:to>
    <xdr:sp macro="" textlink="">
      <xdr:nvSpPr>
        <xdr:cNvPr id="159" name="円/楕円 158"/>
        <xdr:cNvSpPr/>
      </xdr:nvSpPr>
      <xdr:spPr>
        <a:xfrm>
          <a:off x="3175000" y="1045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104951</xdr:rowOff>
    </xdr:from>
    <xdr:ext cx="762000" cy="259045"/>
    <xdr:sp macro="" textlink="">
      <xdr:nvSpPr>
        <xdr:cNvPr id="160" name="テキスト ボックス 159"/>
        <xdr:cNvSpPr txBox="1"/>
      </xdr:nvSpPr>
      <xdr:spPr>
        <a:xfrm>
          <a:off x="2844800" y="102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98266</xdr:rowOff>
    </xdr:from>
    <xdr:to>
      <xdr:col>3</xdr:col>
      <xdr:colOff>330200</xdr:colOff>
      <xdr:row>61</xdr:row>
      <xdr:rowOff>28416</xdr:rowOff>
    </xdr:to>
    <xdr:sp macro="" textlink="">
      <xdr:nvSpPr>
        <xdr:cNvPr id="161" name="円/楕円 160"/>
        <xdr:cNvSpPr/>
      </xdr:nvSpPr>
      <xdr:spPr>
        <a:xfrm>
          <a:off x="2286000" y="1038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38593</xdr:rowOff>
    </xdr:from>
    <xdr:ext cx="762000" cy="259045"/>
    <xdr:sp macro="" textlink="">
      <xdr:nvSpPr>
        <xdr:cNvPr id="162" name="テキスト ボックス 161"/>
        <xdr:cNvSpPr txBox="1"/>
      </xdr:nvSpPr>
      <xdr:spPr>
        <a:xfrm>
          <a:off x="1955800" y="1015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164624</xdr:rowOff>
    </xdr:from>
    <xdr:to>
      <xdr:col>2</xdr:col>
      <xdr:colOff>127000</xdr:colOff>
      <xdr:row>61</xdr:row>
      <xdr:rowOff>94774</xdr:rowOff>
    </xdr:to>
    <xdr:sp macro="" textlink="">
      <xdr:nvSpPr>
        <xdr:cNvPr id="163" name="円/楕円 162"/>
        <xdr:cNvSpPr/>
      </xdr:nvSpPr>
      <xdr:spPr>
        <a:xfrm>
          <a:off x="1397000" y="1045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104951</xdr:rowOff>
    </xdr:from>
    <xdr:ext cx="762000" cy="259045"/>
    <xdr:sp macro="" textlink="">
      <xdr:nvSpPr>
        <xdr:cNvPr id="164" name="テキスト ボックス 163"/>
        <xdr:cNvSpPr txBox="1"/>
      </xdr:nvSpPr>
      <xdr:spPr>
        <a:xfrm>
          <a:off x="1066800" y="102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[181,144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125,848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en-US" sz="1100" b="0" i="0" u="none" strike="noStrike" baseline="0" smtClean="0">
              <a:solidFill>
                <a:schemeClr val="dk1"/>
              </a:solidFill>
              <a:latin typeface="+mn-lt"/>
              <a:ea typeface="+mn-ea"/>
              <a:cs typeface="+mn-cs"/>
            </a:rPr>
            <a:t>保有する公共施設数が多く、老人ホームや</a:t>
          </a:r>
          <a:r>
            <a:rPr lang="en-US" altLang="ja-JP" sz="1100" b="0" i="0" u="none" strike="noStrike" baseline="0" smtClean="0">
              <a:solidFill>
                <a:schemeClr val="dk1"/>
              </a:solidFill>
              <a:latin typeface="+mn-lt"/>
              <a:ea typeface="+mn-ea"/>
              <a:cs typeface="+mn-cs"/>
            </a:rPr>
            <a:t>2</a:t>
          </a:r>
          <a:r>
            <a:rPr lang="ja-JP" altLang="en-US" sz="1100" b="0" i="0" u="none" strike="noStrike" baseline="0" smtClean="0">
              <a:solidFill>
                <a:schemeClr val="dk1"/>
              </a:solidFill>
              <a:latin typeface="+mn-lt"/>
              <a:ea typeface="+mn-ea"/>
              <a:cs typeface="+mn-cs"/>
            </a:rPr>
            <a:t>カ所のごみ処理場などの施設運営を直営で行っているため、その維持管理に多額の費用がかかっている。公共施設の管理については、</a:t>
          </a:r>
          <a:r>
            <a:rPr lang="ja-JP" altLang="ja-JP" sz="1100" b="0" i="0" baseline="0">
              <a:solidFill>
                <a:schemeClr val="dk1"/>
              </a:solidFill>
              <a:effectLst/>
              <a:latin typeface="+mn-lt"/>
              <a:ea typeface="+mn-ea"/>
              <a:cs typeface="+mn-cs"/>
            </a:rPr>
            <a:t>実施可能な部分については</a:t>
          </a:r>
          <a:r>
            <a:rPr lang="ja-JP" altLang="en-US" sz="1100" b="0" i="0" u="none" strike="noStrike" baseline="0" smtClean="0">
              <a:solidFill>
                <a:schemeClr val="dk1"/>
              </a:solidFill>
              <a:latin typeface="+mn-lt"/>
              <a:ea typeface="+mn-ea"/>
              <a:cs typeface="+mn-cs"/>
            </a:rPr>
            <a:t>指定管理者制度による管理を推進し、</a:t>
          </a:r>
          <a:r>
            <a:rPr lang="ja-JP" altLang="en-US" sz="1100" b="0" i="0" baseline="0">
              <a:solidFill>
                <a:schemeClr val="dk1"/>
              </a:solidFill>
              <a:effectLst/>
              <a:latin typeface="+mn-lt"/>
              <a:ea typeface="+mn-ea"/>
              <a:cs typeface="+mn-cs"/>
            </a:rPr>
            <a:t>公共施設管理計画により適正に管理していく。</a:t>
          </a:r>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年度からふるさと納税に関する事業をはじめたことやマイナンバーに対応する経費等、臨時的な物件費が増加している。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152595</xdr:rowOff>
    </xdr:from>
    <xdr:to>
      <xdr:col>7</xdr:col>
      <xdr:colOff>152400</xdr:colOff>
      <xdr:row>87</xdr:row>
      <xdr:rowOff>68830</xdr:rowOff>
    </xdr:to>
    <xdr:cxnSp macro="">
      <xdr:nvCxnSpPr>
        <xdr:cNvPr id="192" name="直線コネクタ 191"/>
        <xdr:cNvCxnSpPr/>
      </xdr:nvCxnSpPr>
      <xdr:spPr>
        <a:xfrm flipV="1">
          <a:off x="4953000" y="13868595"/>
          <a:ext cx="0" cy="111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40907</xdr:rowOff>
    </xdr:from>
    <xdr:ext cx="762000" cy="259045"/>
    <xdr:sp macro="" textlink="">
      <xdr:nvSpPr>
        <xdr:cNvPr id="193" name="人件費・物件費等の状況最小値テキスト"/>
        <xdr:cNvSpPr txBox="1"/>
      </xdr:nvSpPr>
      <xdr:spPr>
        <a:xfrm>
          <a:off x="5041900" y="1495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328,736</a:t>
          </a:r>
          <a:endParaRPr kumimoji="1" lang="ja-JP" altLang="en-US" sz="1000" b="1">
            <a:latin typeface="ＭＳ Ｐゴシック"/>
          </a:endParaRPr>
        </a:p>
      </xdr:txBody>
    </xdr:sp>
    <xdr:clientData/>
  </xdr:oneCellAnchor>
  <xdr:twoCellAnchor>
    <xdr:from>
      <xdr:col>7</xdr:col>
      <xdr:colOff>63500</xdr:colOff>
      <xdr:row>87</xdr:row>
      <xdr:rowOff>68830</xdr:rowOff>
    </xdr:from>
    <xdr:to>
      <xdr:col>7</xdr:col>
      <xdr:colOff>241300</xdr:colOff>
      <xdr:row>87</xdr:row>
      <xdr:rowOff>68830</xdr:rowOff>
    </xdr:to>
    <xdr:cxnSp macro="">
      <xdr:nvCxnSpPr>
        <xdr:cNvPr id="194" name="直線コネクタ 193"/>
        <xdr:cNvCxnSpPr/>
      </xdr:nvCxnSpPr>
      <xdr:spPr>
        <a:xfrm>
          <a:off x="4864100" y="1498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67522</xdr:rowOff>
    </xdr:from>
    <xdr:ext cx="762000" cy="259045"/>
    <xdr:sp macro="" textlink="">
      <xdr:nvSpPr>
        <xdr:cNvPr id="195" name="人件費・物件費等の状況最大値テキスト"/>
        <xdr:cNvSpPr txBox="1"/>
      </xdr:nvSpPr>
      <xdr:spPr>
        <a:xfrm>
          <a:off x="5041900" y="136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97,409</a:t>
          </a:r>
          <a:endParaRPr kumimoji="1" lang="ja-JP" altLang="en-US" sz="1000" b="1">
            <a:latin typeface="ＭＳ Ｐゴシック"/>
          </a:endParaRPr>
        </a:p>
      </xdr:txBody>
    </xdr:sp>
    <xdr:clientData/>
  </xdr:oneCellAnchor>
  <xdr:twoCellAnchor>
    <xdr:from>
      <xdr:col>7</xdr:col>
      <xdr:colOff>63500</xdr:colOff>
      <xdr:row>80</xdr:row>
      <xdr:rowOff>152595</xdr:rowOff>
    </xdr:from>
    <xdr:to>
      <xdr:col>7</xdr:col>
      <xdr:colOff>241300</xdr:colOff>
      <xdr:row>80</xdr:row>
      <xdr:rowOff>152595</xdr:rowOff>
    </xdr:to>
    <xdr:cxnSp macro="">
      <xdr:nvCxnSpPr>
        <xdr:cNvPr id="196" name="直線コネクタ 195"/>
        <xdr:cNvCxnSpPr/>
      </xdr:nvCxnSpPr>
      <xdr:spPr>
        <a:xfrm>
          <a:off x="4864100" y="13868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25609</xdr:rowOff>
    </xdr:from>
    <xdr:to>
      <xdr:col>7</xdr:col>
      <xdr:colOff>152400</xdr:colOff>
      <xdr:row>83</xdr:row>
      <xdr:rowOff>42351</xdr:rowOff>
    </xdr:to>
    <xdr:cxnSp macro="">
      <xdr:nvCxnSpPr>
        <xdr:cNvPr id="197" name="直線コネクタ 196"/>
        <xdr:cNvCxnSpPr/>
      </xdr:nvCxnSpPr>
      <xdr:spPr>
        <a:xfrm>
          <a:off x="4114800" y="14255959"/>
          <a:ext cx="838200" cy="1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56498</xdr:rowOff>
    </xdr:from>
    <xdr:ext cx="762000" cy="259045"/>
    <xdr:sp macro="" textlink="">
      <xdr:nvSpPr>
        <xdr:cNvPr id="198" name="人件費・物件費等の状況平均値テキスト"/>
        <xdr:cNvSpPr txBox="1"/>
      </xdr:nvSpPr>
      <xdr:spPr>
        <a:xfrm>
          <a:off x="5041900" y="13943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155,651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39971</xdr:rowOff>
    </xdr:from>
    <xdr:to>
      <xdr:col>7</xdr:col>
      <xdr:colOff>203200</xdr:colOff>
      <xdr:row>82</xdr:row>
      <xdr:rowOff>141571</xdr:rowOff>
    </xdr:to>
    <xdr:sp macro="" textlink="">
      <xdr:nvSpPr>
        <xdr:cNvPr id="199" name="フローチャート : 判断 198"/>
        <xdr:cNvSpPr/>
      </xdr:nvSpPr>
      <xdr:spPr>
        <a:xfrm>
          <a:off x="49022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147830</xdr:rowOff>
    </xdr:from>
    <xdr:to>
      <xdr:col>6</xdr:col>
      <xdr:colOff>0</xdr:colOff>
      <xdr:row>83</xdr:row>
      <xdr:rowOff>25609</xdr:rowOff>
    </xdr:to>
    <xdr:cxnSp macro="">
      <xdr:nvCxnSpPr>
        <xdr:cNvPr id="200" name="直線コネクタ 199"/>
        <xdr:cNvCxnSpPr/>
      </xdr:nvCxnSpPr>
      <xdr:spPr>
        <a:xfrm>
          <a:off x="3225800" y="14206730"/>
          <a:ext cx="889000" cy="4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8840</xdr:rowOff>
    </xdr:from>
    <xdr:to>
      <xdr:col>6</xdr:col>
      <xdr:colOff>50800</xdr:colOff>
      <xdr:row>82</xdr:row>
      <xdr:rowOff>110440</xdr:rowOff>
    </xdr:to>
    <xdr:sp macro="" textlink="">
      <xdr:nvSpPr>
        <xdr:cNvPr id="201" name="フローチャート : 判断 200"/>
        <xdr:cNvSpPr/>
      </xdr:nvSpPr>
      <xdr:spPr>
        <a:xfrm>
          <a:off x="4064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120617</xdr:rowOff>
    </xdr:from>
    <xdr:ext cx="736600" cy="259045"/>
    <xdr:sp macro="" textlink="">
      <xdr:nvSpPr>
        <xdr:cNvPr id="202" name="テキスト ボックス 201"/>
        <xdr:cNvSpPr txBox="1"/>
      </xdr:nvSpPr>
      <xdr:spPr>
        <a:xfrm>
          <a:off x="3733800" y="13836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115669</xdr:rowOff>
    </xdr:from>
    <xdr:to>
      <xdr:col>4</xdr:col>
      <xdr:colOff>482600</xdr:colOff>
      <xdr:row>82</xdr:row>
      <xdr:rowOff>147830</xdr:rowOff>
    </xdr:to>
    <xdr:cxnSp macro="">
      <xdr:nvCxnSpPr>
        <xdr:cNvPr id="203" name="直線コネクタ 202"/>
        <xdr:cNvCxnSpPr/>
      </xdr:nvCxnSpPr>
      <xdr:spPr>
        <a:xfrm>
          <a:off x="2336800" y="14174569"/>
          <a:ext cx="889000" cy="3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169126</xdr:rowOff>
    </xdr:from>
    <xdr:to>
      <xdr:col>4</xdr:col>
      <xdr:colOff>533400</xdr:colOff>
      <xdr:row>82</xdr:row>
      <xdr:rowOff>99276</xdr:rowOff>
    </xdr:to>
    <xdr:sp macro="" textlink="">
      <xdr:nvSpPr>
        <xdr:cNvPr id="204" name="フローチャート : 判断 203"/>
        <xdr:cNvSpPr/>
      </xdr:nvSpPr>
      <xdr:spPr>
        <a:xfrm>
          <a:off x="3175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109453</xdr:rowOff>
    </xdr:from>
    <xdr:ext cx="762000" cy="259045"/>
    <xdr:sp macro="" textlink="">
      <xdr:nvSpPr>
        <xdr:cNvPr id="205" name="テキスト ボックス 204"/>
        <xdr:cNvSpPr txBox="1"/>
      </xdr:nvSpPr>
      <xdr:spPr>
        <a:xfrm>
          <a:off x="2844800" y="1382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99236</xdr:rowOff>
    </xdr:from>
    <xdr:to>
      <xdr:col>3</xdr:col>
      <xdr:colOff>279400</xdr:colOff>
      <xdr:row>82</xdr:row>
      <xdr:rowOff>115669</xdr:rowOff>
    </xdr:to>
    <xdr:cxnSp macro="">
      <xdr:nvCxnSpPr>
        <xdr:cNvPr id="206" name="直線コネクタ 205"/>
        <xdr:cNvCxnSpPr/>
      </xdr:nvCxnSpPr>
      <xdr:spPr>
        <a:xfrm>
          <a:off x="1447800" y="14158136"/>
          <a:ext cx="889000" cy="1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116287</xdr:rowOff>
    </xdr:from>
    <xdr:to>
      <xdr:col>3</xdr:col>
      <xdr:colOff>330200</xdr:colOff>
      <xdr:row>82</xdr:row>
      <xdr:rowOff>46437</xdr:rowOff>
    </xdr:to>
    <xdr:sp macro="" textlink="">
      <xdr:nvSpPr>
        <xdr:cNvPr id="207" name="フローチャート : 判断 206"/>
        <xdr:cNvSpPr/>
      </xdr:nvSpPr>
      <xdr:spPr>
        <a:xfrm>
          <a:off x="2286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56614</xdr:rowOff>
    </xdr:from>
    <xdr:ext cx="762000" cy="259045"/>
    <xdr:sp macro="" textlink="">
      <xdr:nvSpPr>
        <xdr:cNvPr id="208" name="テキスト ボックス 207"/>
        <xdr:cNvSpPr txBox="1"/>
      </xdr:nvSpPr>
      <xdr:spPr>
        <a:xfrm>
          <a:off x="1955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130577</xdr:rowOff>
    </xdr:from>
    <xdr:to>
      <xdr:col>2</xdr:col>
      <xdr:colOff>127000</xdr:colOff>
      <xdr:row>82</xdr:row>
      <xdr:rowOff>60727</xdr:rowOff>
    </xdr:to>
    <xdr:sp macro="" textlink="">
      <xdr:nvSpPr>
        <xdr:cNvPr id="209" name="フローチャート : 判断 208"/>
        <xdr:cNvSpPr/>
      </xdr:nvSpPr>
      <xdr:spPr>
        <a:xfrm>
          <a:off x="1397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70904</xdr:rowOff>
    </xdr:from>
    <xdr:ext cx="762000" cy="259045"/>
    <xdr:sp macro="" textlink="">
      <xdr:nvSpPr>
        <xdr:cNvPr id="210" name="テキスト ボックス 209"/>
        <xdr:cNvSpPr txBox="1"/>
      </xdr:nvSpPr>
      <xdr:spPr>
        <a:xfrm>
          <a:off x="1066800" y="137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163001</xdr:rowOff>
    </xdr:from>
    <xdr:to>
      <xdr:col>7</xdr:col>
      <xdr:colOff>203200</xdr:colOff>
      <xdr:row>83</xdr:row>
      <xdr:rowOff>93151</xdr:rowOff>
    </xdr:to>
    <xdr:sp macro="" textlink="">
      <xdr:nvSpPr>
        <xdr:cNvPr id="216" name="円/楕円 215"/>
        <xdr:cNvSpPr/>
      </xdr:nvSpPr>
      <xdr:spPr>
        <a:xfrm>
          <a:off x="4902200" y="1422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135078</xdr:rowOff>
    </xdr:from>
    <xdr:ext cx="762000" cy="259045"/>
    <xdr:sp macro="" textlink="">
      <xdr:nvSpPr>
        <xdr:cNvPr id="217" name="人件費・物件費等の状況該当値テキスト"/>
        <xdr:cNvSpPr txBox="1"/>
      </xdr:nvSpPr>
      <xdr:spPr>
        <a:xfrm>
          <a:off x="5041900" y="1419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181,144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146259</xdr:rowOff>
    </xdr:from>
    <xdr:to>
      <xdr:col>6</xdr:col>
      <xdr:colOff>50800</xdr:colOff>
      <xdr:row>83</xdr:row>
      <xdr:rowOff>76409</xdr:rowOff>
    </xdr:to>
    <xdr:sp macro="" textlink="">
      <xdr:nvSpPr>
        <xdr:cNvPr id="218" name="円/楕円 217"/>
        <xdr:cNvSpPr/>
      </xdr:nvSpPr>
      <xdr:spPr>
        <a:xfrm>
          <a:off x="4064000" y="1420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61186</xdr:rowOff>
    </xdr:from>
    <xdr:ext cx="736600" cy="259045"/>
    <xdr:sp macro="" textlink="">
      <xdr:nvSpPr>
        <xdr:cNvPr id="219" name="テキスト ボックス 218"/>
        <xdr:cNvSpPr txBox="1"/>
      </xdr:nvSpPr>
      <xdr:spPr>
        <a:xfrm>
          <a:off x="3733800" y="14291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177,675</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97030</xdr:rowOff>
    </xdr:from>
    <xdr:to>
      <xdr:col>4</xdr:col>
      <xdr:colOff>533400</xdr:colOff>
      <xdr:row>83</xdr:row>
      <xdr:rowOff>27180</xdr:rowOff>
    </xdr:to>
    <xdr:sp macro="" textlink="">
      <xdr:nvSpPr>
        <xdr:cNvPr id="220" name="円/楕円 219"/>
        <xdr:cNvSpPr/>
      </xdr:nvSpPr>
      <xdr:spPr>
        <a:xfrm>
          <a:off x="3175000" y="14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11957</xdr:rowOff>
    </xdr:from>
    <xdr:ext cx="762000" cy="259045"/>
    <xdr:sp macro="" textlink="">
      <xdr:nvSpPr>
        <xdr:cNvPr id="221" name="テキスト ボックス 220"/>
        <xdr:cNvSpPr txBox="1"/>
      </xdr:nvSpPr>
      <xdr:spPr>
        <a:xfrm>
          <a:off x="2844800" y="14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167,474</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64869</xdr:rowOff>
    </xdr:from>
    <xdr:to>
      <xdr:col>3</xdr:col>
      <xdr:colOff>330200</xdr:colOff>
      <xdr:row>82</xdr:row>
      <xdr:rowOff>166469</xdr:rowOff>
    </xdr:to>
    <xdr:sp macro="" textlink="">
      <xdr:nvSpPr>
        <xdr:cNvPr id="222" name="円/楕円 221"/>
        <xdr:cNvSpPr/>
      </xdr:nvSpPr>
      <xdr:spPr>
        <a:xfrm>
          <a:off x="2286000" y="1412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151246</xdr:rowOff>
    </xdr:from>
    <xdr:ext cx="762000" cy="259045"/>
    <xdr:sp macro="" textlink="">
      <xdr:nvSpPr>
        <xdr:cNvPr id="223" name="テキスト ボックス 222"/>
        <xdr:cNvSpPr txBox="1"/>
      </xdr:nvSpPr>
      <xdr:spPr>
        <a:xfrm>
          <a:off x="1955800" y="1421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160,810</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48436</xdr:rowOff>
    </xdr:from>
    <xdr:to>
      <xdr:col>2</xdr:col>
      <xdr:colOff>127000</xdr:colOff>
      <xdr:row>82</xdr:row>
      <xdr:rowOff>150036</xdr:rowOff>
    </xdr:to>
    <xdr:sp macro="" textlink="">
      <xdr:nvSpPr>
        <xdr:cNvPr id="224" name="円/楕円 223"/>
        <xdr:cNvSpPr/>
      </xdr:nvSpPr>
      <xdr:spPr>
        <a:xfrm>
          <a:off x="1397000" y="1410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134813</xdr:rowOff>
    </xdr:from>
    <xdr:ext cx="762000" cy="259045"/>
    <xdr:sp macro="" textlink="">
      <xdr:nvSpPr>
        <xdr:cNvPr id="225" name="テキスト ボックス 224"/>
        <xdr:cNvSpPr txBox="1"/>
      </xdr:nvSpPr>
      <xdr:spPr>
        <a:xfrm>
          <a:off x="1066800" y="14193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157,405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前年度に比べ</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増加し、類似団体平均を</a:t>
          </a:r>
          <a:r>
            <a:rPr lang="en-US" altLang="ja-JP" sz="1100" b="0" i="0" baseline="0">
              <a:solidFill>
                <a:schemeClr val="dk1"/>
              </a:solidFill>
              <a:effectLst/>
              <a:latin typeface="+mn-lt"/>
              <a:ea typeface="+mn-ea"/>
              <a:cs typeface="+mn-cs"/>
            </a:rPr>
            <a:t>0.2</a:t>
          </a:r>
          <a:r>
            <a:rPr lang="ja-JP" altLang="en-US" sz="1100" b="0" i="0" baseline="0">
              <a:solidFill>
                <a:schemeClr val="dk1"/>
              </a:solidFill>
              <a:effectLst/>
              <a:latin typeface="+mn-lt"/>
              <a:ea typeface="+mn-ea"/>
              <a:cs typeface="+mn-cs"/>
            </a:rPr>
            <a:t>上</a:t>
          </a:r>
          <a:r>
            <a:rPr lang="ja-JP" altLang="ja-JP" sz="1100" b="0" i="0" baseline="0">
              <a:solidFill>
                <a:schemeClr val="dk1"/>
              </a:solidFill>
              <a:effectLst/>
              <a:latin typeface="+mn-lt"/>
              <a:ea typeface="+mn-ea"/>
              <a:cs typeface="+mn-cs"/>
            </a:rPr>
            <a:t>回っている</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当町の職員給与は国家公務員を基本とし人事院勧告に準拠しているため、他の団体等とは大差ない。</a:t>
          </a:r>
          <a:r>
            <a:rPr lang="ja-JP" altLang="en-US" sz="1100" b="0" i="0" baseline="0">
              <a:solidFill>
                <a:schemeClr val="dk1"/>
              </a:solidFill>
              <a:effectLst/>
              <a:latin typeface="+mn-lt"/>
              <a:ea typeface="+mn-ea"/>
              <a:cs typeface="+mn-cs"/>
            </a:rPr>
            <a:t>　　　　　　　</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130387</xdr:rowOff>
    </xdr:from>
    <xdr:to>
      <xdr:col>24</xdr:col>
      <xdr:colOff>558800</xdr:colOff>
      <xdr:row>88</xdr:row>
      <xdr:rowOff>128693</xdr:rowOff>
    </xdr:to>
    <xdr:cxnSp macro="">
      <xdr:nvCxnSpPr>
        <xdr:cNvPr id="254" name="直線コネクタ 253"/>
        <xdr:cNvCxnSpPr/>
      </xdr:nvCxnSpPr>
      <xdr:spPr>
        <a:xfrm flipV="1">
          <a:off x="17018000" y="14017837"/>
          <a:ext cx="0" cy="1198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100770</xdr:rowOff>
    </xdr:from>
    <xdr:ext cx="762000" cy="259045"/>
    <xdr:sp macro="" textlink="">
      <xdr:nvSpPr>
        <xdr:cNvPr id="255" name="給与水準   （国との比較）最小値テキスト"/>
        <xdr:cNvSpPr txBox="1"/>
      </xdr:nvSpPr>
      <xdr:spPr>
        <a:xfrm>
          <a:off x="17106900" y="1518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88</xdr:row>
      <xdr:rowOff>128693</xdr:rowOff>
    </xdr:from>
    <xdr:to>
      <xdr:col>24</xdr:col>
      <xdr:colOff>647700</xdr:colOff>
      <xdr:row>88</xdr:row>
      <xdr:rowOff>128693</xdr:rowOff>
    </xdr:to>
    <xdr:cxnSp macro="">
      <xdr:nvCxnSpPr>
        <xdr:cNvPr id="256" name="直線コネクタ 255"/>
        <xdr:cNvCxnSpPr/>
      </xdr:nvCxnSpPr>
      <xdr:spPr>
        <a:xfrm>
          <a:off x="16929100" y="1521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45314</xdr:rowOff>
    </xdr:from>
    <xdr:ext cx="762000" cy="259045"/>
    <xdr:sp macro="" textlink="">
      <xdr:nvSpPr>
        <xdr:cNvPr id="257" name="給与水準   （国との比較）最大値テキスト"/>
        <xdr:cNvSpPr txBox="1"/>
      </xdr:nvSpPr>
      <xdr:spPr>
        <a:xfrm>
          <a:off x="17106900" y="137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a:t>
          </a:r>
          <a:endParaRPr kumimoji="1" lang="ja-JP" altLang="en-US" sz="1000" b="1">
            <a:latin typeface="ＭＳ Ｐゴシック"/>
          </a:endParaRPr>
        </a:p>
      </xdr:txBody>
    </xdr:sp>
    <xdr:clientData/>
  </xdr:oneCellAnchor>
  <xdr:twoCellAnchor>
    <xdr:from>
      <xdr:col>24</xdr:col>
      <xdr:colOff>469900</xdr:colOff>
      <xdr:row>81</xdr:row>
      <xdr:rowOff>130387</xdr:rowOff>
    </xdr:from>
    <xdr:to>
      <xdr:col>24</xdr:col>
      <xdr:colOff>647700</xdr:colOff>
      <xdr:row>81</xdr:row>
      <xdr:rowOff>130387</xdr:rowOff>
    </xdr:to>
    <xdr:cxnSp macro="">
      <xdr:nvCxnSpPr>
        <xdr:cNvPr id="258" name="直線コネクタ 257"/>
        <xdr:cNvCxnSpPr/>
      </xdr:nvCxnSpPr>
      <xdr:spPr>
        <a:xfrm>
          <a:off x="16929100" y="1401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37254</xdr:rowOff>
    </xdr:from>
    <xdr:to>
      <xdr:col>24</xdr:col>
      <xdr:colOff>558800</xdr:colOff>
      <xdr:row>86</xdr:row>
      <xdr:rowOff>53339</xdr:rowOff>
    </xdr:to>
    <xdr:cxnSp macro="">
      <xdr:nvCxnSpPr>
        <xdr:cNvPr id="259" name="直線コネクタ 258"/>
        <xdr:cNvCxnSpPr/>
      </xdr:nvCxnSpPr>
      <xdr:spPr>
        <a:xfrm>
          <a:off x="16179800" y="14781954"/>
          <a:ext cx="838200" cy="1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2981</xdr:rowOff>
    </xdr:from>
    <xdr:ext cx="762000" cy="259045"/>
    <xdr:sp macro="" textlink="">
      <xdr:nvSpPr>
        <xdr:cNvPr id="260" name="給与水準   （国との比較）平均値テキスト"/>
        <xdr:cNvSpPr txBox="1"/>
      </xdr:nvSpPr>
      <xdr:spPr>
        <a:xfrm>
          <a:off x="17106900" y="1457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157904</xdr:rowOff>
    </xdr:from>
    <xdr:to>
      <xdr:col>24</xdr:col>
      <xdr:colOff>609600</xdr:colOff>
      <xdr:row>86</xdr:row>
      <xdr:rowOff>88054</xdr:rowOff>
    </xdr:to>
    <xdr:sp macro="" textlink="">
      <xdr:nvSpPr>
        <xdr:cNvPr id="261" name="フローチャート : 判断 260"/>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13123</xdr:rowOff>
    </xdr:from>
    <xdr:to>
      <xdr:col>23</xdr:col>
      <xdr:colOff>406400</xdr:colOff>
      <xdr:row>86</xdr:row>
      <xdr:rowOff>37254</xdr:rowOff>
    </xdr:to>
    <xdr:cxnSp macro="">
      <xdr:nvCxnSpPr>
        <xdr:cNvPr id="262" name="直線コネクタ 261"/>
        <xdr:cNvCxnSpPr/>
      </xdr:nvCxnSpPr>
      <xdr:spPr>
        <a:xfrm>
          <a:off x="15290800" y="1475782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2539</xdr:rowOff>
    </xdr:from>
    <xdr:to>
      <xdr:col>23</xdr:col>
      <xdr:colOff>457200</xdr:colOff>
      <xdr:row>86</xdr:row>
      <xdr:rowOff>104139</xdr:rowOff>
    </xdr:to>
    <xdr:sp macro="" textlink="">
      <xdr:nvSpPr>
        <xdr:cNvPr id="263" name="フローチャート : 判断 262"/>
        <xdr:cNvSpPr/>
      </xdr:nvSpPr>
      <xdr:spPr>
        <a:xfrm>
          <a:off x="16129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88916</xdr:rowOff>
    </xdr:from>
    <xdr:ext cx="736600" cy="259045"/>
    <xdr:sp macro="" textlink="">
      <xdr:nvSpPr>
        <xdr:cNvPr id="264" name="テキスト ボックス 263"/>
        <xdr:cNvSpPr txBox="1"/>
      </xdr:nvSpPr>
      <xdr:spPr>
        <a:xfrm>
          <a:off x="15798800" y="14833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112184</xdr:rowOff>
    </xdr:from>
    <xdr:to>
      <xdr:col>22</xdr:col>
      <xdr:colOff>203200</xdr:colOff>
      <xdr:row>86</xdr:row>
      <xdr:rowOff>13123</xdr:rowOff>
    </xdr:to>
    <xdr:cxnSp macro="">
      <xdr:nvCxnSpPr>
        <xdr:cNvPr id="265" name="直線コネクタ 264"/>
        <xdr:cNvCxnSpPr/>
      </xdr:nvCxnSpPr>
      <xdr:spPr>
        <a:xfrm>
          <a:off x="14401800" y="1468543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117687</xdr:rowOff>
    </xdr:from>
    <xdr:to>
      <xdr:col>22</xdr:col>
      <xdr:colOff>254000</xdr:colOff>
      <xdr:row>86</xdr:row>
      <xdr:rowOff>47837</xdr:rowOff>
    </xdr:to>
    <xdr:sp macro="" textlink="">
      <xdr:nvSpPr>
        <xdr:cNvPr id="266" name="フローチャート : 判断 265"/>
        <xdr:cNvSpPr/>
      </xdr:nvSpPr>
      <xdr:spPr>
        <a:xfrm>
          <a:off x="15240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58014</xdr:rowOff>
    </xdr:from>
    <xdr:ext cx="762000" cy="259045"/>
    <xdr:sp macro="" textlink="">
      <xdr:nvSpPr>
        <xdr:cNvPr id="267" name="テキスト ボックス 266"/>
        <xdr:cNvSpPr txBox="1"/>
      </xdr:nvSpPr>
      <xdr:spPr>
        <a:xfrm>
          <a:off x="14909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112184</xdr:rowOff>
    </xdr:from>
    <xdr:to>
      <xdr:col>21</xdr:col>
      <xdr:colOff>0</xdr:colOff>
      <xdr:row>89</xdr:row>
      <xdr:rowOff>85937</xdr:rowOff>
    </xdr:to>
    <xdr:cxnSp macro="">
      <xdr:nvCxnSpPr>
        <xdr:cNvPr id="268" name="直線コネクタ 267"/>
        <xdr:cNvCxnSpPr/>
      </xdr:nvCxnSpPr>
      <xdr:spPr>
        <a:xfrm flipV="1">
          <a:off x="13512800" y="14685434"/>
          <a:ext cx="889000" cy="65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85513</xdr:rowOff>
    </xdr:from>
    <xdr:to>
      <xdr:col>21</xdr:col>
      <xdr:colOff>50800</xdr:colOff>
      <xdr:row>86</xdr:row>
      <xdr:rowOff>15663</xdr:rowOff>
    </xdr:to>
    <xdr:sp macro="" textlink="">
      <xdr:nvSpPr>
        <xdr:cNvPr id="269" name="フローチャート : 判断 268"/>
        <xdr:cNvSpPr/>
      </xdr:nvSpPr>
      <xdr:spPr>
        <a:xfrm>
          <a:off x="143510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440</xdr:rowOff>
    </xdr:from>
    <xdr:ext cx="762000" cy="259045"/>
    <xdr:sp macro="" textlink="">
      <xdr:nvSpPr>
        <xdr:cNvPr id="270" name="テキスト ボックス 269"/>
        <xdr:cNvSpPr txBox="1"/>
      </xdr:nvSpPr>
      <xdr:spPr>
        <a:xfrm>
          <a:off x="14020800" y="1474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27093</xdr:rowOff>
    </xdr:from>
    <xdr:to>
      <xdr:col>19</xdr:col>
      <xdr:colOff>533400</xdr:colOff>
      <xdr:row>89</xdr:row>
      <xdr:rowOff>128693</xdr:rowOff>
    </xdr:to>
    <xdr:sp macro="" textlink="">
      <xdr:nvSpPr>
        <xdr:cNvPr id="271" name="フローチャート : 判断 270"/>
        <xdr:cNvSpPr/>
      </xdr:nvSpPr>
      <xdr:spPr>
        <a:xfrm>
          <a:off x="13462000" y="1528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138870</xdr:rowOff>
    </xdr:from>
    <xdr:ext cx="762000" cy="259045"/>
    <xdr:sp macro="" textlink="">
      <xdr:nvSpPr>
        <xdr:cNvPr id="272" name="テキスト ボックス 271"/>
        <xdr:cNvSpPr txBox="1"/>
      </xdr:nvSpPr>
      <xdr:spPr>
        <a:xfrm>
          <a:off x="13131800" y="150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2539</xdr:rowOff>
    </xdr:from>
    <xdr:to>
      <xdr:col>24</xdr:col>
      <xdr:colOff>609600</xdr:colOff>
      <xdr:row>86</xdr:row>
      <xdr:rowOff>104139</xdr:rowOff>
    </xdr:to>
    <xdr:sp macro="" textlink="">
      <xdr:nvSpPr>
        <xdr:cNvPr id="278" name="円/楕円 277"/>
        <xdr:cNvSpPr/>
      </xdr:nvSpPr>
      <xdr:spPr>
        <a:xfrm>
          <a:off x="169672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146066</xdr:rowOff>
    </xdr:from>
    <xdr:ext cx="762000" cy="259045"/>
    <xdr:sp macro="" textlink="">
      <xdr:nvSpPr>
        <xdr:cNvPr id="279" name="給与水準   （国との比較）該当値テキスト"/>
        <xdr:cNvSpPr txBox="1"/>
      </xdr:nvSpPr>
      <xdr:spPr>
        <a:xfrm>
          <a:off x="17106900" y="1471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157904</xdr:rowOff>
    </xdr:from>
    <xdr:to>
      <xdr:col>23</xdr:col>
      <xdr:colOff>457200</xdr:colOff>
      <xdr:row>86</xdr:row>
      <xdr:rowOff>88054</xdr:rowOff>
    </xdr:to>
    <xdr:sp macro="" textlink="">
      <xdr:nvSpPr>
        <xdr:cNvPr id="280" name="円/楕円 279"/>
        <xdr:cNvSpPr/>
      </xdr:nvSpPr>
      <xdr:spPr>
        <a:xfrm>
          <a:off x="16129000" y="147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98231</xdr:rowOff>
    </xdr:from>
    <xdr:ext cx="736600" cy="259045"/>
    <xdr:sp macro="" textlink="">
      <xdr:nvSpPr>
        <xdr:cNvPr id="281" name="テキスト ボックス 280"/>
        <xdr:cNvSpPr txBox="1"/>
      </xdr:nvSpPr>
      <xdr:spPr>
        <a:xfrm>
          <a:off x="15798800" y="1450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133773</xdr:rowOff>
    </xdr:from>
    <xdr:to>
      <xdr:col>22</xdr:col>
      <xdr:colOff>254000</xdr:colOff>
      <xdr:row>86</xdr:row>
      <xdr:rowOff>63923</xdr:rowOff>
    </xdr:to>
    <xdr:sp macro="" textlink="">
      <xdr:nvSpPr>
        <xdr:cNvPr id="282" name="円/楕円 281"/>
        <xdr:cNvSpPr/>
      </xdr:nvSpPr>
      <xdr:spPr>
        <a:xfrm>
          <a:off x="15240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48700</xdr:rowOff>
    </xdr:from>
    <xdr:ext cx="762000" cy="259045"/>
    <xdr:sp macro="" textlink="">
      <xdr:nvSpPr>
        <xdr:cNvPr id="283" name="テキスト ボックス 282"/>
        <xdr:cNvSpPr txBox="1"/>
      </xdr:nvSpPr>
      <xdr:spPr>
        <a:xfrm>
          <a:off x="14909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61384</xdr:rowOff>
    </xdr:from>
    <xdr:to>
      <xdr:col>21</xdr:col>
      <xdr:colOff>50800</xdr:colOff>
      <xdr:row>85</xdr:row>
      <xdr:rowOff>162984</xdr:rowOff>
    </xdr:to>
    <xdr:sp macro="" textlink="">
      <xdr:nvSpPr>
        <xdr:cNvPr id="284" name="円/楕円 283"/>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1711</xdr:rowOff>
    </xdr:from>
    <xdr:ext cx="762000" cy="259045"/>
    <xdr:sp macro="" textlink="">
      <xdr:nvSpPr>
        <xdr:cNvPr id="285" name="テキスト ボックス 284"/>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35137</xdr:rowOff>
    </xdr:from>
    <xdr:to>
      <xdr:col>19</xdr:col>
      <xdr:colOff>533400</xdr:colOff>
      <xdr:row>89</xdr:row>
      <xdr:rowOff>136737</xdr:rowOff>
    </xdr:to>
    <xdr:sp macro="" textlink="">
      <xdr:nvSpPr>
        <xdr:cNvPr id="286" name="円/楕円 285"/>
        <xdr:cNvSpPr/>
      </xdr:nvSpPr>
      <xdr:spPr>
        <a:xfrm>
          <a:off x="13462000" y="152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121514</xdr:rowOff>
    </xdr:from>
    <xdr:ext cx="762000" cy="259045"/>
    <xdr:sp macro="" textlink="">
      <xdr:nvSpPr>
        <xdr:cNvPr id="287" name="テキスト ボックス 286"/>
        <xdr:cNvSpPr txBox="1"/>
      </xdr:nvSpPr>
      <xdr:spPr>
        <a:xfrm>
          <a:off x="13131800" y="1538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ごみ収集の民間委託や指定管理制度による施設の管理等の推進</a:t>
          </a:r>
          <a:r>
            <a:rPr lang="ja-JP" altLang="en-US" sz="1100" b="0" i="0" baseline="0">
              <a:solidFill>
                <a:schemeClr val="dk1"/>
              </a:solidFill>
              <a:effectLst/>
              <a:latin typeface="+mn-lt"/>
              <a:ea typeface="+mn-ea"/>
              <a:cs typeface="+mn-cs"/>
            </a:rPr>
            <a:t>や</a:t>
          </a:r>
          <a:r>
            <a:rPr lang="ja-JP" altLang="ja-JP" sz="1100" b="0" i="0" baseline="0">
              <a:solidFill>
                <a:schemeClr val="dk1"/>
              </a:solidFill>
              <a:effectLst/>
              <a:latin typeface="+mn-lt"/>
              <a:ea typeface="+mn-ea"/>
              <a:cs typeface="+mn-cs"/>
            </a:rPr>
            <a:t>定員適正化計画により職員の削減に取り組んでおり、職員数は減少しているが、</a:t>
          </a:r>
          <a:r>
            <a:rPr lang="ja-JP" altLang="en-US" sz="1100" b="0" i="0" u="none" strike="noStrike" baseline="0" smtClean="0">
              <a:solidFill>
                <a:schemeClr val="dk1"/>
              </a:solidFill>
              <a:latin typeface="+mn-lt"/>
              <a:ea typeface="+mn-ea"/>
              <a:cs typeface="+mn-cs"/>
            </a:rPr>
            <a:t>町の面積が広く総合支所を配置していることや、直営の老人ホームやごみ処理施設が</a:t>
          </a:r>
          <a:r>
            <a:rPr lang="en-US" altLang="ja-JP" sz="1100" b="0" i="0" u="none" strike="noStrike" baseline="0" smtClean="0">
              <a:solidFill>
                <a:schemeClr val="dk1"/>
              </a:solidFill>
              <a:latin typeface="+mn-lt"/>
              <a:ea typeface="+mn-ea"/>
              <a:cs typeface="+mn-cs"/>
            </a:rPr>
            <a:t>2</a:t>
          </a:r>
          <a:r>
            <a:rPr lang="ja-JP" altLang="en-US" sz="1100" b="0" i="0" u="none" strike="noStrike" baseline="0" smtClean="0">
              <a:solidFill>
                <a:schemeClr val="dk1"/>
              </a:solidFill>
              <a:latin typeface="+mn-lt"/>
              <a:ea typeface="+mn-ea"/>
              <a:cs typeface="+mn-cs"/>
            </a:rPr>
            <a:t>カ所あること等により、平均を上回っていると思われる。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151130</xdr:rowOff>
    </xdr:from>
    <xdr:to>
      <xdr:col>24</xdr:col>
      <xdr:colOff>558800</xdr:colOff>
      <xdr:row>67</xdr:row>
      <xdr:rowOff>6471</xdr:rowOff>
    </xdr:to>
    <xdr:cxnSp macro="">
      <xdr:nvCxnSpPr>
        <xdr:cNvPr id="319" name="直線コネクタ 318"/>
        <xdr:cNvCxnSpPr/>
      </xdr:nvCxnSpPr>
      <xdr:spPr>
        <a:xfrm flipV="1">
          <a:off x="17018000" y="10095230"/>
          <a:ext cx="0" cy="1398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149998</xdr:rowOff>
    </xdr:from>
    <xdr:ext cx="762000" cy="259045"/>
    <xdr:sp macro="" textlink="">
      <xdr:nvSpPr>
        <xdr:cNvPr id="320"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16.58</a:t>
          </a:r>
          <a:endParaRPr kumimoji="1" lang="ja-JP" altLang="en-US" sz="1000" b="1">
            <a:latin typeface="ＭＳ Ｐゴシック"/>
          </a:endParaRPr>
        </a:p>
      </xdr:txBody>
    </xdr:sp>
    <xdr:clientData/>
  </xdr:oneCellAnchor>
  <xdr:twoCellAnchor>
    <xdr:from>
      <xdr:col>24</xdr:col>
      <xdr:colOff>469900</xdr:colOff>
      <xdr:row>67</xdr:row>
      <xdr:rowOff>6471</xdr:rowOff>
    </xdr:from>
    <xdr:to>
      <xdr:col>24</xdr:col>
      <xdr:colOff>647700</xdr:colOff>
      <xdr:row>67</xdr:row>
      <xdr:rowOff>6471</xdr:rowOff>
    </xdr:to>
    <xdr:cxnSp macro="">
      <xdr:nvCxnSpPr>
        <xdr:cNvPr id="321" name="直線コネクタ 320"/>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66057</xdr:rowOff>
    </xdr:from>
    <xdr:ext cx="762000" cy="259045"/>
    <xdr:sp macro="" textlink="">
      <xdr:nvSpPr>
        <xdr:cNvPr id="322" name="定員管理の状況最大値テキスト"/>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24</xdr:col>
      <xdr:colOff>469900</xdr:colOff>
      <xdr:row>58</xdr:row>
      <xdr:rowOff>151130</xdr:rowOff>
    </xdr:from>
    <xdr:to>
      <xdr:col>24</xdr:col>
      <xdr:colOff>647700</xdr:colOff>
      <xdr:row>58</xdr:row>
      <xdr:rowOff>151130</xdr:rowOff>
    </xdr:to>
    <xdr:cxnSp macro="">
      <xdr:nvCxnSpPr>
        <xdr:cNvPr id="323" name="直線コネクタ 322"/>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117989</xdr:rowOff>
    </xdr:from>
    <xdr:to>
      <xdr:col>24</xdr:col>
      <xdr:colOff>558800</xdr:colOff>
      <xdr:row>62</xdr:row>
      <xdr:rowOff>145566</xdr:rowOff>
    </xdr:to>
    <xdr:cxnSp macro="">
      <xdr:nvCxnSpPr>
        <xdr:cNvPr id="324" name="直線コネクタ 323"/>
        <xdr:cNvCxnSpPr/>
      </xdr:nvCxnSpPr>
      <xdr:spPr>
        <a:xfrm>
          <a:off x="16179800" y="10747889"/>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137963</xdr:rowOff>
    </xdr:from>
    <xdr:ext cx="762000" cy="259045"/>
    <xdr:sp macro="" textlink="">
      <xdr:nvSpPr>
        <xdr:cNvPr id="325" name="定員管理の状況平均値テキスト"/>
        <xdr:cNvSpPr txBox="1"/>
      </xdr:nvSpPr>
      <xdr:spPr>
        <a:xfrm>
          <a:off x="17106900" y="10424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121436</xdr:rowOff>
    </xdr:from>
    <xdr:to>
      <xdr:col>24</xdr:col>
      <xdr:colOff>609600</xdr:colOff>
      <xdr:row>62</xdr:row>
      <xdr:rowOff>51586</xdr:rowOff>
    </xdr:to>
    <xdr:sp macro="" textlink="">
      <xdr:nvSpPr>
        <xdr:cNvPr id="326" name="フローチャート : 判断 325"/>
        <xdr:cNvSpPr/>
      </xdr:nvSpPr>
      <xdr:spPr>
        <a:xfrm>
          <a:off x="169672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104201</xdr:rowOff>
    </xdr:from>
    <xdr:to>
      <xdr:col>23</xdr:col>
      <xdr:colOff>406400</xdr:colOff>
      <xdr:row>62</xdr:row>
      <xdr:rowOff>117989</xdr:rowOff>
    </xdr:to>
    <xdr:cxnSp macro="">
      <xdr:nvCxnSpPr>
        <xdr:cNvPr id="327" name="直線コネクタ 326"/>
        <xdr:cNvCxnSpPr/>
      </xdr:nvCxnSpPr>
      <xdr:spPr>
        <a:xfrm>
          <a:off x="15290800" y="10734101"/>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101902</xdr:rowOff>
    </xdr:from>
    <xdr:to>
      <xdr:col>23</xdr:col>
      <xdr:colOff>457200</xdr:colOff>
      <xdr:row>62</xdr:row>
      <xdr:rowOff>32052</xdr:rowOff>
    </xdr:to>
    <xdr:sp macro="" textlink="">
      <xdr:nvSpPr>
        <xdr:cNvPr id="328" name="フローチャート : 判断 327"/>
        <xdr:cNvSpPr/>
      </xdr:nvSpPr>
      <xdr:spPr>
        <a:xfrm>
          <a:off x="16129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42229</xdr:rowOff>
    </xdr:from>
    <xdr:ext cx="736600" cy="259045"/>
    <xdr:sp macro="" textlink="">
      <xdr:nvSpPr>
        <xdr:cNvPr id="329" name="テキスト ボックス 328"/>
        <xdr:cNvSpPr txBox="1"/>
      </xdr:nvSpPr>
      <xdr:spPr>
        <a:xfrm>
          <a:off x="15798800" y="1032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103051</xdr:rowOff>
    </xdr:from>
    <xdr:to>
      <xdr:col>22</xdr:col>
      <xdr:colOff>203200</xdr:colOff>
      <xdr:row>62</xdr:row>
      <xdr:rowOff>104201</xdr:rowOff>
    </xdr:to>
    <xdr:cxnSp macro="">
      <xdr:nvCxnSpPr>
        <xdr:cNvPr id="330" name="直線コネクタ 329"/>
        <xdr:cNvCxnSpPr/>
      </xdr:nvCxnSpPr>
      <xdr:spPr>
        <a:xfrm>
          <a:off x="14401800" y="10732951"/>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88114</xdr:rowOff>
    </xdr:from>
    <xdr:to>
      <xdr:col>22</xdr:col>
      <xdr:colOff>254000</xdr:colOff>
      <xdr:row>62</xdr:row>
      <xdr:rowOff>18264</xdr:rowOff>
    </xdr:to>
    <xdr:sp macro="" textlink="">
      <xdr:nvSpPr>
        <xdr:cNvPr id="331" name="フローチャート : 判断 330"/>
        <xdr:cNvSpPr/>
      </xdr:nvSpPr>
      <xdr:spPr>
        <a:xfrm>
          <a:off x="15240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28441</xdr:rowOff>
    </xdr:from>
    <xdr:ext cx="762000" cy="259045"/>
    <xdr:sp macro="" textlink="">
      <xdr:nvSpPr>
        <xdr:cNvPr id="332" name="テキスト ボックス 331"/>
        <xdr:cNvSpPr txBox="1"/>
      </xdr:nvSpPr>
      <xdr:spPr>
        <a:xfrm>
          <a:off x="14909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84667</xdr:rowOff>
    </xdr:from>
    <xdr:to>
      <xdr:col>21</xdr:col>
      <xdr:colOff>0</xdr:colOff>
      <xdr:row>62</xdr:row>
      <xdr:rowOff>103051</xdr:rowOff>
    </xdr:to>
    <xdr:cxnSp macro="">
      <xdr:nvCxnSpPr>
        <xdr:cNvPr id="333" name="直線コネクタ 332"/>
        <xdr:cNvCxnSpPr/>
      </xdr:nvCxnSpPr>
      <xdr:spPr>
        <a:xfrm>
          <a:off x="13512800" y="10714567"/>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88114</xdr:rowOff>
    </xdr:from>
    <xdr:to>
      <xdr:col>21</xdr:col>
      <xdr:colOff>50800</xdr:colOff>
      <xdr:row>62</xdr:row>
      <xdr:rowOff>18264</xdr:rowOff>
    </xdr:to>
    <xdr:sp macro="" textlink="">
      <xdr:nvSpPr>
        <xdr:cNvPr id="334" name="フローチャート : 判断 333"/>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28441</xdr:rowOff>
    </xdr:from>
    <xdr:ext cx="762000" cy="259045"/>
    <xdr:sp macro="" textlink="">
      <xdr:nvSpPr>
        <xdr:cNvPr id="335" name="テキスト ボックス 334"/>
        <xdr:cNvSpPr txBox="1"/>
      </xdr:nvSpPr>
      <xdr:spPr>
        <a:xfrm>
          <a:off x="14020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92710</xdr:rowOff>
    </xdr:from>
    <xdr:to>
      <xdr:col>19</xdr:col>
      <xdr:colOff>533400</xdr:colOff>
      <xdr:row>62</xdr:row>
      <xdr:rowOff>22860</xdr:rowOff>
    </xdr:to>
    <xdr:sp macro="" textlink="">
      <xdr:nvSpPr>
        <xdr:cNvPr id="336" name="フローチャート : 判断 335"/>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33037</xdr:rowOff>
    </xdr:from>
    <xdr:ext cx="762000" cy="259045"/>
    <xdr:sp macro="" textlink="">
      <xdr:nvSpPr>
        <xdr:cNvPr id="337" name="テキスト ボックス 336"/>
        <xdr:cNvSpPr txBox="1"/>
      </xdr:nvSpPr>
      <xdr:spPr>
        <a:xfrm>
          <a:off x="1313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94766</xdr:rowOff>
    </xdr:from>
    <xdr:to>
      <xdr:col>24</xdr:col>
      <xdr:colOff>609600</xdr:colOff>
      <xdr:row>63</xdr:row>
      <xdr:rowOff>24916</xdr:rowOff>
    </xdr:to>
    <xdr:sp macro="" textlink="">
      <xdr:nvSpPr>
        <xdr:cNvPr id="343" name="円/楕円 342"/>
        <xdr:cNvSpPr/>
      </xdr:nvSpPr>
      <xdr:spPr>
        <a:xfrm>
          <a:off x="16967200" y="107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66843</xdr:rowOff>
    </xdr:from>
    <xdr:ext cx="762000" cy="259045"/>
    <xdr:sp macro="" textlink="">
      <xdr:nvSpPr>
        <xdr:cNvPr id="344" name="定員管理の状況該当値テキスト"/>
        <xdr:cNvSpPr txBox="1"/>
      </xdr:nvSpPr>
      <xdr:spPr>
        <a:xfrm>
          <a:off x="17106900" y="10696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10.33</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67189</xdr:rowOff>
    </xdr:from>
    <xdr:to>
      <xdr:col>23</xdr:col>
      <xdr:colOff>457200</xdr:colOff>
      <xdr:row>62</xdr:row>
      <xdr:rowOff>168789</xdr:rowOff>
    </xdr:to>
    <xdr:sp macro="" textlink="">
      <xdr:nvSpPr>
        <xdr:cNvPr id="345" name="円/楕円 344"/>
        <xdr:cNvSpPr/>
      </xdr:nvSpPr>
      <xdr:spPr>
        <a:xfrm>
          <a:off x="16129000" y="1069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153566</xdr:rowOff>
    </xdr:from>
    <xdr:ext cx="736600" cy="259045"/>
    <xdr:sp macro="" textlink="">
      <xdr:nvSpPr>
        <xdr:cNvPr id="346" name="テキスト ボックス 345"/>
        <xdr:cNvSpPr txBox="1"/>
      </xdr:nvSpPr>
      <xdr:spPr>
        <a:xfrm>
          <a:off x="15798800" y="10783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53401</xdr:rowOff>
    </xdr:from>
    <xdr:to>
      <xdr:col>22</xdr:col>
      <xdr:colOff>254000</xdr:colOff>
      <xdr:row>62</xdr:row>
      <xdr:rowOff>155001</xdr:rowOff>
    </xdr:to>
    <xdr:sp macro="" textlink="">
      <xdr:nvSpPr>
        <xdr:cNvPr id="347" name="円/楕円 346"/>
        <xdr:cNvSpPr/>
      </xdr:nvSpPr>
      <xdr:spPr>
        <a:xfrm>
          <a:off x="15240000" y="106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139778</xdr:rowOff>
    </xdr:from>
    <xdr:ext cx="762000" cy="259045"/>
    <xdr:sp macro="" textlink="">
      <xdr:nvSpPr>
        <xdr:cNvPr id="348" name="テキスト ボックス 347"/>
        <xdr:cNvSpPr txBox="1"/>
      </xdr:nvSpPr>
      <xdr:spPr>
        <a:xfrm>
          <a:off x="14909800" y="1076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52251</xdr:rowOff>
    </xdr:from>
    <xdr:to>
      <xdr:col>21</xdr:col>
      <xdr:colOff>50800</xdr:colOff>
      <xdr:row>62</xdr:row>
      <xdr:rowOff>153851</xdr:rowOff>
    </xdr:to>
    <xdr:sp macro="" textlink="">
      <xdr:nvSpPr>
        <xdr:cNvPr id="349" name="円/楕円 348"/>
        <xdr:cNvSpPr/>
      </xdr:nvSpPr>
      <xdr:spPr>
        <a:xfrm>
          <a:off x="143510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138628</xdr:rowOff>
    </xdr:from>
    <xdr:ext cx="762000" cy="259045"/>
    <xdr:sp macro="" textlink="">
      <xdr:nvSpPr>
        <xdr:cNvPr id="350" name="テキスト ボックス 349"/>
        <xdr:cNvSpPr txBox="1"/>
      </xdr:nvSpPr>
      <xdr:spPr>
        <a:xfrm>
          <a:off x="14020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33867</xdr:rowOff>
    </xdr:from>
    <xdr:to>
      <xdr:col>19</xdr:col>
      <xdr:colOff>533400</xdr:colOff>
      <xdr:row>62</xdr:row>
      <xdr:rowOff>135467</xdr:rowOff>
    </xdr:to>
    <xdr:sp macro="" textlink="">
      <xdr:nvSpPr>
        <xdr:cNvPr id="351" name="円/楕円 350"/>
        <xdr:cNvSpPr/>
      </xdr:nvSpPr>
      <xdr:spPr>
        <a:xfrm>
          <a:off x="13462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120244</xdr:rowOff>
    </xdr:from>
    <xdr:ext cx="762000" cy="259045"/>
    <xdr:sp macro="" textlink="">
      <xdr:nvSpPr>
        <xdr:cNvPr id="352" name="テキスト ボックス 351"/>
        <xdr:cNvSpPr txBox="1"/>
      </xdr:nvSpPr>
      <xdr:spPr>
        <a:xfrm>
          <a:off x="13131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実質公債費比率は類似団体と比較して低くなっている。これは、</a:t>
          </a:r>
          <a:r>
            <a:rPr kumimoji="1" lang="ja-JP" altLang="ja-JP" sz="1100">
              <a:solidFill>
                <a:schemeClr val="dk1"/>
              </a:solidFill>
              <a:effectLst/>
              <a:latin typeface="+mn-lt"/>
              <a:ea typeface="+mn-ea"/>
              <a:cs typeface="+mn-cs"/>
            </a:rPr>
            <a:t>地方債の借入額の抑制、補償金免除繰上償還（平成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年度）の実施、新規発行する起債は、臨時財政対策債、過疎対策事業債、合併特例事業債等、普通交付税の基準財政需要額算入比率の高いものしか借入しないという方針によるものである。</a:t>
          </a:r>
          <a:endParaRPr lang="ja-JP" altLang="ja-JP">
            <a:effectLst/>
          </a:endParaRP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9" name="直線コネクタ 368"/>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70" name="テキスト ボックス 369"/>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3" name="直線コネクタ 372"/>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4" name="テキスト ボックス 373"/>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125095</xdr:rowOff>
    </xdr:from>
    <xdr:to>
      <xdr:col>24</xdr:col>
      <xdr:colOff>558800</xdr:colOff>
      <xdr:row>44</xdr:row>
      <xdr:rowOff>2222</xdr:rowOff>
    </xdr:to>
    <xdr:cxnSp macro="">
      <xdr:nvCxnSpPr>
        <xdr:cNvPr id="377" name="直線コネクタ 376"/>
        <xdr:cNvCxnSpPr/>
      </xdr:nvCxnSpPr>
      <xdr:spPr>
        <a:xfrm flipV="1">
          <a:off x="17018000" y="6297295"/>
          <a:ext cx="0" cy="12487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145749</xdr:rowOff>
    </xdr:from>
    <xdr:ext cx="762000" cy="259045"/>
    <xdr:sp macro="" textlink="">
      <xdr:nvSpPr>
        <xdr:cNvPr id="378" name="公債費負担の状況最小値テキスト"/>
        <xdr:cNvSpPr txBox="1"/>
      </xdr:nvSpPr>
      <xdr:spPr>
        <a:xfrm>
          <a:off x="17106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24</xdr:col>
      <xdr:colOff>469900</xdr:colOff>
      <xdr:row>44</xdr:row>
      <xdr:rowOff>2222</xdr:rowOff>
    </xdr:from>
    <xdr:to>
      <xdr:col>24</xdr:col>
      <xdr:colOff>647700</xdr:colOff>
      <xdr:row>44</xdr:row>
      <xdr:rowOff>2222</xdr:rowOff>
    </xdr:to>
    <xdr:cxnSp macro="">
      <xdr:nvCxnSpPr>
        <xdr:cNvPr id="379" name="直線コネクタ 378"/>
        <xdr:cNvCxnSpPr/>
      </xdr:nvCxnSpPr>
      <xdr:spPr>
        <a:xfrm>
          <a:off x="16929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40022</xdr:rowOff>
    </xdr:from>
    <xdr:ext cx="762000" cy="259045"/>
    <xdr:sp macro="" textlink="">
      <xdr:nvSpPr>
        <xdr:cNvPr id="380" name="公債費負担の状況最大値テキスト"/>
        <xdr:cNvSpPr txBox="1"/>
      </xdr:nvSpPr>
      <xdr:spPr>
        <a:xfrm>
          <a:off x="17106900" y="604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36</xdr:row>
      <xdr:rowOff>125095</xdr:rowOff>
    </xdr:from>
    <xdr:to>
      <xdr:col>24</xdr:col>
      <xdr:colOff>647700</xdr:colOff>
      <xdr:row>36</xdr:row>
      <xdr:rowOff>125095</xdr:rowOff>
    </xdr:to>
    <xdr:cxnSp macro="">
      <xdr:nvCxnSpPr>
        <xdr:cNvPr id="381" name="直線コネクタ 380"/>
        <xdr:cNvCxnSpPr/>
      </xdr:nvCxnSpPr>
      <xdr:spPr>
        <a:xfrm>
          <a:off x="16929100" y="629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141605</xdr:rowOff>
    </xdr:from>
    <xdr:to>
      <xdr:col>24</xdr:col>
      <xdr:colOff>558800</xdr:colOff>
      <xdr:row>40</xdr:row>
      <xdr:rowOff>6350</xdr:rowOff>
    </xdr:to>
    <xdr:cxnSp macro="">
      <xdr:nvCxnSpPr>
        <xdr:cNvPr id="382" name="直線コネクタ 381"/>
        <xdr:cNvCxnSpPr/>
      </xdr:nvCxnSpPr>
      <xdr:spPr>
        <a:xfrm flipV="1">
          <a:off x="16179800" y="68281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111142</xdr:rowOff>
    </xdr:from>
    <xdr:ext cx="762000" cy="259045"/>
    <xdr:sp macro="" textlink="">
      <xdr:nvSpPr>
        <xdr:cNvPr id="383" name="公債費負担の状況平均値テキスト"/>
        <xdr:cNvSpPr txBox="1"/>
      </xdr:nvSpPr>
      <xdr:spPr>
        <a:xfrm>
          <a:off x="17106900" y="6797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139065</xdr:rowOff>
    </xdr:from>
    <xdr:to>
      <xdr:col>24</xdr:col>
      <xdr:colOff>609600</xdr:colOff>
      <xdr:row>40</xdr:row>
      <xdr:rowOff>69215</xdr:rowOff>
    </xdr:to>
    <xdr:sp macro="" textlink="">
      <xdr:nvSpPr>
        <xdr:cNvPr id="384" name="フローチャート : 判断 383"/>
        <xdr:cNvSpPr/>
      </xdr:nvSpPr>
      <xdr:spPr>
        <a:xfrm>
          <a:off x="169672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6350</xdr:rowOff>
    </xdr:from>
    <xdr:to>
      <xdr:col>23</xdr:col>
      <xdr:colOff>406400</xdr:colOff>
      <xdr:row>40</xdr:row>
      <xdr:rowOff>42545</xdr:rowOff>
    </xdr:to>
    <xdr:cxnSp macro="">
      <xdr:nvCxnSpPr>
        <xdr:cNvPr id="385" name="直線コネクタ 384"/>
        <xdr:cNvCxnSpPr/>
      </xdr:nvCxnSpPr>
      <xdr:spPr>
        <a:xfrm flipV="1">
          <a:off x="15290800" y="68643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15875</xdr:rowOff>
    </xdr:from>
    <xdr:to>
      <xdr:col>23</xdr:col>
      <xdr:colOff>457200</xdr:colOff>
      <xdr:row>40</xdr:row>
      <xdr:rowOff>117475</xdr:rowOff>
    </xdr:to>
    <xdr:sp macro="" textlink="">
      <xdr:nvSpPr>
        <xdr:cNvPr id="386" name="フローチャート : 判断 385"/>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102252</xdr:rowOff>
    </xdr:from>
    <xdr:ext cx="736600" cy="259045"/>
    <xdr:sp macro="" textlink="">
      <xdr:nvSpPr>
        <xdr:cNvPr id="387" name="テキスト ボックス 386"/>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42545</xdr:rowOff>
    </xdr:from>
    <xdr:to>
      <xdr:col>22</xdr:col>
      <xdr:colOff>203200</xdr:colOff>
      <xdr:row>40</xdr:row>
      <xdr:rowOff>96838</xdr:rowOff>
    </xdr:to>
    <xdr:cxnSp macro="">
      <xdr:nvCxnSpPr>
        <xdr:cNvPr id="388" name="直線コネクタ 387"/>
        <xdr:cNvCxnSpPr/>
      </xdr:nvCxnSpPr>
      <xdr:spPr>
        <a:xfrm flipV="1">
          <a:off x="14401800" y="690054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100330</xdr:rowOff>
    </xdr:from>
    <xdr:to>
      <xdr:col>22</xdr:col>
      <xdr:colOff>254000</xdr:colOff>
      <xdr:row>41</xdr:row>
      <xdr:rowOff>30480</xdr:rowOff>
    </xdr:to>
    <xdr:sp macro="" textlink="">
      <xdr:nvSpPr>
        <xdr:cNvPr id="389" name="フローチャート : 判断 388"/>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15257</xdr:rowOff>
    </xdr:from>
    <xdr:ext cx="762000" cy="259045"/>
    <xdr:sp macro="" textlink="">
      <xdr:nvSpPr>
        <xdr:cNvPr id="390" name="テキスト ボックス 389"/>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96838</xdr:rowOff>
    </xdr:from>
    <xdr:to>
      <xdr:col>21</xdr:col>
      <xdr:colOff>0</xdr:colOff>
      <xdr:row>40</xdr:row>
      <xdr:rowOff>108903</xdr:rowOff>
    </xdr:to>
    <xdr:cxnSp macro="">
      <xdr:nvCxnSpPr>
        <xdr:cNvPr id="391" name="直線コネクタ 390"/>
        <xdr:cNvCxnSpPr/>
      </xdr:nvCxnSpPr>
      <xdr:spPr>
        <a:xfrm flipV="1">
          <a:off x="13512800" y="695483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148590</xdr:rowOff>
    </xdr:from>
    <xdr:to>
      <xdr:col>21</xdr:col>
      <xdr:colOff>50800</xdr:colOff>
      <xdr:row>41</xdr:row>
      <xdr:rowOff>78740</xdr:rowOff>
    </xdr:to>
    <xdr:sp macro="" textlink="">
      <xdr:nvSpPr>
        <xdr:cNvPr id="392" name="フローチャート : 判断 391"/>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63517</xdr:rowOff>
    </xdr:from>
    <xdr:ext cx="762000" cy="259045"/>
    <xdr:sp macro="" textlink="">
      <xdr:nvSpPr>
        <xdr:cNvPr id="393" name="テキスト ボックス 392"/>
        <xdr:cNvSpPr txBox="1"/>
      </xdr:nvSpPr>
      <xdr:spPr>
        <a:xfrm>
          <a:off x="14020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7303</xdr:rowOff>
    </xdr:from>
    <xdr:to>
      <xdr:col>19</xdr:col>
      <xdr:colOff>533400</xdr:colOff>
      <xdr:row>41</xdr:row>
      <xdr:rowOff>108903</xdr:rowOff>
    </xdr:to>
    <xdr:sp macro="" textlink="">
      <xdr:nvSpPr>
        <xdr:cNvPr id="394" name="フローチャート : 判断 393"/>
        <xdr:cNvSpPr/>
      </xdr:nvSpPr>
      <xdr:spPr>
        <a:xfrm>
          <a:off x="13462000" y="70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93680</xdr:rowOff>
    </xdr:from>
    <xdr:ext cx="762000" cy="259045"/>
    <xdr:sp macro="" textlink="">
      <xdr:nvSpPr>
        <xdr:cNvPr id="395" name="テキスト ボックス 394"/>
        <xdr:cNvSpPr txBox="1"/>
      </xdr:nvSpPr>
      <xdr:spPr>
        <a:xfrm>
          <a:off x="13131800" y="712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90805</xdr:rowOff>
    </xdr:from>
    <xdr:to>
      <xdr:col>24</xdr:col>
      <xdr:colOff>609600</xdr:colOff>
      <xdr:row>40</xdr:row>
      <xdr:rowOff>20955</xdr:rowOff>
    </xdr:to>
    <xdr:sp macro="" textlink="">
      <xdr:nvSpPr>
        <xdr:cNvPr id="401" name="円/楕円 400"/>
        <xdr:cNvSpPr/>
      </xdr:nvSpPr>
      <xdr:spPr>
        <a:xfrm>
          <a:off x="16967200" y="677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107332</xdr:rowOff>
    </xdr:from>
    <xdr:ext cx="762000" cy="259045"/>
    <xdr:sp macro="" textlink="">
      <xdr:nvSpPr>
        <xdr:cNvPr id="402" name="公債費負担の状況該当値テキスト"/>
        <xdr:cNvSpPr txBox="1"/>
      </xdr:nvSpPr>
      <xdr:spPr>
        <a:xfrm>
          <a:off x="17106900" y="662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127000</xdr:rowOff>
    </xdr:from>
    <xdr:to>
      <xdr:col>23</xdr:col>
      <xdr:colOff>457200</xdr:colOff>
      <xdr:row>40</xdr:row>
      <xdr:rowOff>57150</xdr:rowOff>
    </xdr:to>
    <xdr:sp macro="" textlink="">
      <xdr:nvSpPr>
        <xdr:cNvPr id="403" name="円/楕円 402"/>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67327</xdr:rowOff>
    </xdr:from>
    <xdr:ext cx="736600" cy="259045"/>
    <xdr:sp macro="" textlink="">
      <xdr:nvSpPr>
        <xdr:cNvPr id="404" name="テキスト ボックス 403"/>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163195</xdr:rowOff>
    </xdr:from>
    <xdr:to>
      <xdr:col>22</xdr:col>
      <xdr:colOff>254000</xdr:colOff>
      <xdr:row>40</xdr:row>
      <xdr:rowOff>93345</xdr:rowOff>
    </xdr:to>
    <xdr:sp macro="" textlink="">
      <xdr:nvSpPr>
        <xdr:cNvPr id="405" name="円/楕円 404"/>
        <xdr:cNvSpPr/>
      </xdr:nvSpPr>
      <xdr:spPr>
        <a:xfrm>
          <a:off x="15240000" y="68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103522</xdr:rowOff>
    </xdr:from>
    <xdr:ext cx="762000" cy="259045"/>
    <xdr:sp macro="" textlink="">
      <xdr:nvSpPr>
        <xdr:cNvPr id="406" name="テキスト ボックス 405"/>
        <xdr:cNvSpPr txBox="1"/>
      </xdr:nvSpPr>
      <xdr:spPr>
        <a:xfrm>
          <a:off x="14909800" y="661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46038</xdr:rowOff>
    </xdr:from>
    <xdr:to>
      <xdr:col>21</xdr:col>
      <xdr:colOff>50800</xdr:colOff>
      <xdr:row>40</xdr:row>
      <xdr:rowOff>147638</xdr:rowOff>
    </xdr:to>
    <xdr:sp macro="" textlink="">
      <xdr:nvSpPr>
        <xdr:cNvPr id="407" name="円/楕円 406"/>
        <xdr:cNvSpPr/>
      </xdr:nvSpPr>
      <xdr:spPr>
        <a:xfrm>
          <a:off x="14351000" y="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157815</xdr:rowOff>
    </xdr:from>
    <xdr:ext cx="762000" cy="259045"/>
    <xdr:sp macro="" textlink="">
      <xdr:nvSpPr>
        <xdr:cNvPr id="408" name="テキスト ボックス 407"/>
        <xdr:cNvSpPr txBox="1"/>
      </xdr:nvSpPr>
      <xdr:spPr>
        <a:xfrm>
          <a:off x="14020800" y="667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58103</xdr:rowOff>
    </xdr:from>
    <xdr:to>
      <xdr:col>19</xdr:col>
      <xdr:colOff>533400</xdr:colOff>
      <xdr:row>40</xdr:row>
      <xdr:rowOff>159703</xdr:rowOff>
    </xdr:to>
    <xdr:sp macro="" textlink="">
      <xdr:nvSpPr>
        <xdr:cNvPr id="409" name="円/楕円 408"/>
        <xdr:cNvSpPr/>
      </xdr:nvSpPr>
      <xdr:spPr>
        <a:xfrm>
          <a:off x="13462000" y="691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169880</xdr:rowOff>
    </xdr:from>
    <xdr:ext cx="762000" cy="259045"/>
    <xdr:sp macro="" textlink="">
      <xdr:nvSpPr>
        <xdr:cNvPr id="410" name="テキスト ボックス 409"/>
        <xdr:cNvSpPr txBox="1"/>
      </xdr:nvSpPr>
      <xdr:spPr>
        <a:xfrm>
          <a:off x="13131800" y="668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将来負担比率は類似団体と比較して低くなっている。これは、</a:t>
          </a:r>
          <a:r>
            <a:rPr kumimoji="1" lang="ja-JP" altLang="ja-JP" sz="1100">
              <a:solidFill>
                <a:schemeClr val="dk1"/>
              </a:solidFill>
              <a:effectLst/>
              <a:latin typeface="+mn-lt"/>
              <a:ea typeface="+mn-ea"/>
              <a:cs typeface="+mn-cs"/>
            </a:rPr>
            <a:t>地方債の借入額の抑制、補償金免除繰上償還（平成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年度）の実施、新規発行する起債は、臨時財政対策債、過疎対策事業債、合併特例事業債等、普通交付税の基準財政需要額算入比率の高いものしか借入しないという方針によるものである。</a:t>
          </a:r>
          <a:endParaRPr lang="ja-JP" altLang="ja-JP" sz="1400">
            <a:effectLst/>
          </a:endParaRPr>
        </a:p>
        <a:p>
          <a:r>
            <a:rPr kumimoji="1" lang="ja-JP" altLang="ja-JP" sz="1100">
              <a:solidFill>
                <a:schemeClr val="dk1"/>
              </a:solidFill>
              <a:effectLst/>
              <a:latin typeface="+mn-lt"/>
              <a:ea typeface="+mn-ea"/>
              <a:cs typeface="+mn-cs"/>
            </a:rPr>
            <a:t>　海山消防署建設に伴う三重紀北消防組合への組合等負担等見込額が増加し、財政調整基金の取崩し等により充当可能基金は減少したものの、平成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年度の将来負担比率の分子は将来負担額</a:t>
          </a:r>
          <a:r>
            <a:rPr kumimoji="1" lang="en-US" altLang="ja-JP" sz="1100">
              <a:solidFill>
                <a:schemeClr val="dk1"/>
              </a:solidFill>
              <a:effectLst/>
              <a:latin typeface="+mn-lt"/>
              <a:ea typeface="+mn-ea"/>
              <a:cs typeface="+mn-cs"/>
            </a:rPr>
            <a:t>15,035</a:t>
          </a:r>
          <a:r>
            <a:rPr kumimoji="1" lang="ja-JP" altLang="ja-JP" sz="1100">
              <a:solidFill>
                <a:schemeClr val="dk1"/>
              </a:solidFill>
              <a:effectLst/>
              <a:latin typeface="+mn-lt"/>
              <a:ea typeface="+mn-ea"/>
              <a:cs typeface="+mn-cs"/>
            </a:rPr>
            <a:t>百万円から充当可能財源等</a:t>
          </a:r>
          <a:r>
            <a:rPr kumimoji="1" lang="en-US" altLang="ja-JP" sz="1100">
              <a:solidFill>
                <a:schemeClr val="dk1"/>
              </a:solidFill>
              <a:effectLst/>
              <a:latin typeface="+mn-lt"/>
              <a:ea typeface="+mn-ea"/>
              <a:cs typeface="+mn-cs"/>
            </a:rPr>
            <a:t>15,427</a:t>
          </a:r>
          <a:r>
            <a:rPr kumimoji="1" lang="ja-JP" altLang="ja-JP" sz="1100">
              <a:solidFill>
                <a:schemeClr val="dk1"/>
              </a:solidFill>
              <a:effectLst/>
              <a:latin typeface="+mn-lt"/>
              <a:ea typeface="+mn-ea"/>
              <a:cs typeface="+mn-cs"/>
            </a:rPr>
            <a:t>百万円を差し引いた▲</a:t>
          </a:r>
          <a:r>
            <a:rPr kumimoji="1" lang="en-US" altLang="ja-JP" sz="1100">
              <a:solidFill>
                <a:schemeClr val="dk1"/>
              </a:solidFill>
              <a:effectLst/>
              <a:latin typeface="+mn-lt"/>
              <a:ea typeface="+mn-ea"/>
              <a:cs typeface="+mn-cs"/>
            </a:rPr>
            <a:t>392</a:t>
          </a:r>
          <a:r>
            <a:rPr kumimoji="1" lang="ja-JP" altLang="ja-JP" sz="1100">
              <a:solidFill>
                <a:schemeClr val="dk1"/>
              </a:solidFill>
              <a:effectLst/>
              <a:latin typeface="+mn-lt"/>
              <a:ea typeface="+mn-ea"/>
              <a:cs typeface="+mn-cs"/>
            </a:rPr>
            <a:t>百万円となっている。これにより平成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年度の将来負担比率は算出されませんでした。</a:t>
          </a:r>
          <a:endParaRPr lang="ja-JP" altLang="ja-JP" sz="1400">
            <a:effectLst/>
          </a:endParaRPr>
        </a:p>
        <a:p>
          <a:pPr rtl="0" eaLnBrk="1" fontAlgn="auto" latinLnBrk="0" hangingPunct="1"/>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7" name="直線コネクタ 426"/>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8" name="テキスト ボックス 427"/>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9" name="直線コネクタ 428"/>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0" name="テキスト ボックス 429"/>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1" name="直線コネクタ 430"/>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2" name="テキスト ボックス 431"/>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3" name="直線コネクタ 432"/>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4" name="テキスト ボックス 433"/>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124358</xdr:rowOff>
    </xdr:to>
    <xdr:cxnSp macro="">
      <xdr:nvCxnSpPr>
        <xdr:cNvPr id="437" name="直線コネクタ 436"/>
        <xdr:cNvCxnSpPr/>
      </xdr:nvCxnSpPr>
      <xdr:spPr>
        <a:xfrm flipV="1">
          <a:off x="17018000" y="2451100"/>
          <a:ext cx="0" cy="1102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96435</xdr:rowOff>
    </xdr:from>
    <xdr:ext cx="762000" cy="259045"/>
    <xdr:sp macro="" textlink="">
      <xdr:nvSpPr>
        <xdr:cNvPr id="438" name="将来負担の状況最小値テキスト"/>
        <xdr:cNvSpPr txBox="1"/>
      </xdr:nvSpPr>
      <xdr:spPr>
        <a:xfrm>
          <a:off x="17106900" y="3525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24</xdr:col>
      <xdr:colOff>469900</xdr:colOff>
      <xdr:row>20</xdr:row>
      <xdr:rowOff>124358</xdr:rowOff>
    </xdr:from>
    <xdr:to>
      <xdr:col>24</xdr:col>
      <xdr:colOff>647700</xdr:colOff>
      <xdr:row>20</xdr:row>
      <xdr:rowOff>124358</xdr:rowOff>
    </xdr:to>
    <xdr:cxnSp macro="">
      <xdr:nvCxnSpPr>
        <xdr:cNvPr id="439" name="直線コネクタ 438"/>
        <xdr:cNvCxnSpPr/>
      </xdr:nvCxnSpPr>
      <xdr:spPr>
        <a:xfrm>
          <a:off x="16929100" y="355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0"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1" name="直線コネクタ 440"/>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14</xdr:row>
      <xdr:rowOff>66243</xdr:rowOff>
    </xdr:from>
    <xdr:to>
      <xdr:col>21</xdr:col>
      <xdr:colOff>0</xdr:colOff>
      <xdr:row>14</xdr:row>
      <xdr:rowOff>137668</xdr:rowOff>
    </xdr:to>
    <xdr:cxnSp macro="">
      <xdr:nvCxnSpPr>
        <xdr:cNvPr id="442" name="直線コネクタ 441"/>
        <xdr:cNvCxnSpPr/>
      </xdr:nvCxnSpPr>
      <xdr:spPr>
        <a:xfrm flipV="1">
          <a:off x="13512800" y="2466543"/>
          <a:ext cx="889000" cy="7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130852</xdr:rowOff>
    </xdr:from>
    <xdr:ext cx="762000" cy="259045"/>
    <xdr:sp macro="" textlink="">
      <xdr:nvSpPr>
        <xdr:cNvPr id="443" name="将来負担の状況平均値テキスト"/>
        <xdr:cNvSpPr txBox="1"/>
      </xdr:nvSpPr>
      <xdr:spPr>
        <a:xfrm>
          <a:off x="17106900" y="2531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32.9</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158775</xdr:rowOff>
    </xdr:from>
    <xdr:to>
      <xdr:col>24</xdr:col>
      <xdr:colOff>609600</xdr:colOff>
      <xdr:row>15</xdr:row>
      <xdr:rowOff>88925</xdr:rowOff>
    </xdr:to>
    <xdr:sp macro="" textlink="">
      <xdr:nvSpPr>
        <xdr:cNvPr id="444" name="フローチャート : 判断 443"/>
        <xdr:cNvSpPr/>
      </xdr:nvSpPr>
      <xdr:spPr>
        <a:xfrm>
          <a:off x="169672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4699</xdr:rowOff>
    </xdr:from>
    <xdr:to>
      <xdr:col>23</xdr:col>
      <xdr:colOff>457200</xdr:colOff>
      <xdr:row>15</xdr:row>
      <xdr:rowOff>106299</xdr:rowOff>
    </xdr:to>
    <xdr:sp macro="" textlink="">
      <xdr:nvSpPr>
        <xdr:cNvPr id="445" name="フローチャート : 判断 444"/>
        <xdr:cNvSpPr/>
      </xdr:nvSpPr>
      <xdr:spPr>
        <a:xfrm>
          <a:off x="16129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116476</xdr:rowOff>
    </xdr:from>
    <xdr:ext cx="736600" cy="259045"/>
    <xdr:sp macro="" textlink="">
      <xdr:nvSpPr>
        <xdr:cNvPr id="446" name="テキスト ボックス 445"/>
        <xdr:cNvSpPr txBox="1"/>
      </xdr:nvSpPr>
      <xdr:spPr>
        <a:xfrm>
          <a:off x="15798800" y="2345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63576</xdr:rowOff>
    </xdr:from>
    <xdr:to>
      <xdr:col>22</xdr:col>
      <xdr:colOff>254000</xdr:colOff>
      <xdr:row>15</xdr:row>
      <xdr:rowOff>165176</xdr:rowOff>
    </xdr:to>
    <xdr:sp macro="" textlink="">
      <xdr:nvSpPr>
        <xdr:cNvPr id="447" name="フローチャート : 判断 446"/>
        <xdr:cNvSpPr/>
      </xdr:nvSpPr>
      <xdr:spPr>
        <a:xfrm>
          <a:off x="15240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3903</xdr:rowOff>
    </xdr:from>
    <xdr:ext cx="762000" cy="259045"/>
    <xdr:sp macro="" textlink="">
      <xdr:nvSpPr>
        <xdr:cNvPr id="448" name="テキスト ボックス 447"/>
        <xdr:cNvSpPr txBox="1"/>
      </xdr:nvSpPr>
      <xdr:spPr>
        <a:xfrm>
          <a:off x="14909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92050</xdr:rowOff>
    </xdr:from>
    <xdr:to>
      <xdr:col>21</xdr:col>
      <xdr:colOff>50800</xdr:colOff>
      <xdr:row>16</xdr:row>
      <xdr:rowOff>22200</xdr:rowOff>
    </xdr:to>
    <xdr:sp macro="" textlink="">
      <xdr:nvSpPr>
        <xdr:cNvPr id="449" name="フローチャート : 判断 448"/>
        <xdr:cNvSpPr/>
      </xdr:nvSpPr>
      <xdr:spPr>
        <a:xfrm>
          <a:off x="14351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6977</xdr:rowOff>
    </xdr:from>
    <xdr:ext cx="762000" cy="259045"/>
    <xdr:sp macro="" textlink="">
      <xdr:nvSpPr>
        <xdr:cNvPr id="450" name="テキスト ボックス 449"/>
        <xdr:cNvSpPr txBox="1"/>
      </xdr:nvSpPr>
      <xdr:spPr>
        <a:xfrm>
          <a:off x="14020800" y="27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124384</xdr:rowOff>
    </xdr:from>
    <xdr:to>
      <xdr:col>19</xdr:col>
      <xdr:colOff>533400</xdr:colOff>
      <xdr:row>16</xdr:row>
      <xdr:rowOff>54534</xdr:rowOff>
    </xdr:to>
    <xdr:sp macro="" textlink="">
      <xdr:nvSpPr>
        <xdr:cNvPr id="451" name="フローチャート : 判断 450"/>
        <xdr:cNvSpPr/>
      </xdr:nvSpPr>
      <xdr:spPr>
        <a:xfrm>
          <a:off x="13462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39311</xdr:rowOff>
    </xdr:from>
    <xdr:ext cx="762000" cy="259045"/>
    <xdr:sp macro="" textlink="">
      <xdr:nvSpPr>
        <xdr:cNvPr id="452" name="テキスト ボックス 451"/>
        <xdr:cNvSpPr txBox="1"/>
      </xdr:nvSpPr>
      <xdr:spPr>
        <a:xfrm>
          <a:off x="13131800" y="278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20</xdr:col>
      <xdr:colOff>635000</xdr:colOff>
      <xdr:row>14</xdr:row>
      <xdr:rowOff>15443</xdr:rowOff>
    </xdr:from>
    <xdr:to>
      <xdr:col>21</xdr:col>
      <xdr:colOff>50800</xdr:colOff>
      <xdr:row>14</xdr:row>
      <xdr:rowOff>117043</xdr:rowOff>
    </xdr:to>
    <xdr:sp macro="" textlink="">
      <xdr:nvSpPr>
        <xdr:cNvPr id="458" name="円/楕円 457"/>
        <xdr:cNvSpPr/>
      </xdr:nvSpPr>
      <xdr:spPr>
        <a:xfrm>
          <a:off x="14351000" y="241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127220</xdr:rowOff>
    </xdr:from>
    <xdr:ext cx="762000" cy="259045"/>
    <xdr:sp macro="" textlink="">
      <xdr:nvSpPr>
        <xdr:cNvPr id="459" name="テキスト ボックス 458"/>
        <xdr:cNvSpPr txBox="1"/>
      </xdr:nvSpPr>
      <xdr:spPr>
        <a:xfrm>
          <a:off x="14020800" y="218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86868</xdr:rowOff>
    </xdr:from>
    <xdr:to>
      <xdr:col>19</xdr:col>
      <xdr:colOff>533400</xdr:colOff>
      <xdr:row>15</xdr:row>
      <xdr:rowOff>17018</xdr:rowOff>
    </xdr:to>
    <xdr:sp macro="" textlink="">
      <xdr:nvSpPr>
        <xdr:cNvPr id="460" name="円/楕円 459"/>
        <xdr:cNvSpPr/>
      </xdr:nvSpPr>
      <xdr:spPr>
        <a:xfrm>
          <a:off x="13462000" y="248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27195</xdr:rowOff>
    </xdr:from>
    <xdr:ext cx="762000" cy="259045"/>
    <xdr:sp macro="" textlink="">
      <xdr:nvSpPr>
        <xdr:cNvPr id="461" name="テキスト ボックス 460"/>
        <xdr:cNvSpPr txBox="1"/>
      </xdr:nvSpPr>
      <xdr:spPr>
        <a:xfrm>
          <a:off x="13131800" y="225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三重県紀北町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16,849
16,585
256.53
10,350,979
9,787,678
537,176
6,103,287
11,828,770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定員管理計画により職員の削減に取り組んでおり、一般職員等の職員数は平成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180</a:t>
          </a:r>
          <a:r>
            <a:rPr kumimoji="1" lang="ja-JP" altLang="ja-JP" sz="1100">
              <a:solidFill>
                <a:schemeClr val="dk1"/>
              </a:solidFill>
              <a:effectLst/>
              <a:latin typeface="+mn-lt"/>
              <a:ea typeface="+mn-ea"/>
              <a:cs typeface="+mn-cs"/>
            </a:rPr>
            <a:t>人から平成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174</a:t>
          </a:r>
          <a:r>
            <a:rPr kumimoji="1" lang="ja-JP" altLang="ja-JP" sz="1100">
              <a:solidFill>
                <a:schemeClr val="dk1"/>
              </a:solidFill>
              <a:effectLst/>
              <a:latin typeface="+mn-lt"/>
              <a:ea typeface="+mn-ea"/>
              <a:cs typeface="+mn-cs"/>
            </a:rPr>
            <a:t>人となった。人件費としては、前年度に比べて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％減少し、類似団体平均と比較して</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％低くなっている。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66040</xdr:rowOff>
    </xdr:from>
    <xdr:to>
      <xdr:col>7</xdr:col>
      <xdr:colOff>15875</xdr:colOff>
      <xdr:row>41</xdr:row>
      <xdr:rowOff>1270</xdr:rowOff>
    </xdr:to>
    <xdr:cxnSp macro="">
      <xdr:nvCxnSpPr>
        <xdr:cNvPr id="61" name="直線コネクタ 60"/>
        <xdr:cNvCxnSpPr/>
      </xdr:nvCxnSpPr>
      <xdr:spPr>
        <a:xfrm flipV="1">
          <a:off x="4826000" y="555244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2"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3" name="直線コネクタ 62"/>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152417</xdr:rowOff>
    </xdr:from>
    <xdr:ext cx="762000" cy="259045"/>
    <xdr:sp macro="" textlink="">
      <xdr:nvSpPr>
        <xdr:cNvPr id="64" name="人件費最大値テキスト"/>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66040</xdr:rowOff>
    </xdr:from>
    <xdr:to>
      <xdr:col>7</xdr:col>
      <xdr:colOff>104775</xdr:colOff>
      <xdr:row>32</xdr:row>
      <xdr:rowOff>66040</xdr:rowOff>
    </xdr:to>
    <xdr:cxnSp macro="">
      <xdr:nvCxnSpPr>
        <xdr:cNvPr id="65" name="直線コネクタ 64"/>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168910</xdr:rowOff>
    </xdr:from>
    <xdr:to>
      <xdr:col>7</xdr:col>
      <xdr:colOff>15875</xdr:colOff>
      <xdr:row>36</xdr:row>
      <xdr:rowOff>27940</xdr:rowOff>
    </xdr:to>
    <xdr:cxnSp macro="">
      <xdr:nvCxnSpPr>
        <xdr:cNvPr id="66" name="直線コネクタ 65"/>
        <xdr:cNvCxnSpPr/>
      </xdr:nvCxnSpPr>
      <xdr:spPr>
        <a:xfrm flipV="1">
          <a:off x="3987800" y="61696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101617</xdr:rowOff>
    </xdr:from>
    <xdr:ext cx="762000" cy="259045"/>
    <xdr:sp macro="" textlink="">
      <xdr:nvSpPr>
        <xdr:cNvPr id="67" name="人件費平均値テキスト"/>
        <xdr:cNvSpPr txBox="1"/>
      </xdr:nvSpPr>
      <xdr:spPr>
        <a:xfrm>
          <a:off x="4914900" y="627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68" name="フローチャート : 判断 67"/>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27940</xdr:rowOff>
    </xdr:from>
    <xdr:to>
      <xdr:col>5</xdr:col>
      <xdr:colOff>549275</xdr:colOff>
      <xdr:row>36</xdr:row>
      <xdr:rowOff>50800</xdr:rowOff>
    </xdr:to>
    <xdr:cxnSp macro="">
      <xdr:nvCxnSpPr>
        <xdr:cNvPr id="69" name="直線コネクタ 68"/>
        <xdr:cNvCxnSpPr/>
      </xdr:nvCxnSpPr>
      <xdr:spPr>
        <a:xfrm flipV="1">
          <a:off x="3098800" y="6200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5080</xdr:rowOff>
    </xdr:from>
    <xdr:to>
      <xdr:col>4</xdr:col>
      <xdr:colOff>346075</xdr:colOff>
      <xdr:row>36</xdr:row>
      <xdr:rowOff>50800</xdr:rowOff>
    </xdr:to>
    <xdr:cxnSp macro="">
      <xdr:nvCxnSpPr>
        <xdr:cNvPr id="72" name="直線コネクタ 71"/>
        <xdr:cNvCxnSpPr/>
      </xdr:nvCxnSpPr>
      <xdr:spPr>
        <a:xfrm>
          <a:off x="2209800" y="6177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5080</xdr:rowOff>
    </xdr:from>
    <xdr:to>
      <xdr:col>3</xdr:col>
      <xdr:colOff>142875</xdr:colOff>
      <xdr:row>36</xdr:row>
      <xdr:rowOff>20320</xdr:rowOff>
    </xdr:to>
    <xdr:cxnSp macro="">
      <xdr:nvCxnSpPr>
        <xdr:cNvPr id="75" name="直線コネクタ 74"/>
        <xdr:cNvCxnSpPr/>
      </xdr:nvCxnSpPr>
      <xdr:spPr>
        <a:xfrm flipV="1">
          <a:off x="1320800" y="6177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74947</xdr:rowOff>
    </xdr:from>
    <xdr:ext cx="762000" cy="259045"/>
    <xdr:sp macro="" textlink="">
      <xdr:nvSpPr>
        <xdr:cNvPr id="79" name="テキスト ボックス 78"/>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118110</xdr:rowOff>
    </xdr:from>
    <xdr:to>
      <xdr:col>7</xdr:col>
      <xdr:colOff>66675</xdr:colOff>
      <xdr:row>36</xdr:row>
      <xdr:rowOff>48260</xdr:rowOff>
    </xdr:to>
    <xdr:sp macro="" textlink="">
      <xdr:nvSpPr>
        <xdr:cNvPr id="85" name="円/楕円 84"/>
        <xdr:cNvSpPr/>
      </xdr:nvSpPr>
      <xdr:spPr>
        <a:xfrm>
          <a:off x="4775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134637</xdr:rowOff>
    </xdr:from>
    <xdr:ext cx="762000" cy="259045"/>
    <xdr:sp macro="" textlink="">
      <xdr:nvSpPr>
        <xdr:cNvPr id="86" name="人件費該当値テキスト"/>
        <xdr:cNvSpPr txBox="1"/>
      </xdr:nvSpPr>
      <xdr:spPr>
        <a:xfrm>
          <a:off x="4914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148590</xdr:rowOff>
    </xdr:from>
    <xdr:to>
      <xdr:col>5</xdr:col>
      <xdr:colOff>600075</xdr:colOff>
      <xdr:row>36</xdr:row>
      <xdr:rowOff>78740</xdr:rowOff>
    </xdr:to>
    <xdr:sp macro="" textlink="">
      <xdr:nvSpPr>
        <xdr:cNvPr id="87" name="円/楕円 86"/>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88917</xdr:rowOff>
    </xdr:from>
    <xdr:ext cx="736600" cy="259045"/>
    <xdr:sp macro="" textlink="">
      <xdr:nvSpPr>
        <xdr:cNvPr id="88" name="テキスト ボックス 87"/>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0</xdr:rowOff>
    </xdr:from>
    <xdr:to>
      <xdr:col>4</xdr:col>
      <xdr:colOff>396875</xdr:colOff>
      <xdr:row>36</xdr:row>
      <xdr:rowOff>101600</xdr:rowOff>
    </xdr:to>
    <xdr:sp macro="" textlink="">
      <xdr:nvSpPr>
        <xdr:cNvPr id="89" name="円/楕円 88"/>
        <xdr:cNvSpPr/>
      </xdr:nvSpPr>
      <xdr:spPr>
        <a:xfrm>
          <a:off x="3048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111777</xdr:rowOff>
    </xdr:from>
    <xdr:ext cx="762000" cy="259045"/>
    <xdr:sp macro="" textlink="">
      <xdr:nvSpPr>
        <xdr:cNvPr id="90" name="テキスト ボックス 89"/>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125730</xdr:rowOff>
    </xdr:from>
    <xdr:to>
      <xdr:col>3</xdr:col>
      <xdr:colOff>193675</xdr:colOff>
      <xdr:row>36</xdr:row>
      <xdr:rowOff>55880</xdr:rowOff>
    </xdr:to>
    <xdr:sp macro="" textlink="">
      <xdr:nvSpPr>
        <xdr:cNvPr id="91" name="円/楕円 90"/>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66057</xdr:rowOff>
    </xdr:from>
    <xdr:ext cx="762000" cy="259045"/>
    <xdr:sp macro="" textlink="">
      <xdr:nvSpPr>
        <xdr:cNvPr id="92" name="テキスト ボックス 91"/>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140970</xdr:rowOff>
    </xdr:from>
    <xdr:to>
      <xdr:col>1</xdr:col>
      <xdr:colOff>676275</xdr:colOff>
      <xdr:row>36</xdr:row>
      <xdr:rowOff>71120</xdr:rowOff>
    </xdr:to>
    <xdr:sp macro="" textlink="">
      <xdr:nvSpPr>
        <xdr:cNvPr id="93" name="円/楕円 92"/>
        <xdr:cNvSpPr/>
      </xdr:nvSpPr>
      <xdr:spPr>
        <a:xfrm>
          <a:off x="1270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81297</xdr:rowOff>
    </xdr:from>
    <xdr:ext cx="762000" cy="259045"/>
    <xdr:sp macro="" textlink="">
      <xdr:nvSpPr>
        <xdr:cNvPr id="94" name="テキスト ボックス 93"/>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物件費の経常経費については、旅費、需用費などの抑制に努めてきたこともあり、類似団体平均と比較して</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％下回っているが、合併により廃棄物処理施設</a:t>
          </a:r>
          <a:r>
            <a:rPr kumimoji="1" lang="en-US" altLang="ja-JP" sz="1100">
              <a:solidFill>
                <a:schemeClr val="dk1"/>
              </a:solidFill>
              <a:effectLst/>
              <a:latin typeface="+mn-lt"/>
              <a:ea typeface="+mn-ea"/>
              <a:cs typeface="+mn-cs"/>
            </a:rPr>
            <a:t>(RDF</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箇所になるなど重複施設が多いことなどから、今後、公共施設管理計画等により施設の統廃合などの見直しを行い、物件費の抑制に努める。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153670</xdr:rowOff>
    </xdr:from>
    <xdr:to>
      <xdr:col>24</xdr:col>
      <xdr:colOff>31750</xdr:colOff>
      <xdr:row>22</xdr:row>
      <xdr:rowOff>66040</xdr:rowOff>
    </xdr:to>
    <xdr:cxnSp macro="">
      <xdr:nvCxnSpPr>
        <xdr:cNvPr id="122" name="直線コネクタ 121"/>
        <xdr:cNvCxnSpPr/>
      </xdr:nvCxnSpPr>
      <xdr:spPr>
        <a:xfrm flipV="1">
          <a:off x="16510000" y="23825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68597</xdr:rowOff>
    </xdr:from>
    <xdr:ext cx="762000" cy="259045"/>
    <xdr:sp macro="" textlink="">
      <xdr:nvSpPr>
        <xdr:cNvPr id="125" name="物件費最大値テキスト"/>
        <xdr:cNvSpPr txBox="1"/>
      </xdr:nvSpPr>
      <xdr:spPr>
        <a:xfrm>
          <a:off x="16598900" y="212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153670</xdr:rowOff>
    </xdr:from>
    <xdr:to>
      <xdr:col>24</xdr:col>
      <xdr:colOff>120650</xdr:colOff>
      <xdr:row>13</xdr:row>
      <xdr:rowOff>153670</xdr:rowOff>
    </xdr:to>
    <xdr:cxnSp macro="">
      <xdr:nvCxnSpPr>
        <xdr:cNvPr id="126" name="直線コネクタ 125"/>
        <xdr:cNvCxnSpPr/>
      </xdr:nvCxnSpPr>
      <xdr:spPr>
        <a:xfrm>
          <a:off x="16421100" y="238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43180</xdr:rowOff>
    </xdr:from>
    <xdr:to>
      <xdr:col>24</xdr:col>
      <xdr:colOff>31750</xdr:colOff>
      <xdr:row>16</xdr:row>
      <xdr:rowOff>127000</xdr:rowOff>
    </xdr:to>
    <xdr:cxnSp macro="">
      <xdr:nvCxnSpPr>
        <xdr:cNvPr id="127" name="直線コネクタ 126"/>
        <xdr:cNvCxnSpPr/>
      </xdr:nvCxnSpPr>
      <xdr:spPr>
        <a:xfrm>
          <a:off x="15671800" y="27863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132097</xdr:rowOff>
    </xdr:from>
    <xdr:ext cx="762000" cy="259045"/>
    <xdr:sp macro="" textlink="">
      <xdr:nvSpPr>
        <xdr:cNvPr id="128" name="物件費平均値テキスト"/>
        <xdr:cNvSpPr txBox="1"/>
      </xdr:nvSpPr>
      <xdr:spPr>
        <a:xfrm>
          <a:off x="16598900" y="287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160020</xdr:rowOff>
    </xdr:from>
    <xdr:to>
      <xdr:col>24</xdr:col>
      <xdr:colOff>82550</xdr:colOff>
      <xdr:row>17</xdr:row>
      <xdr:rowOff>90170</xdr:rowOff>
    </xdr:to>
    <xdr:sp macro="" textlink="">
      <xdr:nvSpPr>
        <xdr:cNvPr id="129" name="フローチャート : 判断 128"/>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43180</xdr:rowOff>
    </xdr:from>
    <xdr:to>
      <xdr:col>22</xdr:col>
      <xdr:colOff>565150</xdr:colOff>
      <xdr:row>16</xdr:row>
      <xdr:rowOff>66040</xdr:rowOff>
    </xdr:to>
    <xdr:cxnSp macro="">
      <xdr:nvCxnSpPr>
        <xdr:cNvPr id="130" name="直線コネクタ 129"/>
        <xdr:cNvCxnSpPr/>
      </xdr:nvCxnSpPr>
      <xdr:spPr>
        <a:xfrm flipV="1">
          <a:off x="14782800" y="2786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31" name="フローチャート :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74947</xdr:rowOff>
    </xdr:from>
    <xdr:ext cx="736600" cy="259045"/>
    <xdr:sp macro="" textlink="">
      <xdr:nvSpPr>
        <xdr:cNvPr id="132" name="テキスト ボックス 131"/>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43180</xdr:rowOff>
    </xdr:from>
    <xdr:to>
      <xdr:col>21</xdr:col>
      <xdr:colOff>361950</xdr:colOff>
      <xdr:row>16</xdr:row>
      <xdr:rowOff>66040</xdr:rowOff>
    </xdr:to>
    <xdr:cxnSp macro="">
      <xdr:nvCxnSpPr>
        <xdr:cNvPr id="133" name="直線コネクタ 132"/>
        <xdr:cNvCxnSpPr/>
      </xdr:nvCxnSpPr>
      <xdr:spPr>
        <a:xfrm>
          <a:off x="13893800" y="2786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91440</xdr:rowOff>
    </xdr:from>
    <xdr:to>
      <xdr:col>21</xdr:col>
      <xdr:colOff>412750</xdr:colOff>
      <xdr:row>17</xdr:row>
      <xdr:rowOff>21590</xdr:rowOff>
    </xdr:to>
    <xdr:sp macro="" textlink="">
      <xdr:nvSpPr>
        <xdr:cNvPr id="134" name="フローチャート : 判断 133"/>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6367</xdr:rowOff>
    </xdr:from>
    <xdr:ext cx="762000" cy="259045"/>
    <xdr:sp macro="" textlink="">
      <xdr:nvSpPr>
        <xdr:cNvPr id="135" name="テキスト ボックス 134"/>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153670</xdr:rowOff>
    </xdr:from>
    <xdr:to>
      <xdr:col>20</xdr:col>
      <xdr:colOff>158750</xdr:colOff>
      <xdr:row>16</xdr:row>
      <xdr:rowOff>43180</xdr:rowOff>
    </xdr:to>
    <xdr:cxnSp macro="">
      <xdr:nvCxnSpPr>
        <xdr:cNvPr id="136" name="直線コネクタ 135"/>
        <xdr:cNvCxnSpPr/>
      </xdr:nvCxnSpPr>
      <xdr:spPr>
        <a:xfrm>
          <a:off x="13004800" y="2725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45720</xdr:rowOff>
    </xdr:from>
    <xdr:to>
      <xdr:col>20</xdr:col>
      <xdr:colOff>209550</xdr:colOff>
      <xdr:row>16</xdr:row>
      <xdr:rowOff>147320</xdr:rowOff>
    </xdr:to>
    <xdr:sp macro="" textlink="">
      <xdr:nvSpPr>
        <xdr:cNvPr id="137" name="フローチャート : 判断 136"/>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132097</xdr:rowOff>
    </xdr:from>
    <xdr:ext cx="762000" cy="259045"/>
    <xdr:sp macro="" textlink="">
      <xdr:nvSpPr>
        <xdr:cNvPr id="138" name="テキスト ボックス 137"/>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9" name="フローチャート : 判断 138"/>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86377</xdr:rowOff>
    </xdr:from>
    <xdr:ext cx="762000" cy="259045"/>
    <xdr:sp macro="" textlink="">
      <xdr:nvSpPr>
        <xdr:cNvPr id="140" name="テキスト ボックス 139"/>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46" name="円/楕円 145"/>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92727</xdr:rowOff>
    </xdr:from>
    <xdr:ext cx="762000" cy="259045"/>
    <xdr:sp macro="" textlink="">
      <xdr:nvSpPr>
        <xdr:cNvPr id="147" name="物件費該当値テキスト"/>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163830</xdr:rowOff>
    </xdr:from>
    <xdr:to>
      <xdr:col>22</xdr:col>
      <xdr:colOff>615950</xdr:colOff>
      <xdr:row>16</xdr:row>
      <xdr:rowOff>93980</xdr:rowOff>
    </xdr:to>
    <xdr:sp macro="" textlink="">
      <xdr:nvSpPr>
        <xdr:cNvPr id="148" name="円/楕円 147"/>
        <xdr:cNvSpPr/>
      </xdr:nvSpPr>
      <xdr:spPr>
        <a:xfrm>
          <a:off x="15621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104157</xdr:rowOff>
    </xdr:from>
    <xdr:ext cx="736600" cy="259045"/>
    <xdr:sp macro="" textlink="">
      <xdr:nvSpPr>
        <xdr:cNvPr id="149" name="テキスト ボックス 148"/>
        <xdr:cNvSpPr txBox="1"/>
      </xdr:nvSpPr>
      <xdr:spPr>
        <a:xfrm>
          <a:off x="15290800" y="2504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15240</xdr:rowOff>
    </xdr:from>
    <xdr:to>
      <xdr:col>21</xdr:col>
      <xdr:colOff>412750</xdr:colOff>
      <xdr:row>16</xdr:row>
      <xdr:rowOff>116840</xdr:rowOff>
    </xdr:to>
    <xdr:sp macro="" textlink="">
      <xdr:nvSpPr>
        <xdr:cNvPr id="150" name="円/楕円 149"/>
        <xdr:cNvSpPr/>
      </xdr:nvSpPr>
      <xdr:spPr>
        <a:xfrm>
          <a:off x="14732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127017</xdr:rowOff>
    </xdr:from>
    <xdr:ext cx="762000" cy="259045"/>
    <xdr:sp macro="" textlink="">
      <xdr:nvSpPr>
        <xdr:cNvPr id="151" name="テキスト ボックス 150"/>
        <xdr:cNvSpPr txBox="1"/>
      </xdr:nvSpPr>
      <xdr:spPr>
        <a:xfrm>
          <a:off x="14401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163830</xdr:rowOff>
    </xdr:from>
    <xdr:to>
      <xdr:col>20</xdr:col>
      <xdr:colOff>209550</xdr:colOff>
      <xdr:row>16</xdr:row>
      <xdr:rowOff>93980</xdr:rowOff>
    </xdr:to>
    <xdr:sp macro="" textlink="">
      <xdr:nvSpPr>
        <xdr:cNvPr id="152" name="円/楕円 151"/>
        <xdr:cNvSpPr/>
      </xdr:nvSpPr>
      <xdr:spPr>
        <a:xfrm>
          <a:off x="13843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104157</xdr:rowOff>
    </xdr:from>
    <xdr:ext cx="762000" cy="259045"/>
    <xdr:sp macro="" textlink="">
      <xdr:nvSpPr>
        <xdr:cNvPr id="153" name="テキスト ボックス 152"/>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102870</xdr:rowOff>
    </xdr:from>
    <xdr:to>
      <xdr:col>19</xdr:col>
      <xdr:colOff>6350</xdr:colOff>
      <xdr:row>16</xdr:row>
      <xdr:rowOff>33020</xdr:rowOff>
    </xdr:to>
    <xdr:sp macro="" textlink="">
      <xdr:nvSpPr>
        <xdr:cNvPr id="154" name="円/楕円 153"/>
        <xdr:cNvSpPr/>
      </xdr:nvSpPr>
      <xdr:spPr>
        <a:xfrm>
          <a:off x="12954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43197</xdr:rowOff>
    </xdr:from>
    <xdr:ext cx="762000" cy="259045"/>
    <xdr:sp macro="" textlink="">
      <xdr:nvSpPr>
        <xdr:cNvPr id="155" name="テキスト ボックス 154"/>
        <xdr:cNvSpPr txBox="1"/>
      </xdr:nvSpPr>
      <xdr:spPr>
        <a:xfrm>
          <a:off x="12623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公立保育所が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箇所と少なく、民間保育所に依存していることや直営の養護老人ホームがあることなどから、類似団体平均に比較して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％低くなっていると思われる。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年金生活者等支援臨時福祉給付金給付事業等の増により</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a:t>
          </a:r>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110672</xdr:rowOff>
    </xdr:to>
    <xdr:cxnSp macro="">
      <xdr:nvCxnSpPr>
        <xdr:cNvPr id="185" name="直線コネクタ 184"/>
        <xdr:cNvCxnSpPr/>
      </xdr:nvCxnSpPr>
      <xdr:spPr>
        <a:xfrm flipV="1">
          <a:off x="4826000" y="9156700"/>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82749</xdr:rowOff>
    </xdr:from>
    <xdr:ext cx="762000" cy="259045"/>
    <xdr:sp macro="" textlink="">
      <xdr:nvSpPr>
        <xdr:cNvPr id="186" name="扶助費最小値テキスト"/>
        <xdr:cNvSpPr txBox="1"/>
      </xdr:nvSpPr>
      <xdr:spPr>
        <a:xfrm>
          <a:off x="4914900" y="1071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12.5</a:t>
          </a:r>
          <a:endParaRPr kumimoji="1" lang="ja-JP" altLang="en-US" sz="1000" b="1">
            <a:latin typeface="ＭＳ Ｐゴシック"/>
          </a:endParaRPr>
        </a:p>
      </xdr:txBody>
    </xdr:sp>
    <xdr:clientData/>
  </xdr:oneCellAnchor>
  <xdr:twoCellAnchor>
    <xdr:from>
      <xdr:col>6</xdr:col>
      <xdr:colOff>612775</xdr:colOff>
      <xdr:row>62</xdr:row>
      <xdr:rowOff>110672</xdr:rowOff>
    </xdr:from>
    <xdr:to>
      <xdr:col>7</xdr:col>
      <xdr:colOff>104775</xdr:colOff>
      <xdr:row>62</xdr:row>
      <xdr:rowOff>110672</xdr:rowOff>
    </xdr:to>
    <xdr:cxnSp macro="">
      <xdr:nvCxnSpPr>
        <xdr:cNvPr id="187" name="直線コネクタ 186"/>
        <xdr:cNvCxnSpPr/>
      </xdr:nvCxnSpPr>
      <xdr:spPr>
        <a:xfrm>
          <a:off x="4737100" y="1074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167822</xdr:rowOff>
    </xdr:from>
    <xdr:to>
      <xdr:col>7</xdr:col>
      <xdr:colOff>15875</xdr:colOff>
      <xdr:row>56</xdr:row>
      <xdr:rowOff>61685</xdr:rowOff>
    </xdr:to>
    <xdr:cxnSp macro="">
      <xdr:nvCxnSpPr>
        <xdr:cNvPr id="190" name="直線コネクタ 189"/>
        <xdr:cNvCxnSpPr/>
      </xdr:nvCxnSpPr>
      <xdr:spPr>
        <a:xfrm>
          <a:off x="3987800" y="95975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64605</xdr:rowOff>
    </xdr:from>
    <xdr:ext cx="762000" cy="259045"/>
    <xdr:sp macro="" textlink="">
      <xdr:nvSpPr>
        <xdr:cNvPr id="191" name="扶助費平均値テキスト"/>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92528</xdr:rowOff>
    </xdr:from>
    <xdr:to>
      <xdr:col>7</xdr:col>
      <xdr:colOff>66675</xdr:colOff>
      <xdr:row>57</xdr:row>
      <xdr:rowOff>22678</xdr:rowOff>
    </xdr:to>
    <xdr:sp macro="" textlink="">
      <xdr:nvSpPr>
        <xdr:cNvPr id="192" name="フローチャート : 判断 191"/>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135165</xdr:rowOff>
    </xdr:from>
    <xdr:to>
      <xdr:col>5</xdr:col>
      <xdr:colOff>549275</xdr:colOff>
      <xdr:row>55</xdr:row>
      <xdr:rowOff>167822</xdr:rowOff>
    </xdr:to>
    <xdr:cxnSp macro="">
      <xdr:nvCxnSpPr>
        <xdr:cNvPr id="193" name="直線コネクタ 192"/>
        <xdr:cNvCxnSpPr/>
      </xdr:nvCxnSpPr>
      <xdr:spPr>
        <a:xfrm>
          <a:off x="3098800" y="9564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4" name="フローチャート : 判断 193"/>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80934</xdr:rowOff>
    </xdr:from>
    <xdr:ext cx="736600" cy="259045"/>
    <xdr:sp macro="" textlink="">
      <xdr:nvSpPr>
        <xdr:cNvPr id="195" name="テキスト ボックス 194"/>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118835</xdr:rowOff>
    </xdr:from>
    <xdr:to>
      <xdr:col>4</xdr:col>
      <xdr:colOff>346075</xdr:colOff>
      <xdr:row>55</xdr:row>
      <xdr:rowOff>135165</xdr:rowOff>
    </xdr:to>
    <xdr:cxnSp macro="">
      <xdr:nvCxnSpPr>
        <xdr:cNvPr id="196" name="直線コネクタ 195"/>
        <xdr:cNvCxnSpPr/>
      </xdr:nvCxnSpPr>
      <xdr:spPr>
        <a:xfrm>
          <a:off x="2209800" y="95485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7" name="フローチャート : 判断 196"/>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113592</xdr:rowOff>
    </xdr:from>
    <xdr:ext cx="762000" cy="259045"/>
    <xdr:sp macro="" textlink="">
      <xdr:nvSpPr>
        <xdr:cNvPr id="198" name="テキスト ボックス 197"/>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118835</xdr:rowOff>
    </xdr:from>
    <xdr:to>
      <xdr:col>3</xdr:col>
      <xdr:colOff>142875</xdr:colOff>
      <xdr:row>55</xdr:row>
      <xdr:rowOff>118835</xdr:rowOff>
    </xdr:to>
    <xdr:cxnSp macro="">
      <xdr:nvCxnSpPr>
        <xdr:cNvPr id="199" name="直線コネクタ 198"/>
        <xdr:cNvCxnSpPr/>
      </xdr:nvCxnSpPr>
      <xdr:spPr>
        <a:xfrm>
          <a:off x="1320800" y="9548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200" name="フローチャート : 判断 199"/>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80934</xdr:rowOff>
    </xdr:from>
    <xdr:ext cx="762000" cy="259045"/>
    <xdr:sp macro="" textlink="">
      <xdr:nvSpPr>
        <xdr:cNvPr id="201" name="テキスト ボックス 200"/>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02" name="フローチャート : 判断 201"/>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48277</xdr:rowOff>
    </xdr:from>
    <xdr:ext cx="762000" cy="259045"/>
    <xdr:sp macro="" textlink="">
      <xdr:nvSpPr>
        <xdr:cNvPr id="203" name="テキスト ボックス 202"/>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10885</xdr:rowOff>
    </xdr:from>
    <xdr:to>
      <xdr:col>7</xdr:col>
      <xdr:colOff>66675</xdr:colOff>
      <xdr:row>56</xdr:row>
      <xdr:rowOff>112485</xdr:rowOff>
    </xdr:to>
    <xdr:sp macro="" textlink="">
      <xdr:nvSpPr>
        <xdr:cNvPr id="209" name="円/楕円 208"/>
        <xdr:cNvSpPr/>
      </xdr:nvSpPr>
      <xdr:spPr>
        <a:xfrm>
          <a:off x="47752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27412</xdr:rowOff>
    </xdr:from>
    <xdr:ext cx="762000" cy="259045"/>
    <xdr:sp macro="" textlink="">
      <xdr:nvSpPr>
        <xdr:cNvPr id="210" name="扶助費該当値テキスト"/>
        <xdr:cNvSpPr txBox="1"/>
      </xdr:nvSpPr>
      <xdr:spPr>
        <a:xfrm>
          <a:off x="4914900" y="945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117022</xdr:rowOff>
    </xdr:from>
    <xdr:to>
      <xdr:col>5</xdr:col>
      <xdr:colOff>600075</xdr:colOff>
      <xdr:row>56</xdr:row>
      <xdr:rowOff>47172</xdr:rowOff>
    </xdr:to>
    <xdr:sp macro="" textlink="">
      <xdr:nvSpPr>
        <xdr:cNvPr id="211" name="円/楕円 210"/>
        <xdr:cNvSpPr/>
      </xdr:nvSpPr>
      <xdr:spPr>
        <a:xfrm>
          <a:off x="3937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57349</xdr:rowOff>
    </xdr:from>
    <xdr:ext cx="736600" cy="259045"/>
    <xdr:sp macro="" textlink="">
      <xdr:nvSpPr>
        <xdr:cNvPr id="212" name="テキスト ボックス 211"/>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84365</xdr:rowOff>
    </xdr:from>
    <xdr:to>
      <xdr:col>4</xdr:col>
      <xdr:colOff>396875</xdr:colOff>
      <xdr:row>56</xdr:row>
      <xdr:rowOff>14515</xdr:rowOff>
    </xdr:to>
    <xdr:sp macro="" textlink="">
      <xdr:nvSpPr>
        <xdr:cNvPr id="213" name="円/楕円 212"/>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24692</xdr:rowOff>
    </xdr:from>
    <xdr:ext cx="762000" cy="259045"/>
    <xdr:sp macro="" textlink="">
      <xdr:nvSpPr>
        <xdr:cNvPr id="214" name="テキスト ボックス 213"/>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68035</xdr:rowOff>
    </xdr:from>
    <xdr:to>
      <xdr:col>3</xdr:col>
      <xdr:colOff>193675</xdr:colOff>
      <xdr:row>55</xdr:row>
      <xdr:rowOff>169635</xdr:rowOff>
    </xdr:to>
    <xdr:sp macro="" textlink="">
      <xdr:nvSpPr>
        <xdr:cNvPr id="215" name="円/楕円 214"/>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8362</xdr:rowOff>
    </xdr:from>
    <xdr:ext cx="762000" cy="259045"/>
    <xdr:sp macro="" textlink="">
      <xdr:nvSpPr>
        <xdr:cNvPr id="216" name="テキスト ボックス 215"/>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17" name="円/楕円 216"/>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18" name="テキスト ボックス 217"/>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その他としては、繰出金（</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％）、維持補修費（</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となっている。繰出し金については、国保事業への法定分の繰出し、水道事業会計への交付税分の繰出し等、最低限の繰出ししか行っていないため類似団体より低くなっていると思われる。前年度に比べ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％増加し、類似団体平均と比較して</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％低くなっている。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39370</xdr:rowOff>
    </xdr:from>
    <xdr:to>
      <xdr:col>24</xdr:col>
      <xdr:colOff>31750</xdr:colOff>
      <xdr:row>62</xdr:row>
      <xdr:rowOff>5080</xdr:rowOff>
    </xdr:to>
    <xdr:cxnSp macro="">
      <xdr:nvCxnSpPr>
        <xdr:cNvPr id="246" name="直線コネクタ 245"/>
        <xdr:cNvCxnSpPr/>
      </xdr:nvCxnSpPr>
      <xdr:spPr>
        <a:xfrm flipV="1">
          <a:off x="16510000" y="91262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148607</xdr:rowOff>
    </xdr:from>
    <xdr:ext cx="762000" cy="259045"/>
    <xdr:sp macro="" textlink="">
      <xdr:nvSpPr>
        <xdr:cNvPr id="247" name="その他最小値テキスト"/>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62</xdr:row>
      <xdr:rowOff>5080</xdr:rowOff>
    </xdr:from>
    <xdr:to>
      <xdr:col>24</xdr:col>
      <xdr:colOff>120650</xdr:colOff>
      <xdr:row>62</xdr:row>
      <xdr:rowOff>5080</xdr:rowOff>
    </xdr:to>
    <xdr:cxnSp macro="">
      <xdr:nvCxnSpPr>
        <xdr:cNvPr id="248" name="直線コネクタ 247"/>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125747</xdr:rowOff>
    </xdr:from>
    <xdr:ext cx="762000" cy="259045"/>
    <xdr:sp macro="" textlink="">
      <xdr:nvSpPr>
        <xdr:cNvPr id="249" name="その他最大値テキスト"/>
        <xdr:cNvSpPr txBox="1"/>
      </xdr:nvSpPr>
      <xdr:spPr>
        <a:xfrm>
          <a:off x="16598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628650</xdr:colOff>
      <xdr:row>53</xdr:row>
      <xdr:rowOff>39370</xdr:rowOff>
    </xdr:from>
    <xdr:to>
      <xdr:col>24</xdr:col>
      <xdr:colOff>120650</xdr:colOff>
      <xdr:row>53</xdr:row>
      <xdr:rowOff>39370</xdr:rowOff>
    </xdr:to>
    <xdr:cxnSp macro="">
      <xdr:nvCxnSpPr>
        <xdr:cNvPr id="250" name="直線コネクタ 249"/>
        <xdr:cNvCxnSpPr/>
      </xdr:nvCxnSpPr>
      <xdr:spPr>
        <a:xfrm>
          <a:off x="16421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20320</xdr:rowOff>
    </xdr:from>
    <xdr:to>
      <xdr:col>24</xdr:col>
      <xdr:colOff>31750</xdr:colOff>
      <xdr:row>54</xdr:row>
      <xdr:rowOff>50800</xdr:rowOff>
    </xdr:to>
    <xdr:cxnSp macro="">
      <xdr:nvCxnSpPr>
        <xdr:cNvPr id="251" name="直線コネクタ 250"/>
        <xdr:cNvCxnSpPr/>
      </xdr:nvCxnSpPr>
      <xdr:spPr>
        <a:xfrm>
          <a:off x="15671800" y="92786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147337</xdr:rowOff>
    </xdr:from>
    <xdr:ext cx="762000" cy="259045"/>
    <xdr:sp macro="" textlink="">
      <xdr:nvSpPr>
        <xdr:cNvPr id="252" name="その他平均値テキスト"/>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3810</xdr:rowOff>
    </xdr:from>
    <xdr:to>
      <xdr:col>24</xdr:col>
      <xdr:colOff>82550</xdr:colOff>
      <xdr:row>57</xdr:row>
      <xdr:rowOff>105410</xdr:rowOff>
    </xdr:to>
    <xdr:sp macro="" textlink="">
      <xdr:nvSpPr>
        <xdr:cNvPr id="253" name="フローチャート : 判断 252"/>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153670</xdr:rowOff>
    </xdr:from>
    <xdr:to>
      <xdr:col>22</xdr:col>
      <xdr:colOff>565150</xdr:colOff>
      <xdr:row>54</xdr:row>
      <xdr:rowOff>20320</xdr:rowOff>
    </xdr:to>
    <xdr:cxnSp macro="">
      <xdr:nvCxnSpPr>
        <xdr:cNvPr id="254" name="直線コネクタ 253"/>
        <xdr:cNvCxnSpPr/>
      </xdr:nvCxnSpPr>
      <xdr:spPr>
        <a:xfrm>
          <a:off x="14782800" y="9240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6" name="テキスト ボックス 255"/>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130810</xdr:rowOff>
    </xdr:from>
    <xdr:to>
      <xdr:col>21</xdr:col>
      <xdr:colOff>361950</xdr:colOff>
      <xdr:row>53</xdr:row>
      <xdr:rowOff>153670</xdr:rowOff>
    </xdr:to>
    <xdr:cxnSp macro="">
      <xdr:nvCxnSpPr>
        <xdr:cNvPr id="257" name="直線コネクタ 256"/>
        <xdr:cNvCxnSpPr/>
      </xdr:nvCxnSpPr>
      <xdr:spPr>
        <a:xfrm>
          <a:off x="13893800" y="9217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8" name="フローチャート : 判断 257"/>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82567</xdr:rowOff>
    </xdr:from>
    <xdr:ext cx="762000" cy="259045"/>
    <xdr:sp macro="" textlink="">
      <xdr:nvSpPr>
        <xdr:cNvPr id="259" name="テキスト ボックス 258"/>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130810</xdr:rowOff>
    </xdr:from>
    <xdr:to>
      <xdr:col>20</xdr:col>
      <xdr:colOff>158750</xdr:colOff>
      <xdr:row>53</xdr:row>
      <xdr:rowOff>138430</xdr:rowOff>
    </xdr:to>
    <xdr:cxnSp macro="">
      <xdr:nvCxnSpPr>
        <xdr:cNvPr id="260" name="直線コネクタ 259"/>
        <xdr:cNvCxnSpPr/>
      </xdr:nvCxnSpPr>
      <xdr:spPr>
        <a:xfrm flipV="1">
          <a:off x="13004800" y="9217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129540</xdr:rowOff>
    </xdr:from>
    <xdr:to>
      <xdr:col>20</xdr:col>
      <xdr:colOff>209550</xdr:colOff>
      <xdr:row>57</xdr:row>
      <xdr:rowOff>59690</xdr:rowOff>
    </xdr:to>
    <xdr:sp macro="" textlink="">
      <xdr:nvSpPr>
        <xdr:cNvPr id="261" name="フローチャート : 判断 260"/>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44467</xdr:rowOff>
    </xdr:from>
    <xdr:ext cx="762000" cy="259045"/>
    <xdr:sp macro="" textlink="">
      <xdr:nvSpPr>
        <xdr:cNvPr id="262" name="テキスト ボックス 261"/>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63" name="フローチャート : 判断 262"/>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82567</xdr:rowOff>
    </xdr:from>
    <xdr:ext cx="762000" cy="259045"/>
    <xdr:sp macro="" textlink="">
      <xdr:nvSpPr>
        <xdr:cNvPr id="264" name="テキスト ボックス 263"/>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0</xdr:rowOff>
    </xdr:from>
    <xdr:to>
      <xdr:col>24</xdr:col>
      <xdr:colOff>82550</xdr:colOff>
      <xdr:row>54</xdr:row>
      <xdr:rowOff>101600</xdr:rowOff>
    </xdr:to>
    <xdr:sp macro="" textlink="">
      <xdr:nvSpPr>
        <xdr:cNvPr id="270" name="円/楕円 269"/>
        <xdr:cNvSpPr/>
      </xdr:nvSpPr>
      <xdr:spPr>
        <a:xfrm>
          <a:off x="16459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16527</xdr:rowOff>
    </xdr:from>
    <xdr:ext cx="762000" cy="259045"/>
    <xdr:sp macro="" textlink="">
      <xdr:nvSpPr>
        <xdr:cNvPr id="271" name="その他該当値テキスト"/>
        <xdr:cNvSpPr txBox="1"/>
      </xdr:nvSpPr>
      <xdr:spPr>
        <a:xfrm>
          <a:off x="16598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140970</xdr:rowOff>
    </xdr:from>
    <xdr:to>
      <xdr:col>22</xdr:col>
      <xdr:colOff>615950</xdr:colOff>
      <xdr:row>54</xdr:row>
      <xdr:rowOff>71120</xdr:rowOff>
    </xdr:to>
    <xdr:sp macro="" textlink="">
      <xdr:nvSpPr>
        <xdr:cNvPr id="272" name="円/楕円 271"/>
        <xdr:cNvSpPr/>
      </xdr:nvSpPr>
      <xdr:spPr>
        <a:xfrm>
          <a:off x="15621000" y="9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81297</xdr:rowOff>
    </xdr:from>
    <xdr:ext cx="736600" cy="259045"/>
    <xdr:sp macro="" textlink="">
      <xdr:nvSpPr>
        <xdr:cNvPr id="273" name="テキスト ボックス 272"/>
        <xdr:cNvSpPr txBox="1"/>
      </xdr:nvSpPr>
      <xdr:spPr>
        <a:xfrm>
          <a:off x="15290800" y="899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102870</xdr:rowOff>
    </xdr:from>
    <xdr:to>
      <xdr:col>21</xdr:col>
      <xdr:colOff>412750</xdr:colOff>
      <xdr:row>54</xdr:row>
      <xdr:rowOff>33020</xdr:rowOff>
    </xdr:to>
    <xdr:sp macro="" textlink="">
      <xdr:nvSpPr>
        <xdr:cNvPr id="274" name="円/楕円 273"/>
        <xdr:cNvSpPr/>
      </xdr:nvSpPr>
      <xdr:spPr>
        <a:xfrm>
          <a:off x="14732000" y="918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43197</xdr:rowOff>
    </xdr:from>
    <xdr:ext cx="762000" cy="259045"/>
    <xdr:sp macro="" textlink="">
      <xdr:nvSpPr>
        <xdr:cNvPr id="275" name="テキスト ボックス 274"/>
        <xdr:cNvSpPr txBox="1"/>
      </xdr:nvSpPr>
      <xdr:spPr>
        <a:xfrm>
          <a:off x="14401800" y="895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80010</xdr:rowOff>
    </xdr:from>
    <xdr:to>
      <xdr:col>20</xdr:col>
      <xdr:colOff>209550</xdr:colOff>
      <xdr:row>54</xdr:row>
      <xdr:rowOff>10160</xdr:rowOff>
    </xdr:to>
    <xdr:sp macro="" textlink="">
      <xdr:nvSpPr>
        <xdr:cNvPr id="276" name="円/楕円 275"/>
        <xdr:cNvSpPr/>
      </xdr:nvSpPr>
      <xdr:spPr>
        <a:xfrm>
          <a:off x="13843000" y="916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20337</xdr:rowOff>
    </xdr:from>
    <xdr:ext cx="762000" cy="259045"/>
    <xdr:sp macro="" textlink="">
      <xdr:nvSpPr>
        <xdr:cNvPr id="277" name="テキスト ボックス 276"/>
        <xdr:cNvSpPr txBox="1"/>
      </xdr:nvSpPr>
      <xdr:spPr>
        <a:xfrm>
          <a:off x="13512800" y="893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87630</xdr:rowOff>
    </xdr:from>
    <xdr:to>
      <xdr:col>19</xdr:col>
      <xdr:colOff>6350</xdr:colOff>
      <xdr:row>54</xdr:row>
      <xdr:rowOff>17780</xdr:rowOff>
    </xdr:to>
    <xdr:sp macro="" textlink="">
      <xdr:nvSpPr>
        <xdr:cNvPr id="278" name="円/楕円 277"/>
        <xdr:cNvSpPr/>
      </xdr:nvSpPr>
      <xdr:spPr>
        <a:xfrm>
          <a:off x="12954000" y="91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27957</xdr:rowOff>
    </xdr:from>
    <xdr:ext cx="762000" cy="259045"/>
    <xdr:sp macro="" textlink="">
      <xdr:nvSpPr>
        <xdr:cNvPr id="279" name="テキスト ボックス 278"/>
        <xdr:cNvSpPr txBox="1"/>
      </xdr:nvSpPr>
      <xdr:spPr>
        <a:xfrm>
          <a:off x="12623800" y="894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行財政改革に基づき、町単独補助金を平成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％、それぞれ削減するとともに、平成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年度以降も同水準の維持に努めている</a:t>
          </a:r>
          <a:r>
            <a:rPr kumimoji="1" lang="ja-JP" altLang="en-US" sz="1100">
              <a:solidFill>
                <a:schemeClr val="dk1"/>
              </a:solidFill>
              <a:effectLst/>
              <a:latin typeface="+mn-lt"/>
              <a:ea typeface="+mn-ea"/>
              <a:cs typeface="+mn-cs"/>
            </a:rPr>
            <a:t>が、一部事務組合負担金が増加したことにより、</a:t>
          </a:r>
          <a:r>
            <a:rPr kumimoji="1" lang="ja-JP" altLang="ja-JP" sz="1100">
              <a:solidFill>
                <a:schemeClr val="dk1"/>
              </a:solidFill>
              <a:effectLst/>
              <a:latin typeface="+mn-lt"/>
              <a:ea typeface="+mn-ea"/>
              <a:cs typeface="+mn-cs"/>
            </a:rPr>
            <a:t>前年度と比べて</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ている。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136144</xdr:rowOff>
    </xdr:to>
    <xdr:cxnSp macro="">
      <xdr:nvCxnSpPr>
        <xdr:cNvPr id="304" name="直線コネクタ 303"/>
        <xdr:cNvCxnSpPr/>
      </xdr:nvCxnSpPr>
      <xdr:spPr>
        <a:xfrm flipV="1">
          <a:off x="16510000" y="592429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108221</xdr:rowOff>
    </xdr:from>
    <xdr:ext cx="762000" cy="259045"/>
    <xdr:sp macro="" textlink="">
      <xdr:nvSpPr>
        <xdr:cNvPr id="305" name="補助費等最小値テキスト"/>
        <xdr:cNvSpPr txBox="1"/>
      </xdr:nvSpPr>
      <xdr:spPr>
        <a:xfrm>
          <a:off x="16598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23</xdr:col>
      <xdr:colOff>628650</xdr:colOff>
      <xdr:row>40</xdr:row>
      <xdr:rowOff>136144</xdr:rowOff>
    </xdr:from>
    <xdr:to>
      <xdr:col>24</xdr:col>
      <xdr:colOff>120650</xdr:colOff>
      <xdr:row>40</xdr:row>
      <xdr:rowOff>136144</xdr:rowOff>
    </xdr:to>
    <xdr:cxnSp macro="">
      <xdr:nvCxnSpPr>
        <xdr:cNvPr id="306" name="直線コネクタ 305"/>
        <xdr:cNvCxnSpPr/>
      </xdr:nvCxnSpPr>
      <xdr:spPr>
        <a:xfrm>
          <a:off x="16421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7"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8" name="直線コネクタ 307"/>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30988</xdr:rowOff>
    </xdr:from>
    <xdr:to>
      <xdr:col>24</xdr:col>
      <xdr:colOff>31750</xdr:colOff>
      <xdr:row>36</xdr:row>
      <xdr:rowOff>108712</xdr:rowOff>
    </xdr:to>
    <xdr:cxnSp macro="">
      <xdr:nvCxnSpPr>
        <xdr:cNvPr id="309" name="直線コネクタ 308"/>
        <xdr:cNvCxnSpPr/>
      </xdr:nvCxnSpPr>
      <xdr:spPr>
        <a:xfrm>
          <a:off x="15671800" y="620318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103141</xdr:rowOff>
    </xdr:from>
    <xdr:ext cx="762000" cy="259045"/>
    <xdr:sp macro="" textlink="">
      <xdr:nvSpPr>
        <xdr:cNvPr id="310"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11" name="フローチャート : 判断 310"/>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30988</xdr:rowOff>
    </xdr:from>
    <xdr:to>
      <xdr:col>22</xdr:col>
      <xdr:colOff>565150</xdr:colOff>
      <xdr:row>36</xdr:row>
      <xdr:rowOff>49276</xdr:rowOff>
    </xdr:to>
    <xdr:cxnSp macro="">
      <xdr:nvCxnSpPr>
        <xdr:cNvPr id="312" name="直線コネクタ 311"/>
        <xdr:cNvCxnSpPr/>
      </xdr:nvCxnSpPr>
      <xdr:spPr>
        <a:xfrm flipV="1">
          <a:off x="14782800" y="62031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3" name="フローチャート : 判断 312"/>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4843</xdr:rowOff>
    </xdr:from>
    <xdr:ext cx="736600" cy="259045"/>
    <xdr:sp macro="" textlink="">
      <xdr:nvSpPr>
        <xdr:cNvPr id="314" name="テキスト ボックス 313"/>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165862</xdr:rowOff>
    </xdr:from>
    <xdr:to>
      <xdr:col>21</xdr:col>
      <xdr:colOff>361950</xdr:colOff>
      <xdr:row>36</xdr:row>
      <xdr:rowOff>49276</xdr:rowOff>
    </xdr:to>
    <xdr:cxnSp macro="">
      <xdr:nvCxnSpPr>
        <xdr:cNvPr id="315" name="直線コネクタ 314"/>
        <xdr:cNvCxnSpPr/>
      </xdr:nvCxnSpPr>
      <xdr:spPr>
        <a:xfrm>
          <a:off x="13893800" y="61666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6" name="フローチャート :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27703</xdr:rowOff>
    </xdr:from>
    <xdr:ext cx="762000" cy="259045"/>
    <xdr:sp macro="" textlink="">
      <xdr:nvSpPr>
        <xdr:cNvPr id="317" name="テキスト ボックス 316"/>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165862</xdr:rowOff>
    </xdr:from>
    <xdr:to>
      <xdr:col>20</xdr:col>
      <xdr:colOff>158750</xdr:colOff>
      <xdr:row>36</xdr:row>
      <xdr:rowOff>58420</xdr:rowOff>
    </xdr:to>
    <xdr:cxnSp macro="">
      <xdr:nvCxnSpPr>
        <xdr:cNvPr id="318" name="直線コネクタ 317"/>
        <xdr:cNvCxnSpPr/>
      </xdr:nvCxnSpPr>
      <xdr:spPr>
        <a:xfrm flipV="1">
          <a:off x="13004800" y="61666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112776</xdr:rowOff>
    </xdr:from>
    <xdr:to>
      <xdr:col>20</xdr:col>
      <xdr:colOff>209550</xdr:colOff>
      <xdr:row>37</xdr:row>
      <xdr:rowOff>42926</xdr:rowOff>
    </xdr:to>
    <xdr:sp macro="" textlink="">
      <xdr:nvSpPr>
        <xdr:cNvPr id="319" name="フローチャート : 判断 31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27703</xdr:rowOff>
    </xdr:from>
    <xdr:ext cx="762000" cy="259045"/>
    <xdr:sp macro="" textlink="">
      <xdr:nvSpPr>
        <xdr:cNvPr id="320" name="テキスト ボックス 319"/>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21" name="フローチャート : 判断 320"/>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23131</xdr:rowOff>
    </xdr:from>
    <xdr:ext cx="762000" cy="259045"/>
    <xdr:sp macro="" textlink="">
      <xdr:nvSpPr>
        <xdr:cNvPr id="322" name="テキスト ボックス 321"/>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57912</xdr:rowOff>
    </xdr:from>
    <xdr:to>
      <xdr:col>24</xdr:col>
      <xdr:colOff>82550</xdr:colOff>
      <xdr:row>36</xdr:row>
      <xdr:rowOff>159512</xdr:rowOff>
    </xdr:to>
    <xdr:sp macro="" textlink="">
      <xdr:nvSpPr>
        <xdr:cNvPr id="328" name="円/楕円 327"/>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74439</xdr:rowOff>
    </xdr:from>
    <xdr:ext cx="762000" cy="259045"/>
    <xdr:sp macro="" textlink="">
      <xdr:nvSpPr>
        <xdr:cNvPr id="329" name="補助費等該当値テキスト"/>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151638</xdr:rowOff>
    </xdr:from>
    <xdr:to>
      <xdr:col>22</xdr:col>
      <xdr:colOff>615950</xdr:colOff>
      <xdr:row>36</xdr:row>
      <xdr:rowOff>81788</xdr:rowOff>
    </xdr:to>
    <xdr:sp macro="" textlink="">
      <xdr:nvSpPr>
        <xdr:cNvPr id="330" name="円/楕円 329"/>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91965</xdr:rowOff>
    </xdr:from>
    <xdr:ext cx="736600" cy="259045"/>
    <xdr:sp macro="" textlink="">
      <xdr:nvSpPr>
        <xdr:cNvPr id="331" name="テキスト ボックス 330"/>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169926</xdr:rowOff>
    </xdr:from>
    <xdr:to>
      <xdr:col>21</xdr:col>
      <xdr:colOff>412750</xdr:colOff>
      <xdr:row>36</xdr:row>
      <xdr:rowOff>100076</xdr:rowOff>
    </xdr:to>
    <xdr:sp macro="" textlink="">
      <xdr:nvSpPr>
        <xdr:cNvPr id="332" name="円/楕円 331"/>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110253</xdr:rowOff>
    </xdr:from>
    <xdr:ext cx="762000" cy="259045"/>
    <xdr:sp macro="" textlink="">
      <xdr:nvSpPr>
        <xdr:cNvPr id="333" name="テキスト ボックス 332"/>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115062</xdr:rowOff>
    </xdr:from>
    <xdr:to>
      <xdr:col>20</xdr:col>
      <xdr:colOff>209550</xdr:colOff>
      <xdr:row>36</xdr:row>
      <xdr:rowOff>45212</xdr:rowOff>
    </xdr:to>
    <xdr:sp macro="" textlink="">
      <xdr:nvSpPr>
        <xdr:cNvPr id="334" name="円/楕円 333"/>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55389</xdr:rowOff>
    </xdr:from>
    <xdr:ext cx="762000" cy="259045"/>
    <xdr:sp macro="" textlink="">
      <xdr:nvSpPr>
        <xdr:cNvPr id="335" name="テキスト ボックス 334"/>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7620</xdr:rowOff>
    </xdr:from>
    <xdr:to>
      <xdr:col>19</xdr:col>
      <xdr:colOff>6350</xdr:colOff>
      <xdr:row>36</xdr:row>
      <xdr:rowOff>109220</xdr:rowOff>
    </xdr:to>
    <xdr:sp macro="" textlink="">
      <xdr:nvSpPr>
        <xdr:cNvPr id="336" name="円/楕円 335"/>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119397</xdr:rowOff>
    </xdr:from>
    <xdr:ext cx="762000" cy="259045"/>
    <xdr:sp macro="" textlink="">
      <xdr:nvSpPr>
        <xdr:cNvPr id="337" name="テキスト ボックス 336"/>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地方債の借入額の抑制</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補償金免除繰上償還（平成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、低金利での借入</a:t>
          </a:r>
          <a:r>
            <a:rPr kumimoji="1" lang="ja-JP" altLang="ja-JP" sz="1100">
              <a:solidFill>
                <a:schemeClr val="dk1"/>
              </a:solidFill>
              <a:effectLst/>
              <a:latin typeface="+mn-lt"/>
              <a:ea typeface="+mn-ea"/>
              <a:cs typeface="+mn-cs"/>
            </a:rPr>
            <a:t>の効果による償還額の減少が続いて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が、普通建設事業等においては、合併特例事業債や過疎対策事業債等の交付税算入率の高い起債への依存度が高いため、類似団体平均と比較して</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％高くなっている。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165862</xdr:rowOff>
    </xdr:from>
    <xdr:to>
      <xdr:col>7</xdr:col>
      <xdr:colOff>15875</xdr:colOff>
      <xdr:row>80</xdr:row>
      <xdr:rowOff>26415</xdr:rowOff>
    </xdr:to>
    <xdr:cxnSp macro="">
      <xdr:nvCxnSpPr>
        <xdr:cNvPr id="362" name="直線コネクタ 361"/>
        <xdr:cNvCxnSpPr/>
      </xdr:nvCxnSpPr>
      <xdr:spPr>
        <a:xfrm flipV="1">
          <a:off x="4826000" y="126817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169942</xdr:rowOff>
    </xdr:from>
    <xdr:ext cx="762000" cy="259045"/>
    <xdr:sp macro="" textlink="">
      <xdr:nvSpPr>
        <xdr:cNvPr id="363"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6</xdr:col>
      <xdr:colOff>612775</xdr:colOff>
      <xdr:row>80</xdr:row>
      <xdr:rowOff>26415</xdr:rowOff>
    </xdr:from>
    <xdr:to>
      <xdr:col>7</xdr:col>
      <xdr:colOff>104775</xdr:colOff>
      <xdr:row>80</xdr:row>
      <xdr:rowOff>26415</xdr:rowOff>
    </xdr:to>
    <xdr:cxnSp macro="">
      <xdr:nvCxnSpPr>
        <xdr:cNvPr id="364" name="直線コネクタ 363"/>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80789</xdr:rowOff>
    </xdr:from>
    <xdr:ext cx="762000" cy="259045"/>
    <xdr:sp macro="" textlink="">
      <xdr:nvSpPr>
        <xdr:cNvPr id="365"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73</xdr:row>
      <xdr:rowOff>165862</xdr:rowOff>
    </xdr:from>
    <xdr:to>
      <xdr:col>7</xdr:col>
      <xdr:colOff>104775</xdr:colOff>
      <xdr:row>73</xdr:row>
      <xdr:rowOff>165862</xdr:rowOff>
    </xdr:to>
    <xdr:cxnSp macro="">
      <xdr:nvCxnSpPr>
        <xdr:cNvPr id="366" name="直線コネクタ 365"/>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19558</xdr:rowOff>
    </xdr:from>
    <xdr:to>
      <xdr:col>7</xdr:col>
      <xdr:colOff>15875</xdr:colOff>
      <xdr:row>79</xdr:row>
      <xdr:rowOff>56135</xdr:rowOff>
    </xdr:to>
    <xdr:cxnSp macro="">
      <xdr:nvCxnSpPr>
        <xdr:cNvPr id="367" name="直線コネクタ 366"/>
        <xdr:cNvCxnSpPr/>
      </xdr:nvCxnSpPr>
      <xdr:spPr>
        <a:xfrm flipV="1">
          <a:off x="3987800" y="13564108"/>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53864</xdr:rowOff>
    </xdr:from>
    <xdr:ext cx="762000" cy="259045"/>
    <xdr:sp macro="" textlink="">
      <xdr:nvSpPr>
        <xdr:cNvPr id="368"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69" name="フローチャート : 判断 368"/>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42418</xdr:rowOff>
    </xdr:from>
    <xdr:to>
      <xdr:col>5</xdr:col>
      <xdr:colOff>549275</xdr:colOff>
      <xdr:row>79</xdr:row>
      <xdr:rowOff>56135</xdr:rowOff>
    </xdr:to>
    <xdr:cxnSp macro="">
      <xdr:nvCxnSpPr>
        <xdr:cNvPr id="370" name="直線コネクタ 369"/>
        <xdr:cNvCxnSpPr/>
      </xdr:nvCxnSpPr>
      <xdr:spPr>
        <a:xfrm>
          <a:off x="3098800" y="135869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23622</xdr:rowOff>
    </xdr:from>
    <xdr:to>
      <xdr:col>5</xdr:col>
      <xdr:colOff>600075</xdr:colOff>
      <xdr:row>77</xdr:row>
      <xdr:rowOff>125222</xdr:rowOff>
    </xdr:to>
    <xdr:sp macro="" textlink="">
      <xdr:nvSpPr>
        <xdr:cNvPr id="371" name="フローチャート : 判断 370"/>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135399</xdr:rowOff>
    </xdr:from>
    <xdr:ext cx="736600" cy="259045"/>
    <xdr:sp macro="" textlink="">
      <xdr:nvSpPr>
        <xdr:cNvPr id="372" name="テキスト ボックス 371"/>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42418</xdr:rowOff>
    </xdr:from>
    <xdr:to>
      <xdr:col>4</xdr:col>
      <xdr:colOff>346075</xdr:colOff>
      <xdr:row>79</xdr:row>
      <xdr:rowOff>56135</xdr:rowOff>
    </xdr:to>
    <xdr:cxnSp macro="">
      <xdr:nvCxnSpPr>
        <xdr:cNvPr id="373" name="直線コネクタ 372"/>
        <xdr:cNvCxnSpPr/>
      </xdr:nvCxnSpPr>
      <xdr:spPr>
        <a:xfrm flipV="1">
          <a:off x="2209800" y="135869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4" name="フローチャート : 判断 373"/>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64533</xdr:rowOff>
    </xdr:from>
    <xdr:ext cx="762000" cy="259045"/>
    <xdr:sp macro="" textlink="">
      <xdr:nvSpPr>
        <xdr:cNvPr id="375" name="テキスト ボックス 374"/>
        <xdr:cNvSpPr txBox="1"/>
      </xdr:nvSpPr>
      <xdr:spPr>
        <a:xfrm>
          <a:off x="2717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56135</xdr:rowOff>
    </xdr:from>
    <xdr:to>
      <xdr:col>3</xdr:col>
      <xdr:colOff>142875</xdr:colOff>
      <xdr:row>79</xdr:row>
      <xdr:rowOff>115570</xdr:rowOff>
    </xdr:to>
    <xdr:cxnSp macro="">
      <xdr:nvCxnSpPr>
        <xdr:cNvPr id="376" name="直線コネクタ 375"/>
        <xdr:cNvCxnSpPr/>
      </xdr:nvCxnSpPr>
      <xdr:spPr>
        <a:xfrm flipV="1">
          <a:off x="1320800" y="13600685"/>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78249</xdr:rowOff>
    </xdr:from>
    <xdr:ext cx="762000" cy="259045"/>
    <xdr:sp macro="" textlink="">
      <xdr:nvSpPr>
        <xdr:cNvPr id="378" name="テキスト ボックス 377"/>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9" name="フローチャート : 判断 378"/>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91964</xdr:rowOff>
    </xdr:from>
    <xdr:ext cx="762000" cy="259045"/>
    <xdr:sp macro="" textlink="">
      <xdr:nvSpPr>
        <xdr:cNvPr id="380" name="テキスト ボックス 379"/>
        <xdr:cNvSpPr txBox="1"/>
      </xdr:nvSpPr>
      <xdr:spPr>
        <a:xfrm>
          <a:off x="939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140208</xdr:rowOff>
    </xdr:from>
    <xdr:to>
      <xdr:col>7</xdr:col>
      <xdr:colOff>66675</xdr:colOff>
      <xdr:row>79</xdr:row>
      <xdr:rowOff>70358</xdr:rowOff>
    </xdr:to>
    <xdr:sp macro="" textlink="">
      <xdr:nvSpPr>
        <xdr:cNvPr id="386" name="円/楕円 385"/>
        <xdr:cNvSpPr/>
      </xdr:nvSpPr>
      <xdr:spPr>
        <a:xfrm>
          <a:off x="47752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112285</xdr:rowOff>
    </xdr:from>
    <xdr:ext cx="762000" cy="259045"/>
    <xdr:sp macro="" textlink="">
      <xdr:nvSpPr>
        <xdr:cNvPr id="387" name="公債費該当値テキスト"/>
        <xdr:cNvSpPr txBox="1"/>
      </xdr:nvSpPr>
      <xdr:spPr>
        <a:xfrm>
          <a:off x="49149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5335</xdr:rowOff>
    </xdr:from>
    <xdr:to>
      <xdr:col>5</xdr:col>
      <xdr:colOff>600075</xdr:colOff>
      <xdr:row>79</xdr:row>
      <xdr:rowOff>106935</xdr:rowOff>
    </xdr:to>
    <xdr:sp macro="" textlink="">
      <xdr:nvSpPr>
        <xdr:cNvPr id="388" name="円/楕円 387"/>
        <xdr:cNvSpPr/>
      </xdr:nvSpPr>
      <xdr:spPr>
        <a:xfrm>
          <a:off x="3937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91712</xdr:rowOff>
    </xdr:from>
    <xdr:ext cx="736600" cy="259045"/>
    <xdr:sp macro="" textlink="">
      <xdr:nvSpPr>
        <xdr:cNvPr id="389" name="テキスト ボックス 388"/>
        <xdr:cNvSpPr txBox="1"/>
      </xdr:nvSpPr>
      <xdr:spPr>
        <a:xfrm>
          <a:off x="3606800" y="1363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163068</xdr:rowOff>
    </xdr:from>
    <xdr:to>
      <xdr:col>4</xdr:col>
      <xdr:colOff>396875</xdr:colOff>
      <xdr:row>79</xdr:row>
      <xdr:rowOff>93218</xdr:rowOff>
    </xdr:to>
    <xdr:sp macro="" textlink="">
      <xdr:nvSpPr>
        <xdr:cNvPr id="390" name="円/楕円 389"/>
        <xdr:cNvSpPr/>
      </xdr:nvSpPr>
      <xdr:spPr>
        <a:xfrm>
          <a:off x="3048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77995</xdr:rowOff>
    </xdr:from>
    <xdr:ext cx="762000" cy="259045"/>
    <xdr:sp macro="" textlink="">
      <xdr:nvSpPr>
        <xdr:cNvPr id="391" name="テキスト ボックス 390"/>
        <xdr:cNvSpPr txBox="1"/>
      </xdr:nvSpPr>
      <xdr:spPr>
        <a:xfrm>
          <a:off x="2717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5335</xdr:rowOff>
    </xdr:from>
    <xdr:to>
      <xdr:col>3</xdr:col>
      <xdr:colOff>193675</xdr:colOff>
      <xdr:row>79</xdr:row>
      <xdr:rowOff>106935</xdr:rowOff>
    </xdr:to>
    <xdr:sp macro="" textlink="">
      <xdr:nvSpPr>
        <xdr:cNvPr id="392" name="円/楕円 391"/>
        <xdr:cNvSpPr/>
      </xdr:nvSpPr>
      <xdr:spPr>
        <a:xfrm>
          <a:off x="2159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91712</xdr:rowOff>
    </xdr:from>
    <xdr:ext cx="762000" cy="259045"/>
    <xdr:sp macro="" textlink="">
      <xdr:nvSpPr>
        <xdr:cNvPr id="393" name="テキスト ボックス 392"/>
        <xdr:cNvSpPr txBox="1"/>
      </xdr:nvSpPr>
      <xdr:spPr>
        <a:xfrm>
          <a:off x="1828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64770</xdr:rowOff>
    </xdr:from>
    <xdr:to>
      <xdr:col>1</xdr:col>
      <xdr:colOff>676275</xdr:colOff>
      <xdr:row>79</xdr:row>
      <xdr:rowOff>166370</xdr:rowOff>
    </xdr:to>
    <xdr:sp macro="" textlink="">
      <xdr:nvSpPr>
        <xdr:cNvPr id="394" name="円/楕円 393"/>
        <xdr:cNvSpPr/>
      </xdr:nvSpPr>
      <xdr:spPr>
        <a:xfrm>
          <a:off x="1270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151147</xdr:rowOff>
    </xdr:from>
    <xdr:ext cx="762000" cy="259045"/>
    <xdr:sp macro="" textlink="">
      <xdr:nvSpPr>
        <xdr:cNvPr id="395" name="テキスト ボックス 394"/>
        <xdr:cNvSpPr txBox="1"/>
      </xdr:nvSpPr>
      <xdr:spPr>
        <a:xfrm>
          <a:off x="939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a:t>
          </a:r>
          <a:r>
            <a:rPr kumimoji="1" lang="en-US" altLang="ja-JP" sz="1100">
              <a:solidFill>
                <a:schemeClr val="dk1"/>
              </a:solidFill>
              <a:effectLst/>
              <a:latin typeface="+mn-lt"/>
              <a:ea typeface="+mn-ea"/>
              <a:cs typeface="+mn-cs"/>
            </a:rPr>
            <a:t>82.7</a:t>
          </a:r>
          <a:r>
            <a:rPr kumimoji="1" lang="ja-JP" altLang="ja-JP" sz="1100">
              <a:solidFill>
                <a:schemeClr val="dk1"/>
              </a:solidFill>
              <a:effectLst/>
              <a:latin typeface="+mn-lt"/>
              <a:ea typeface="+mn-ea"/>
              <a:cs typeface="+mn-cs"/>
            </a:rPr>
            <a:t>％のうち公債費（</a:t>
          </a:r>
          <a:r>
            <a:rPr kumimoji="1" lang="en-US" altLang="ja-JP" sz="1100">
              <a:solidFill>
                <a:schemeClr val="dk1"/>
              </a:solidFill>
              <a:effectLst/>
              <a:latin typeface="+mn-lt"/>
              <a:ea typeface="+mn-ea"/>
              <a:cs typeface="+mn-cs"/>
            </a:rPr>
            <a:t>21.4</a:t>
          </a:r>
          <a:r>
            <a:rPr kumimoji="1" lang="ja-JP" altLang="ja-JP" sz="1100">
              <a:solidFill>
                <a:schemeClr val="dk1"/>
              </a:solidFill>
              <a:effectLst/>
              <a:latin typeface="+mn-lt"/>
              <a:ea typeface="+mn-ea"/>
              <a:cs typeface="+mn-cs"/>
            </a:rPr>
            <a:t>％）以外では、人件費が（</a:t>
          </a:r>
          <a:r>
            <a:rPr kumimoji="1" lang="en-US" altLang="ja-JP" sz="1100">
              <a:solidFill>
                <a:schemeClr val="dk1"/>
              </a:solidFill>
              <a:effectLst/>
              <a:latin typeface="+mn-lt"/>
              <a:ea typeface="+mn-ea"/>
              <a:cs typeface="+mn-cs"/>
            </a:rPr>
            <a:t>21.8</a:t>
          </a:r>
          <a:r>
            <a:rPr kumimoji="1" lang="ja-JP" altLang="ja-JP" sz="1100">
              <a:solidFill>
                <a:schemeClr val="dk1"/>
              </a:solidFill>
              <a:effectLst/>
              <a:latin typeface="+mn-lt"/>
              <a:ea typeface="+mn-ea"/>
              <a:cs typeface="+mn-cs"/>
            </a:rPr>
            <a:t>％）、物件費（</a:t>
          </a:r>
          <a:r>
            <a:rPr kumimoji="1" lang="en-US" altLang="ja-JP" sz="1100">
              <a:solidFill>
                <a:schemeClr val="dk1"/>
              </a:solidFill>
              <a:effectLst/>
              <a:latin typeface="+mn-lt"/>
              <a:ea typeface="+mn-ea"/>
              <a:cs typeface="+mn-cs"/>
            </a:rPr>
            <a:t>13.5</a:t>
          </a:r>
          <a:r>
            <a:rPr kumimoji="1" lang="ja-JP" altLang="ja-JP" sz="1100">
              <a:solidFill>
                <a:schemeClr val="dk1"/>
              </a:solidFill>
              <a:effectLst/>
              <a:latin typeface="+mn-lt"/>
              <a:ea typeface="+mn-ea"/>
              <a:cs typeface="+mn-cs"/>
            </a:rPr>
            <a:t>％）、維持補修費（</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％）、扶助費（</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％）、補助費等（</a:t>
          </a:r>
          <a:r>
            <a:rPr kumimoji="1" lang="en-US" altLang="ja-JP" sz="1100">
              <a:solidFill>
                <a:schemeClr val="dk1"/>
              </a:solidFill>
              <a:effectLst/>
              <a:latin typeface="+mn-lt"/>
              <a:ea typeface="+mn-ea"/>
              <a:cs typeface="+mn-cs"/>
            </a:rPr>
            <a:t>12.1</a:t>
          </a:r>
          <a:r>
            <a:rPr kumimoji="1" lang="ja-JP" altLang="ja-JP" sz="1100">
              <a:solidFill>
                <a:schemeClr val="dk1"/>
              </a:solidFill>
              <a:effectLst/>
              <a:latin typeface="+mn-lt"/>
              <a:ea typeface="+mn-ea"/>
              <a:cs typeface="+mn-cs"/>
            </a:rPr>
            <a:t>％）、繰出金（</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％）となっている。行財政改革大綱などに基づき、今後とも経費節減に努める。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10" name="直線コネクタ 409"/>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11" name="テキスト ボックス 410"/>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12" name="直線コネクタ 411"/>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3" name="テキスト ボックス 412"/>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4" name="直線コネクタ 413"/>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5" name="テキスト ボックス 414"/>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6" name="直線コネクタ 415"/>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7" name="テキスト ボックス 416"/>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8" name="直線コネクタ 417"/>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9" name="テキスト ボックス 418"/>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20" name="直線コネクタ 419"/>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21" name="テキスト ボックス 420"/>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35560</xdr:rowOff>
    </xdr:from>
    <xdr:to>
      <xdr:col>24</xdr:col>
      <xdr:colOff>31750</xdr:colOff>
      <xdr:row>81</xdr:row>
      <xdr:rowOff>167821</xdr:rowOff>
    </xdr:to>
    <xdr:cxnSp macro="">
      <xdr:nvCxnSpPr>
        <xdr:cNvPr id="425" name="直線コネクタ 424"/>
        <xdr:cNvCxnSpPr/>
      </xdr:nvCxnSpPr>
      <xdr:spPr>
        <a:xfrm flipV="1">
          <a:off x="16510000" y="12722860"/>
          <a:ext cx="0" cy="133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139898</xdr:rowOff>
    </xdr:from>
    <xdr:ext cx="762000" cy="259045"/>
    <xdr:sp macro="" textlink="">
      <xdr:nvSpPr>
        <xdr:cNvPr id="426" name="公債費以外最小値テキスト"/>
        <xdr:cNvSpPr txBox="1"/>
      </xdr:nvSpPr>
      <xdr:spPr>
        <a:xfrm>
          <a:off x="16598900" y="14027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628650</xdr:colOff>
      <xdr:row>81</xdr:row>
      <xdr:rowOff>167821</xdr:rowOff>
    </xdr:from>
    <xdr:to>
      <xdr:col>24</xdr:col>
      <xdr:colOff>120650</xdr:colOff>
      <xdr:row>81</xdr:row>
      <xdr:rowOff>167821</xdr:rowOff>
    </xdr:to>
    <xdr:cxnSp macro="">
      <xdr:nvCxnSpPr>
        <xdr:cNvPr id="427" name="直線コネクタ 426"/>
        <xdr:cNvCxnSpPr/>
      </xdr:nvCxnSpPr>
      <xdr:spPr>
        <a:xfrm>
          <a:off x="16421100" y="14055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121937</xdr:rowOff>
    </xdr:from>
    <xdr:ext cx="762000" cy="259045"/>
    <xdr:sp macro="" textlink="">
      <xdr:nvSpPr>
        <xdr:cNvPr id="428" name="公債費以外最大値テキスト"/>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58.2</a:t>
          </a:r>
          <a:endParaRPr kumimoji="1" lang="ja-JP" altLang="en-US" sz="1000" b="1">
            <a:latin typeface="ＭＳ Ｐゴシック"/>
          </a:endParaRPr>
        </a:p>
      </xdr:txBody>
    </xdr:sp>
    <xdr:clientData/>
  </xdr:oneCellAnchor>
  <xdr:twoCellAnchor>
    <xdr:from>
      <xdr:col>23</xdr:col>
      <xdr:colOff>628650</xdr:colOff>
      <xdr:row>74</xdr:row>
      <xdr:rowOff>35560</xdr:rowOff>
    </xdr:from>
    <xdr:to>
      <xdr:col>24</xdr:col>
      <xdr:colOff>120650</xdr:colOff>
      <xdr:row>74</xdr:row>
      <xdr:rowOff>35560</xdr:rowOff>
    </xdr:to>
    <xdr:cxnSp macro="">
      <xdr:nvCxnSpPr>
        <xdr:cNvPr id="429" name="直線コネクタ 428"/>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32294</xdr:rowOff>
    </xdr:from>
    <xdr:to>
      <xdr:col>24</xdr:col>
      <xdr:colOff>31750</xdr:colOff>
      <xdr:row>74</xdr:row>
      <xdr:rowOff>136797</xdr:rowOff>
    </xdr:to>
    <xdr:cxnSp macro="">
      <xdr:nvCxnSpPr>
        <xdr:cNvPr id="430" name="直線コネクタ 429"/>
        <xdr:cNvCxnSpPr/>
      </xdr:nvCxnSpPr>
      <xdr:spPr>
        <a:xfrm>
          <a:off x="15671800" y="12719594"/>
          <a:ext cx="8382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120122</xdr:rowOff>
    </xdr:from>
    <xdr:ext cx="762000" cy="259045"/>
    <xdr:sp macro="" textlink="">
      <xdr:nvSpPr>
        <xdr:cNvPr id="431" name="公債費以外平均値テキスト"/>
        <xdr:cNvSpPr txBox="1"/>
      </xdr:nvSpPr>
      <xdr:spPr>
        <a:xfrm>
          <a:off x="16598900" y="131503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148045</xdr:rowOff>
    </xdr:from>
    <xdr:to>
      <xdr:col>24</xdr:col>
      <xdr:colOff>82550</xdr:colOff>
      <xdr:row>77</xdr:row>
      <xdr:rowOff>78195</xdr:rowOff>
    </xdr:to>
    <xdr:sp macro="" textlink="">
      <xdr:nvSpPr>
        <xdr:cNvPr id="432" name="フローチャート : 判断 431"/>
        <xdr:cNvSpPr/>
      </xdr:nvSpPr>
      <xdr:spPr>
        <a:xfrm>
          <a:off x="16459200" y="131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32294</xdr:rowOff>
    </xdr:from>
    <xdr:to>
      <xdr:col>22</xdr:col>
      <xdr:colOff>565150</xdr:colOff>
      <xdr:row>74</xdr:row>
      <xdr:rowOff>42091</xdr:rowOff>
    </xdr:to>
    <xdr:cxnSp macro="">
      <xdr:nvCxnSpPr>
        <xdr:cNvPr id="433" name="直線コネクタ 432"/>
        <xdr:cNvCxnSpPr/>
      </xdr:nvCxnSpPr>
      <xdr:spPr>
        <a:xfrm flipV="1">
          <a:off x="14782800" y="1271959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82731</xdr:rowOff>
    </xdr:from>
    <xdr:to>
      <xdr:col>22</xdr:col>
      <xdr:colOff>615950</xdr:colOff>
      <xdr:row>77</xdr:row>
      <xdr:rowOff>12881</xdr:rowOff>
    </xdr:to>
    <xdr:sp macro="" textlink="">
      <xdr:nvSpPr>
        <xdr:cNvPr id="434" name="フローチャート : 判断 433"/>
        <xdr:cNvSpPr/>
      </xdr:nvSpPr>
      <xdr:spPr>
        <a:xfrm>
          <a:off x="15621000" y="1311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169108</xdr:rowOff>
    </xdr:from>
    <xdr:ext cx="736600" cy="259045"/>
    <xdr:sp macro="" textlink="">
      <xdr:nvSpPr>
        <xdr:cNvPr id="435" name="テキスト ボックス 434"/>
        <xdr:cNvSpPr txBox="1"/>
      </xdr:nvSpPr>
      <xdr:spPr>
        <a:xfrm>
          <a:off x="15290800" y="13199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131899</xdr:rowOff>
    </xdr:from>
    <xdr:to>
      <xdr:col>21</xdr:col>
      <xdr:colOff>361950</xdr:colOff>
      <xdr:row>74</xdr:row>
      <xdr:rowOff>42091</xdr:rowOff>
    </xdr:to>
    <xdr:cxnSp macro="">
      <xdr:nvCxnSpPr>
        <xdr:cNvPr id="436" name="直線コネクタ 435"/>
        <xdr:cNvCxnSpPr/>
      </xdr:nvCxnSpPr>
      <xdr:spPr>
        <a:xfrm>
          <a:off x="13893800" y="12647749"/>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76200</xdr:rowOff>
    </xdr:from>
    <xdr:to>
      <xdr:col>21</xdr:col>
      <xdr:colOff>412750</xdr:colOff>
      <xdr:row>77</xdr:row>
      <xdr:rowOff>6350</xdr:rowOff>
    </xdr:to>
    <xdr:sp macro="" textlink="">
      <xdr:nvSpPr>
        <xdr:cNvPr id="437" name="フローチャート : 判断 436"/>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162577</xdr:rowOff>
    </xdr:from>
    <xdr:ext cx="762000" cy="259045"/>
    <xdr:sp macro="" textlink="">
      <xdr:nvSpPr>
        <xdr:cNvPr id="438" name="テキスト ボックス 437"/>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131899</xdr:rowOff>
    </xdr:from>
    <xdr:to>
      <xdr:col>20</xdr:col>
      <xdr:colOff>158750</xdr:colOff>
      <xdr:row>73</xdr:row>
      <xdr:rowOff>161290</xdr:rowOff>
    </xdr:to>
    <xdr:cxnSp macro="">
      <xdr:nvCxnSpPr>
        <xdr:cNvPr id="439" name="直線コネクタ 438"/>
        <xdr:cNvCxnSpPr/>
      </xdr:nvCxnSpPr>
      <xdr:spPr>
        <a:xfrm flipV="1">
          <a:off x="13004800" y="1264774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33745</xdr:rowOff>
    </xdr:from>
    <xdr:to>
      <xdr:col>20</xdr:col>
      <xdr:colOff>209550</xdr:colOff>
      <xdr:row>76</xdr:row>
      <xdr:rowOff>135345</xdr:rowOff>
    </xdr:to>
    <xdr:sp macro="" textlink="">
      <xdr:nvSpPr>
        <xdr:cNvPr id="440" name="フローチャート : 判断 439"/>
        <xdr:cNvSpPr/>
      </xdr:nvSpPr>
      <xdr:spPr>
        <a:xfrm>
          <a:off x="13843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120122</xdr:rowOff>
    </xdr:from>
    <xdr:ext cx="762000" cy="259045"/>
    <xdr:sp macro="" textlink="">
      <xdr:nvSpPr>
        <xdr:cNvPr id="441" name="テキスト ボックス 440"/>
        <xdr:cNvSpPr txBox="1"/>
      </xdr:nvSpPr>
      <xdr:spPr>
        <a:xfrm>
          <a:off x="13512800" y="1315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46808</xdr:rowOff>
    </xdr:from>
    <xdr:to>
      <xdr:col>19</xdr:col>
      <xdr:colOff>6350</xdr:colOff>
      <xdr:row>76</xdr:row>
      <xdr:rowOff>148408</xdr:rowOff>
    </xdr:to>
    <xdr:sp macro="" textlink="">
      <xdr:nvSpPr>
        <xdr:cNvPr id="442" name="フローチャート : 判断 441"/>
        <xdr:cNvSpPr/>
      </xdr:nvSpPr>
      <xdr:spPr>
        <a:xfrm>
          <a:off x="12954000" y="1307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133185</xdr:rowOff>
    </xdr:from>
    <xdr:ext cx="762000" cy="259045"/>
    <xdr:sp macro="" textlink="">
      <xdr:nvSpPr>
        <xdr:cNvPr id="443" name="テキスト ボックス 442"/>
        <xdr:cNvSpPr txBox="1"/>
      </xdr:nvSpPr>
      <xdr:spPr>
        <a:xfrm>
          <a:off x="12623800" y="1316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85997</xdr:rowOff>
    </xdr:from>
    <xdr:to>
      <xdr:col>24</xdr:col>
      <xdr:colOff>82550</xdr:colOff>
      <xdr:row>75</xdr:row>
      <xdr:rowOff>16147</xdr:rowOff>
    </xdr:to>
    <xdr:sp macro="" textlink="">
      <xdr:nvSpPr>
        <xdr:cNvPr id="449" name="円/楕円 448"/>
        <xdr:cNvSpPr/>
      </xdr:nvSpPr>
      <xdr:spPr>
        <a:xfrm>
          <a:off x="16459200" y="1277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166024</xdr:rowOff>
    </xdr:from>
    <xdr:ext cx="762000" cy="259045"/>
    <xdr:sp macro="" textlink="">
      <xdr:nvSpPr>
        <xdr:cNvPr id="450" name="公債費以外該当値テキスト"/>
        <xdr:cNvSpPr txBox="1"/>
      </xdr:nvSpPr>
      <xdr:spPr>
        <a:xfrm>
          <a:off x="16598900" y="1268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22</xdr:col>
      <xdr:colOff>514350</xdr:colOff>
      <xdr:row>73</xdr:row>
      <xdr:rowOff>152944</xdr:rowOff>
    </xdr:from>
    <xdr:to>
      <xdr:col>22</xdr:col>
      <xdr:colOff>615950</xdr:colOff>
      <xdr:row>74</xdr:row>
      <xdr:rowOff>83094</xdr:rowOff>
    </xdr:to>
    <xdr:sp macro="" textlink="">
      <xdr:nvSpPr>
        <xdr:cNvPr id="451" name="円/楕円 450"/>
        <xdr:cNvSpPr/>
      </xdr:nvSpPr>
      <xdr:spPr>
        <a:xfrm>
          <a:off x="15621000" y="1266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93271</xdr:rowOff>
    </xdr:from>
    <xdr:ext cx="736600" cy="259045"/>
    <xdr:sp macro="" textlink="">
      <xdr:nvSpPr>
        <xdr:cNvPr id="452" name="テキスト ボックス 451"/>
        <xdr:cNvSpPr txBox="1"/>
      </xdr:nvSpPr>
      <xdr:spPr>
        <a:xfrm>
          <a:off x="15290800" y="1243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162741</xdr:rowOff>
    </xdr:from>
    <xdr:to>
      <xdr:col>21</xdr:col>
      <xdr:colOff>412750</xdr:colOff>
      <xdr:row>74</xdr:row>
      <xdr:rowOff>92891</xdr:rowOff>
    </xdr:to>
    <xdr:sp macro="" textlink="">
      <xdr:nvSpPr>
        <xdr:cNvPr id="453" name="円/楕円 452"/>
        <xdr:cNvSpPr/>
      </xdr:nvSpPr>
      <xdr:spPr>
        <a:xfrm>
          <a:off x="14732000" y="1267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103068</xdr:rowOff>
    </xdr:from>
    <xdr:ext cx="762000" cy="259045"/>
    <xdr:sp macro="" textlink="">
      <xdr:nvSpPr>
        <xdr:cNvPr id="454" name="テキスト ボックス 453"/>
        <xdr:cNvSpPr txBox="1"/>
      </xdr:nvSpPr>
      <xdr:spPr>
        <a:xfrm>
          <a:off x="14401800" y="1244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58.4</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81099</xdr:rowOff>
    </xdr:from>
    <xdr:to>
      <xdr:col>20</xdr:col>
      <xdr:colOff>209550</xdr:colOff>
      <xdr:row>74</xdr:row>
      <xdr:rowOff>11249</xdr:rowOff>
    </xdr:to>
    <xdr:sp macro="" textlink="">
      <xdr:nvSpPr>
        <xdr:cNvPr id="455" name="円/楕円 454"/>
        <xdr:cNvSpPr/>
      </xdr:nvSpPr>
      <xdr:spPr>
        <a:xfrm>
          <a:off x="13843000" y="1259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21426</xdr:rowOff>
    </xdr:from>
    <xdr:ext cx="762000" cy="259045"/>
    <xdr:sp macro="" textlink="">
      <xdr:nvSpPr>
        <xdr:cNvPr id="456" name="テキスト ボックス 455"/>
        <xdr:cNvSpPr txBox="1"/>
      </xdr:nvSpPr>
      <xdr:spPr>
        <a:xfrm>
          <a:off x="13512800" y="12365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55.9</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110490</xdr:rowOff>
    </xdr:from>
    <xdr:to>
      <xdr:col>19</xdr:col>
      <xdr:colOff>6350</xdr:colOff>
      <xdr:row>74</xdr:row>
      <xdr:rowOff>40640</xdr:rowOff>
    </xdr:to>
    <xdr:sp macro="" textlink="">
      <xdr:nvSpPr>
        <xdr:cNvPr id="457" name="円/楕円 456"/>
        <xdr:cNvSpPr/>
      </xdr:nvSpPr>
      <xdr:spPr>
        <a:xfrm>
          <a:off x="12954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50817</xdr:rowOff>
    </xdr:from>
    <xdr:ext cx="762000" cy="259045"/>
    <xdr:sp macro="" textlink="">
      <xdr:nvSpPr>
        <xdr:cNvPr id="458" name="テキスト ボックス 457"/>
        <xdr:cNvSpPr txBox="1"/>
      </xdr:nvSpPr>
      <xdr:spPr>
        <a:xfrm>
          <a:off x="12623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三重県紀北町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3257</xdr:rowOff>
    </xdr:from>
    <xdr:to>
      <xdr:col>4</xdr:col>
      <xdr:colOff>1117600</xdr:colOff>
      <xdr:row>20</xdr:row>
      <xdr:rowOff>161301</xdr:rowOff>
    </xdr:to>
    <xdr:cxnSp macro="">
      <xdr:nvCxnSpPr>
        <xdr:cNvPr id="47" name="直線コネクタ 46"/>
        <xdr:cNvCxnSpPr/>
      </xdr:nvCxnSpPr>
      <xdr:spPr bwMode="auto">
        <a:xfrm flipV="1">
          <a:off x="5651500" y="2108282"/>
          <a:ext cx="0" cy="152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133378</xdr:rowOff>
    </xdr:from>
    <xdr:ext cx="762000" cy="259045"/>
    <xdr:sp macro="" textlink="">
      <xdr:nvSpPr>
        <xdr:cNvPr id="48" name="人口1人当たり決算額の推移最小値テキスト130"/>
        <xdr:cNvSpPr txBox="1"/>
      </xdr:nvSpPr>
      <xdr:spPr>
        <a:xfrm>
          <a:off x="5740400" y="361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58,316</a:t>
          </a:r>
          <a:endParaRPr kumimoji="1" lang="ja-JP" altLang="en-US" sz="1000" b="1">
            <a:latin typeface="ＭＳ Ｐゴシック"/>
          </a:endParaRPr>
        </a:p>
      </xdr:txBody>
    </xdr:sp>
    <xdr:clientData/>
  </xdr:oneCellAnchor>
  <xdr:twoCellAnchor>
    <xdr:from>
      <xdr:col>4</xdr:col>
      <xdr:colOff>1028700</xdr:colOff>
      <xdr:row>20</xdr:row>
      <xdr:rowOff>161301</xdr:rowOff>
    </xdr:from>
    <xdr:to>
      <xdr:col>5</xdr:col>
      <xdr:colOff>73025</xdr:colOff>
      <xdr:row>20</xdr:row>
      <xdr:rowOff>161301</xdr:rowOff>
    </xdr:to>
    <xdr:cxnSp macro="">
      <xdr:nvCxnSpPr>
        <xdr:cNvPr id="49" name="直線コネクタ 48"/>
        <xdr:cNvCxnSpPr/>
      </xdr:nvCxnSpPr>
      <xdr:spPr bwMode="auto">
        <a:xfrm>
          <a:off x="5562600" y="3637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89634</xdr:rowOff>
    </xdr:from>
    <xdr:ext cx="762000" cy="259045"/>
    <xdr:sp macro="" textlink="">
      <xdr:nvSpPr>
        <xdr:cNvPr id="50" name="人口1人当たり決算額の推移最大値テキスト130"/>
        <xdr:cNvSpPr txBox="1"/>
      </xdr:nvSpPr>
      <xdr:spPr>
        <a:xfrm>
          <a:off x="5740400" y="185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151,995</a:t>
          </a:r>
          <a:endParaRPr kumimoji="1" lang="ja-JP" altLang="en-US" sz="1000" b="1">
            <a:latin typeface="ＭＳ Ｐゴシック"/>
          </a:endParaRPr>
        </a:p>
      </xdr:txBody>
    </xdr:sp>
    <xdr:clientData/>
  </xdr:oneCellAnchor>
  <xdr:twoCellAnchor>
    <xdr:from>
      <xdr:col>4</xdr:col>
      <xdr:colOff>1028700</xdr:colOff>
      <xdr:row>12</xdr:row>
      <xdr:rowOff>3257</xdr:rowOff>
    </xdr:from>
    <xdr:to>
      <xdr:col>5</xdr:col>
      <xdr:colOff>73025</xdr:colOff>
      <xdr:row>12</xdr:row>
      <xdr:rowOff>3257</xdr:rowOff>
    </xdr:to>
    <xdr:cxnSp macro="">
      <xdr:nvCxnSpPr>
        <xdr:cNvPr id="51" name="直線コネクタ 50"/>
        <xdr:cNvCxnSpPr/>
      </xdr:nvCxnSpPr>
      <xdr:spPr bwMode="auto">
        <a:xfrm>
          <a:off x="5562600" y="21082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81519</xdr:rowOff>
    </xdr:from>
    <xdr:to>
      <xdr:col>4</xdr:col>
      <xdr:colOff>1117600</xdr:colOff>
      <xdr:row>15</xdr:row>
      <xdr:rowOff>5853</xdr:rowOff>
    </xdr:to>
    <xdr:cxnSp macro="">
      <xdr:nvCxnSpPr>
        <xdr:cNvPr id="52" name="直線コネクタ 51"/>
        <xdr:cNvCxnSpPr/>
      </xdr:nvCxnSpPr>
      <xdr:spPr bwMode="auto">
        <a:xfrm flipV="1">
          <a:off x="5003800" y="2529444"/>
          <a:ext cx="647700" cy="95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132870</xdr:rowOff>
    </xdr:from>
    <xdr:ext cx="762000" cy="259045"/>
    <xdr:sp macro="" textlink="">
      <xdr:nvSpPr>
        <xdr:cNvPr id="53" name="人口1人当たり決算額の推移平均値テキスト130"/>
        <xdr:cNvSpPr txBox="1"/>
      </xdr:nvSpPr>
      <xdr:spPr>
        <a:xfrm>
          <a:off x="5740400" y="2923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97,236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160793</xdr:rowOff>
    </xdr:from>
    <xdr:to>
      <xdr:col>5</xdr:col>
      <xdr:colOff>34925</xdr:colOff>
      <xdr:row>17</xdr:row>
      <xdr:rowOff>90943</xdr:rowOff>
    </xdr:to>
    <xdr:sp macro="" textlink="">
      <xdr:nvSpPr>
        <xdr:cNvPr id="54" name="フローチャート : 判断 53"/>
        <xdr:cNvSpPr/>
      </xdr:nvSpPr>
      <xdr:spPr bwMode="auto">
        <a:xfrm>
          <a:off x="56007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5853</xdr:rowOff>
    </xdr:from>
    <xdr:to>
      <xdr:col>4</xdr:col>
      <xdr:colOff>469900</xdr:colOff>
      <xdr:row>15</xdr:row>
      <xdr:rowOff>89994</xdr:rowOff>
    </xdr:to>
    <xdr:cxnSp macro="">
      <xdr:nvCxnSpPr>
        <xdr:cNvPr id="55" name="直線コネクタ 54"/>
        <xdr:cNvCxnSpPr/>
      </xdr:nvCxnSpPr>
      <xdr:spPr bwMode="auto">
        <a:xfrm flipV="1">
          <a:off x="4305300" y="2625228"/>
          <a:ext cx="698500" cy="84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267</xdr:rowOff>
    </xdr:from>
    <xdr:to>
      <xdr:col>4</xdr:col>
      <xdr:colOff>520700</xdr:colOff>
      <xdr:row>17</xdr:row>
      <xdr:rowOff>101867</xdr:rowOff>
    </xdr:to>
    <xdr:sp macro="" textlink="">
      <xdr:nvSpPr>
        <xdr:cNvPr id="56" name="フローチャート : 判断 55"/>
        <xdr:cNvSpPr/>
      </xdr:nvSpPr>
      <xdr:spPr bwMode="auto">
        <a:xfrm>
          <a:off x="4953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86644</xdr:rowOff>
    </xdr:from>
    <xdr:ext cx="736600" cy="259045"/>
    <xdr:sp macro="" textlink="">
      <xdr:nvSpPr>
        <xdr:cNvPr id="57" name="テキスト ボックス 56"/>
        <xdr:cNvSpPr txBox="1"/>
      </xdr:nvSpPr>
      <xdr:spPr>
        <a:xfrm>
          <a:off x="4622800" y="304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89994</xdr:rowOff>
    </xdr:from>
    <xdr:to>
      <xdr:col>3</xdr:col>
      <xdr:colOff>904875</xdr:colOff>
      <xdr:row>15</xdr:row>
      <xdr:rowOff>143927</xdr:rowOff>
    </xdr:to>
    <xdr:cxnSp macro="">
      <xdr:nvCxnSpPr>
        <xdr:cNvPr id="58" name="直線コネクタ 57"/>
        <xdr:cNvCxnSpPr/>
      </xdr:nvCxnSpPr>
      <xdr:spPr bwMode="auto">
        <a:xfrm flipV="1">
          <a:off x="3606800" y="2709369"/>
          <a:ext cx="698500" cy="53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29103</xdr:rowOff>
    </xdr:from>
    <xdr:to>
      <xdr:col>3</xdr:col>
      <xdr:colOff>955675</xdr:colOff>
      <xdr:row>17</xdr:row>
      <xdr:rowOff>130703</xdr:rowOff>
    </xdr:to>
    <xdr:sp macro="" textlink="">
      <xdr:nvSpPr>
        <xdr:cNvPr id="59" name="フローチャート : 判断 58"/>
        <xdr:cNvSpPr/>
      </xdr:nvSpPr>
      <xdr:spPr bwMode="auto">
        <a:xfrm>
          <a:off x="4254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115480</xdr:rowOff>
    </xdr:from>
    <xdr:ext cx="762000" cy="259045"/>
    <xdr:sp macro="" textlink="">
      <xdr:nvSpPr>
        <xdr:cNvPr id="60" name="テキスト ボックス 59"/>
        <xdr:cNvSpPr txBox="1"/>
      </xdr:nvSpPr>
      <xdr:spPr>
        <a:xfrm>
          <a:off x="39243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106600</xdr:rowOff>
    </xdr:from>
    <xdr:to>
      <xdr:col>3</xdr:col>
      <xdr:colOff>206375</xdr:colOff>
      <xdr:row>15</xdr:row>
      <xdr:rowOff>143927</xdr:rowOff>
    </xdr:to>
    <xdr:cxnSp macro="">
      <xdr:nvCxnSpPr>
        <xdr:cNvPr id="61" name="直線コネクタ 60"/>
        <xdr:cNvCxnSpPr/>
      </xdr:nvCxnSpPr>
      <xdr:spPr bwMode="auto">
        <a:xfrm>
          <a:off x="2908300" y="2725975"/>
          <a:ext cx="698500" cy="37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62495</xdr:rowOff>
    </xdr:from>
    <xdr:to>
      <xdr:col>3</xdr:col>
      <xdr:colOff>257175</xdr:colOff>
      <xdr:row>17</xdr:row>
      <xdr:rowOff>164095</xdr:rowOff>
    </xdr:to>
    <xdr:sp macro="" textlink="">
      <xdr:nvSpPr>
        <xdr:cNvPr id="62" name="フローチャート : 判断 61"/>
        <xdr:cNvSpPr/>
      </xdr:nvSpPr>
      <xdr:spPr bwMode="auto">
        <a:xfrm>
          <a:off x="35560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148872</xdr:rowOff>
    </xdr:from>
    <xdr:ext cx="762000" cy="259045"/>
    <xdr:sp macro="" textlink="">
      <xdr:nvSpPr>
        <xdr:cNvPr id="63" name="テキスト ボックス 62"/>
        <xdr:cNvSpPr txBox="1"/>
      </xdr:nvSpPr>
      <xdr:spPr>
        <a:xfrm>
          <a:off x="32258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24123</xdr:rowOff>
    </xdr:from>
    <xdr:to>
      <xdr:col>2</xdr:col>
      <xdr:colOff>692150</xdr:colOff>
      <xdr:row>17</xdr:row>
      <xdr:rowOff>125723</xdr:rowOff>
    </xdr:to>
    <xdr:sp macro="" textlink="">
      <xdr:nvSpPr>
        <xdr:cNvPr id="64" name="フローチャート : 判断 63"/>
        <xdr:cNvSpPr/>
      </xdr:nvSpPr>
      <xdr:spPr bwMode="auto">
        <a:xfrm>
          <a:off x="28575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110500</xdr:rowOff>
    </xdr:from>
    <xdr:ext cx="762000" cy="259045"/>
    <xdr:sp macro="" textlink="">
      <xdr:nvSpPr>
        <xdr:cNvPr id="65" name="テキスト ボックス 64"/>
        <xdr:cNvSpPr txBox="1"/>
      </xdr:nvSpPr>
      <xdr:spPr>
        <a:xfrm>
          <a:off x="2527300" y="307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30719</xdr:rowOff>
    </xdr:from>
    <xdr:to>
      <xdr:col>5</xdr:col>
      <xdr:colOff>34925</xdr:colOff>
      <xdr:row>14</xdr:row>
      <xdr:rowOff>132319</xdr:rowOff>
    </xdr:to>
    <xdr:sp macro="" textlink="">
      <xdr:nvSpPr>
        <xdr:cNvPr id="71" name="円/楕円 70"/>
        <xdr:cNvSpPr/>
      </xdr:nvSpPr>
      <xdr:spPr bwMode="auto">
        <a:xfrm>
          <a:off x="5600700" y="2478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47246</xdr:rowOff>
    </xdr:from>
    <xdr:ext cx="762000" cy="259045"/>
    <xdr:sp macro="" textlink="">
      <xdr:nvSpPr>
        <xdr:cNvPr id="72" name="人口1人当たり決算額の推移該当値テキスト130"/>
        <xdr:cNvSpPr txBox="1"/>
      </xdr:nvSpPr>
      <xdr:spPr>
        <a:xfrm>
          <a:off x="5740400" y="232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126,202</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126503</xdr:rowOff>
    </xdr:from>
    <xdr:to>
      <xdr:col>4</xdr:col>
      <xdr:colOff>520700</xdr:colOff>
      <xdr:row>15</xdr:row>
      <xdr:rowOff>56653</xdr:rowOff>
    </xdr:to>
    <xdr:sp macro="" textlink="">
      <xdr:nvSpPr>
        <xdr:cNvPr id="73" name="円/楕円 72"/>
        <xdr:cNvSpPr/>
      </xdr:nvSpPr>
      <xdr:spPr bwMode="auto">
        <a:xfrm>
          <a:off x="4953000" y="2574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66830</xdr:rowOff>
    </xdr:from>
    <xdr:ext cx="736600" cy="259045"/>
    <xdr:sp macro="" textlink="">
      <xdr:nvSpPr>
        <xdr:cNvPr id="74" name="テキスト ボックス 73"/>
        <xdr:cNvSpPr txBox="1"/>
      </xdr:nvSpPr>
      <xdr:spPr>
        <a:xfrm>
          <a:off x="4622800" y="234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120,336</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39194</xdr:rowOff>
    </xdr:from>
    <xdr:to>
      <xdr:col>3</xdr:col>
      <xdr:colOff>955675</xdr:colOff>
      <xdr:row>15</xdr:row>
      <xdr:rowOff>140794</xdr:rowOff>
    </xdr:to>
    <xdr:sp macro="" textlink="">
      <xdr:nvSpPr>
        <xdr:cNvPr id="75" name="円/楕円 74"/>
        <xdr:cNvSpPr/>
      </xdr:nvSpPr>
      <xdr:spPr bwMode="auto">
        <a:xfrm>
          <a:off x="4254500" y="2658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150971</xdr:rowOff>
    </xdr:from>
    <xdr:ext cx="762000" cy="259045"/>
    <xdr:sp macro="" textlink="">
      <xdr:nvSpPr>
        <xdr:cNvPr id="76" name="テキスト ボックス 75"/>
        <xdr:cNvSpPr txBox="1"/>
      </xdr:nvSpPr>
      <xdr:spPr>
        <a:xfrm>
          <a:off x="3924300" y="242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115,183</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93127</xdr:rowOff>
    </xdr:from>
    <xdr:to>
      <xdr:col>3</xdr:col>
      <xdr:colOff>257175</xdr:colOff>
      <xdr:row>16</xdr:row>
      <xdr:rowOff>23277</xdr:rowOff>
    </xdr:to>
    <xdr:sp macro="" textlink="">
      <xdr:nvSpPr>
        <xdr:cNvPr id="77" name="円/楕円 76"/>
        <xdr:cNvSpPr/>
      </xdr:nvSpPr>
      <xdr:spPr bwMode="auto">
        <a:xfrm>
          <a:off x="3556000" y="2712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33454</xdr:rowOff>
    </xdr:from>
    <xdr:ext cx="762000" cy="259045"/>
    <xdr:sp macro="" textlink="">
      <xdr:nvSpPr>
        <xdr:cNvPr id="78" name="テキスト ボックス 77"/>
        <xdr:cNvSpPr txBox="1"/>
      </xdr:nvSpPr>
      <xdr:spPr>
        <a:xfrm>
          <a:off x="3225800" y="2481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111,880</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55800</xdr:rowOff>
    </xdr:from>
    <xdr:to>
      <xdr:col>2</xdr:col>
      <xdr:colOff>692150</xdr:colOff>
      <xdr:row>15</xdr:row>
      <xdr:rowOff>157400</xdr:rowOff>
    </xdr:to>
    <xdr:sp macro="" textlink="">
      <xdr:nvSpPr>
        <xdr:cNvPr id="79" name="円/楕円 78"/>
        <xdr:cNvSpPr/>
      </xdr:nvSpPr>
      <xdr:spPr bwMode="auto">
        <a:xfrm>
          <a:off x="2857500" y="2675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167577</xdr:rowOff>
    </xdr:from>
    <xdr:ext cx="762000" cy="259045"/>
    <xdr:sp macro="" textlink="">
      <xdr:nvSpPr>
        <xdr:cNvPr id="80" name="テキスト ボックス 79"/>
        <xdr:cNvSpPr txBox="1"/>
      </xdr:nvSpPr>
      <xdr:spPr>
        <a:xfrm>
          <a:off x="2527300" y="244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114,166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323748</xdr:rowOff>
    </xdr:from>
    <xdr:to>
      <xdr:col>4</xdr:col>
      <xdr:colOff>1117600</xdr:colOff>
      <xdr:row>37</xdr:row>
      <xdr:rowOff>151765</xdr:rowOff>
    </xdr:to>
    <xdr:cxnSp macro="">
      <xdr:nvCxnSpPr>
        <xdr:cNvPr id="108" name="直線コネクタ 107"/>
        <xdr:cNvCxnSpPr/>
      </xdr:nvCxnSpPr>
      <xdr:spPr bwMode="auto">
        <a:xfrm flipV="1">
          <a:off x="5651500" y="6248298"/>
          <a:ext cx="0" cy="1028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123842</xdr:rowOff>
    </xdr:from>
    <xdr:ext cx="762000" cy="259045"/>
    <xdr:sp macro="" textlink="">
      <xdr:nvSpPr>
        <xdr:cNvPr id="109" name="人口1人当たり決算額の推移最小値テキスト445"/>
        <xdr:cNvSpPr txBox="1"/>
      </xdr:nvSpPr>
      <xdr:spPr>
        <a:xfrm>
          <a:off x="5740400" y="724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-5,300</a:t>
          </a:r>
          <a:endParaRPr kumimoji="1" lang="ja-JP" altLang="en-US" sz="1000" b="1">
            <a:latin typeface="ＭＳ Ｐゴシック"/>
          </a:endParaRPr>
        </a:p>
      </xdr:txBody>
    </xdr:sp>
    <xdr:clientData/>
  </xdr:oneCellAnchor>
  <xdr:twoCellAnchor>
    <xdr:from>
      <xdr:col>4</xdr:col>
      <xdr:colOff>1028700</xdr:colOff>
      <xdr:row>37</xdr:row>
      <xdr:rowOff>151765</xdr:rowOff>
    </xdr:from>
    <xdr:to>
      <xdr:col>5</xdr:col>
      <xdr:colOff>73025</xdr:colOff>
      <xdr:row>37</xdr:row>
      <xdr:rowOff>151765</xdr:rowOff>
    </xdr:to>
    <xdr:cxnSp macro="">
      <xdr:nvCxnSpPr>
        <xdr:cNvPr id="110" name="直線コネクタ 109"/>
        <xdr:cNvCxnSpPr/>
      </xdr:nvCxnSpPr>
      <xdr:spPr bwMode="auto">
        <a:xfrm>
          <a:off x="5562600" y="72764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67225</xdr:rowOff>
    </xdr:from>
    <xdr:ext cx="762000" cy="259045"/>
    <xdr:sp macro="" textlink="">
      <xdr:nvSpPr>
        <xdr:cNvPr id="111" name="人口1人当たり決算額の推移最大値テキスト445"/>
        <xdr:cNvSpPr txBox="1"/>
      </xdr:nvSpPr>
      <xdr:spPr>
        <a:xfrm>
          <a:off x="5740400" y="599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48,672</a:t>
          </a:r>
          <a:endParaRPr kumimoji="1" lang="ja-JP" altLang="en-US" sz="1000" b="1">
            <a:latin typeface="ＭＳ Ｐゴシック"/>
          </a:endParaRPr>
        </a:p>
      </xdr:txBody>
    </xdr:sp>
    <xdr:clientData/>
  </xdr:oneCellAnchor>
  <xdr:twoCellAnchor>
    <xdr:from>
      <xdr:col>4</xdr:col>
      <xdr:colOff>1028700</xdr:colOff>
      <xdr:row>33</xdr:row>
      <xdr:rowOff>323748</xdr:rowOff>
    </xdr:from>
    <xdr:to>
      <xdr:col>5</xdr:col>
      <xdr:colOff>73025</xdr:colOff>
      <xdr:row>33</xdr:row>
      <xdr:rowOff>323748</xdr:rowOff>
    </xdr:to>
    <xdr:cxnSp macro="">
      <xdr:nvCxnSpPr>
        <xdr:cNvPr id="112" name="直線コネクタ 111"/>
        <xdr:cNvCxnSpPr/>
      </xdr:nvCxnSpPr>
      <xdr:spPr bwMode="auto">
        <a:xfrm>
          <a:off x="5562600" y="624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115551</xdr:rowOff>
    </xdr:from>
    <xdr:to>
      <xdr:col>4</xdr:col>
      <xdr:colOff>1117600</xdr:colOff>
      <xdr:row>35</xdr:row>
      <xdr:rowOff>173063</xdr:rowOff>
    </xdr:to>
    <xdr:cxnSp macro="">
      <xdr:nvCxnSpPr>
        <xdr:cNvPr id="113" name="直線コネクタ 112"/>
        <xdr:cNvCxnSpPr/>
      </xdr:nvCxnSpPr>
      <xdr:spPr bwMode="auto">
        <a:xfrm>
          <a:off x="5003800" y="6725901"/>
          <a:ext cx="647700" cy="57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157840</xdr:rowOff>
    </xdr:from>
    <xdr:ext cx="762000" cy="259045"/>
    <xdr:sp macro="" textlink="">
      <xdr:nvSpPr>
        <xdr:cNvPr id="114" name="人口1人当たり決算額の推移平均値テキスト445"/>
        <xdr:cNvSpPr txBox="1"/>
      </xdr:nvSpPr>
      <xdr:spPr>
        <a:xfrm>
          <a:off x="5740400" y="6768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19,983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133674</xdr:rowOff>
    </xdr:from>
    <xdr:to>
      <xdr:col>5</xdr:col>
      <xdr:colOff>34925</xdr:colOff>
      <xdr:row>35</xdr:row>
      <xdr:rowOff>235274</xdr:rowOff>
    </xdr:to>
    <xdr:sp macro="" textlink="">
      <xdr:nvSpPr>
        <xdr:cNvPr id="115" name="フローチャート : 判断 114"/>
        <xdr:cNvSpPr/>
      </xdr:nvSpPr>
      <xdr:spPr bwMode="auto">
        <a:xfrm>
          <a:off x="56007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115551</xdr:rowOff>
    </xdr:from>
    <xdr:to>
      <xdr:col>4</xdr:col>
      <xdr:colOff>469900</xdr:colOff>
      <xdr:row>35</xdr:row>
      <xdr:rowOff>159100</xdr:rowOff>
    </xdr:to>
    <xdr:cxnSp macro="">
      <xdr:nvCxnSpPr>
        <xdr:cNvPr id="116" name="直線コネクタ 115"/>
        <xdr:cNvCxnSpPr/>
      </xdr:nvCxnSpPr>
      <xdr:spPr bwMode="auto">
        <a:xfrm flipV="1">
          <a:off x="4305300" y="6725901"/>
          <a:ext cx="698500" cy="43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120358</xdr:rowOff>
    </xdr:from>
    <xdr:to>
      <xdr:col>4</xdr:col>
      <xdr:colOff>520700</xdr:colOff>
      <xdr:row>35</xdr:row>
      <xdr:rowOff>221958</xdr:rowOff>
    </xdr:to>
    <xdr:sp macro="" textlink="">
      <xdr:nvSpPr>
        <xdr:cNvPr id="117" name="フローチャート : 判断 116"/>
        <xdr:cNvSpPr/>
      </xdr:nvSpPr>
      <xdr:spPr bwMode="auto">
        <a:xfrm>
          <a:off x="4953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206735</xdr:rowOff>
    </xdr:from>
    <xdr:ext cx="736600" cy="259045"/>
    <xdr:sp macro="" textlink="">
      <xdr:nvSpPr>
        <xdr:cNvPr id="118" name="テキスト ボックス 117"/>
        <xdr:cNvSpPr txBox="1"/>
      </xdr:nvSpPr>
      <xdr:spPr>
        <a:xfrm>
          <a:off x="4622800" y="6817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84671</xdr:rowOff>
    </xdr:from>
    <xdr:to>
      <xdr:col>3</xdr:col>
      <xdr:colOff>904875</xdr:colOff>
      <xdr:row>35</xdr:row>
      <xdr:rowOff>159100</xdr:rowOff>
    </xdr:to>
    <xdr:cxnSp macro="">
      <xdr:nvCxnSpPr>
        <xdr:cNvPr id="119" name="直線コネクタ 118"/>
        <xdr:cNvCxnSpPr/>
      </xdr:nvCxnSpPr>
      <xdr:spPr bwMode="auto">
        <a:xfrm>
          <a:off x="3606800" y="6695021"/>
          <a:ext cx="698500" cy="74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81953</xdr:rowOff>
    </xdr:from>
    <xdr:to>
      <xdr:col>3</xdr:col>
      <xdr:colOff>955675</xdr:colOff>
      <xdr:row>35</xdr:row>
      <xdr:rowOff>183553</xdr:rowOff>
    </xdr:to>
    <xdr:sp macro="" textlink="">
      <xdr:nvSpPr>
        <xdr:cNvPr id="120" name="フローチャート : 判断 119"/>
        <xdr:cNvSpPr/>
      </xdr:nvSpPr>
      <xdr:spPr bwMode="auto">
        <a:xfrm>
          <a:off x="4254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193730</xdr:rowOff>
    </xdr:from>
    <xdr:ext cx="762000" cy="259045"/>
    <xdr:sp macro="" textlink="">
      <xdr:nvSpPr>
        <xdr:cNvPr id="121" name="テキスト ボックス 120"/>
        <xdr:cNvSpPr txBox="1"/>
      </xdr:nvSpPr>
      <xdr:spPr>
        <a:xfrm>
          <a:off x="39243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49752</xdr:rowOff>
    </xdr:from>
    <xdr:to>
      <xdr:col>3</xdr:col>
      <xdr:colOff>206375</xdr:colOff>
      <xdr:row>35</xdr:row>
      <xdr:rowOff>84671</xdr:rowOff>
    </xdr:to>
    <xdr:cxnSp macro="">
      <xdr:nvCxnSpPr>
        <xdr:cNvPr id="122" name="直線コネクタ 121"/>
        <xdr:cNvCxnSpPr/>
      </xdr:nvCxnSpPr>
      <xdr:spPr bwMode="auto">
        <a:xfrm>
          <a:off x="2908300" y="6660102"/>
          <a:ext cx="698500" cy="34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31070</xdr:rowOff>
    </xdr:from>
    <xdr:to>
      <xdr:col>3</xdr:col>
      <xdr:colOff>257175</xdr:colOff>
      <xdr:row>35</xdr:row>
      <xdr:rowOff>132670</xdr:rowOff>
    </xdr:to>
    <xdr:sp macro="" textlink="">
      <xdr:nvSpPr>
        <xdr:cNvPr id="123" name="フローチャート : 判断 122"/>
        <xdr:cNvSpPr/>
      </xdr:nvSpPr>
      <xdr:spPr bwMode="auto">
        <a:xfrm>
          <a:off x="35560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142848</xdr:rowOff>
    </xdr:from>
    <xdr:ext cx="762000" cy="259045"/>
    <xdr:sp macro="" textlink="">
      <xdr:nvSpPr>
        <xdr:cNvPr id="124" name="テキスト ボックス 123"/>
        <xdr:cNvSpPr txBox="1"/>
      </xdr:nvSpPr>
      <xdr:spPr>
        <a:xfrm>
          <a:off x="3225800" y="641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1695</xdr:rowOff>
    </xdr:from>
    <xdr:to>
      <xdr:col>2</xdr:col>
      <xdr:colOff>692150</xdr:colOff>
      <xdr:row>35</xdr:row>
      <xdr:rowOff>103295</xdr:rowOff>
    </xdr:to>
    <xdr:sp macro="" textlink="">
      <xdr:nvSpPr>
        <xdr:cNvPr id="125" name="フローチャート : 判断 124"/>
        <xdr:cNvSpPr/>
      </xdr:nvSpPr>
      <xdr:spPr bwMode="auto">
        <a:xfrm>
          <a:off x="2857500" y="6612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88072</xdr:rowOff>
    </xdr:from>
    <xdr:ext cx="762000" cy="259045"/>
    <xdr:sp macro="" textlink="">
      <xdr:nvSpPr>
        <xdr:cNvPr id="126" name="テキスト ボックス 125"/>
        <xdr:cNvSpPr txBox="1"/>
      </xdr:nvSpPr>
      <xdr:spPr>
        <a:xfrm>
          <a:off x="2527300" y="669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122263</xdr:rowOff>
    </xdr:from>
    <xdr:to>
      <xdr:col>5</xdr:col>
      <xdr:colOff>34925</xdr:colOff>
      <xdr:row>35</xdr:row>
      <xdr:rowOff>223863</xdr:rowOff>
    </xdr:to>
    <xdr:sp macro="" textlink="">
      <xdr:nvSpPr>
        <xdr:cNvPr id="132" name="円/楕円 131"/>
        <xdr:cNvSpPr/>
      </xdr:nvSpPr>
      <xdr:spPr bwMode="auto">
        <a:xfrm>
          <a:off x="5600700" y="6732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310240</xdr:rowOff>
    </xdr:from>
    <xdr:ext cx="762000" cy="259045"/>
    <xdr:sp macro="" textlink="">
      <xdr:nvSpPr>
        <xdr:cNvPr id="133" name="人口1人当たり決算額の推移該当値テキスト445"/>
        <xdr:cNvSpPr txBox="1"/>
      </xdr:nvSpPr>
      <xdr:spPr>
        <a:xfrm>
          <a:off x="5740400" y="657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20,582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64751</xdr:rowOff>
    </xdr:from>
    <xdr:to>
      <xdr:col>4</xdr:col>
      <xdr:colOff>520700</xdr:colOff>
      <xdr:row>35</xdr:row>
      <xdr:rowOff>166351</xdr:rowOff>
    </xdr:to>
    <xdr:sp macro="" textlink="">
      <xdr:nvSpPr>
        <xdr:cNvPr id="134" name="円/楕円 133"/>
        <xdr:cNvSpPr/>
      </xdr:nvSpPr>
      <xdr:spPr bwMode="auto">
        <a:xfrm>
          <a:off x="4953000" y="6675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176528</xdr:rowOff>
    </xdr:from>
    <xdr:ext cx="736600" cy="259045"/>
    <xdr:sp macro="" textlink="">
      <xdr:nvSpPr>
        <xdr:cNvPr id="135" name="テキスト ボックス 134"/>
        <xdr:cNvSpPr txBox="1"/>
      </xdr:nvSpPr>
      <xdr:spPr>
        <a:xfrm>
          <a:off x="4622800" y="6443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23,601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108300</xdr:rowOff>
    </xdr:from>
    <xdr:to>
      <xdr:col>3</xdr:col>
      <xdr:colOff>955675</xdr:colOff>
      <xdr:row>35</xdr:row>
      <xdr:rowOff>209900</xdr:rowOff>
    </xdr:to>
    <xdr:sp macro="" textlink="">
      <xdr:nvSpPr>
        <xdr:cNvPr id="136" name="円/楕円 135"/>
        <xdr:cNvSpPr/>
      </xdr:nvSpPr>
      <xdr:spPr bwMode="auto">
        <a:xfrm>
          <a:off x="4254500" y="6718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194677</xdr:rowOff>
    </xdr:from>
    <xdr:ext cx="762000" cy="259045"/>
    <xdr:sp macro="" textlink="">
      <xdr:nvSpPr>
        <xdr:cNvPr id="137" name="テキスト ボックス 136"/>
        <xdr:cNvSpPr txBox="1"/>
      </xdr:nvSpPr>
      <xdr:spPr>
        <a:xfrm>
          <a:off x="3924300" y="680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21,315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33871</xdr:rowOff>
    </xdr:from>
    <xdr:to>
      <xdr:col>3</xdr:col>
      <xdr:colOff>257175</xdr:colOff>
      <xdr:row>35</xdr:row>
      <xdr:rowOff>135471</xdr:rowOff>
    </xdr:to>
    <xdr:sp macro="" textlink="">
      <xdr:nvSpPr>
        <xdr:cNvPr id="138" name="円/楕円 137"/>
        <xdr:cNvSpPr/>
      </xdr:nvSpPr>
      <xdr:spPr bwMode="auto">
        <a:xfrm>
          <a:off x="3556000" y="6644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120248</xdr:rowOff>
    </xdr:from>
    <xdr:ext cx="762000" cy="259045"/>
    <xdr:sp macro="" textlink="">
      <xdr:nvSpPr>
        <xdr:cNvPr id="139" name="テキスト ボックス 138"/>
        <xdr:cNvSpPr txBox="1"/>
      </xdr:nvSpPr>
      <xdr:spPr>
        <a:xfrm>
          <a:off x="3225800" y="6730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25,222</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341852</xdr:rowOff>
    </xdr:from>
    <xdr:to>
      <xdr:col>2</xdr:col>
      <xdr:colOff>692150</xdr:colOff>
      <xdr:row>35</xdr:row>
      <xdr:rowOff>100552</xdr:rowOff>
    </xdr:to>
    <xdr:sp macro="" textlink="">
      <xdr:nvSpPr>
        <xdr:cNvPr id="140" name="円/楕円 139"/>
        <xdr:cNvSpPr/>
      </xdr:nvSpPr>
      <xdr:spPr bwMode="auto">
        <a:xfrm>
          <a:off x="2857500" y="6609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110729</xdr:rowOff>
    </xdr:from>
    <xdr:ext cx="762000" cy="259045"/>
    <xdr:sp macro="" textlink="">
      <xdr:nvSpPr>
        <xdr:cNvPr id="141" name="テキスト ボックス 140"/>
        <xdr:cNvSpPr txBox="1"/>
      </xdr:nvSpPr>
      <xdr:spPr>
        <a:xfrm>
          <a:off x="2527300" y="637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27,055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三重県紀北町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16,849
16,585
256.53
10,350,979
9,787,678
537,176
6,103,287
11,828,770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34593</xdr:rowOff>
    </xdr:from>
    <xdr:to>
      <xdr:col>6</xdr:col>
      <xdr:colOff>510540</xdr:colOff>
      <xdr:row>39</xdr:row>
      <xdr:rowOff>100267</xdr:rowOff>
    </xdr:to>
    <xdr:cxnSp macro="">
      <xdr:nvCxnSpPr>
        <xdr:cNvPr id="58" name="直線コネクタ 57"/>
        <xdr:cNvCxnSpPr/>
      </xdr:nvCxnSpPr>
      <xdr:spPr>
        <a:xfrm flipV="1">
          <a:off x="4633595" y="5178093"/>
          <a:ext cx="1270" cy="1608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104094</xdr:rowOff>
    </xdr:from>
    <xdr:ext cx="534377" cy="259045"/>
    <xdr:sp macro="" textlink="">
      <xdr:nvSpPr>
        <xdr:cNvPr id="59" name="人件費最小値テキスト"/>
        <xdr:cNvSpPr txBox="1"/>
      </xdr:nvSpPr>
      <xdr:spPr>
        <a:xfrm>
          <a:off x="4686300" y="67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39,915</a:t>
          </a:r>
          <a:endParaRPr kumimoji="1" lang="ja-JP" altLang="en-US" sz="1000" b="1">
            <a:latin typeface="ＭＳ Ｐゴシック"/>
          </a:endParaRPr>
        </a:p>
      </xdr:txBody>
    </xdr:sp>
    <xdr:clientData/>
  </xdr:oneCellAnchor>
  <xdr:twoCellAnchor>
    <xdr:from>
      <xdr:col>6</xdr:col>
      <xdr:colOff>422275</xdr:colOff>
      <xdr:row>39</xdr:row>
      <xdr:rowOff>100267</xdr:rowOff>
    </xdr:from>
    <xdr:to>
      <xdr:col>6</xdr:col>
      <xdr:colOff>600075</xdr:colOff>
      <xdr:row>39</xdr:row>
      <xdr:rowOff>100267</xdr:rowOff>
    </xdr:to>
    <xdr:cxnSp macro="">
      <xdr:nvCxnSpPr>
        <xdr:cNvPr id="60" name="直線コネクタ 59"/>
        <xdr:cNvCxnSpPr/>
      </xdr:nvCxnSpPr>
      <xdr:spPr>
        <a:xfrm>
          <a:off x="4546600" y="6786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152720</xdr:rowOff>
    </xdr:from>
    <xdr:ext cx="599010" cy="259045"/>
    <xdr:sp macro="" textlink="">
      <xdr:nvSpPr>
        <xdr:cNvPr id="61" name="人件費最大値テキスト"/>
        <xdr:cNvSpPr txBox="1"/>
      </xdr:nvSpPr>
      <xdr:spPr>
        <a:xfrm>
          <a:off x="4686300" y="495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138,437</a:t>
          </a:r>
          <a:endParaRPr kumimoji="1" lang="ja-JP" altLang="en-US" sz="1000" b="1">
            <a:latin typeface="ＭＳ Ｐゴシック"/>
          </a:endParaRPr>
        </a:p>
      </xdr:txBody>
    </xdr:sp>
    <xdr:clientData/>
  </xdr:oneCellAnchor>
  <xdr:twoCellAnchor>
    <xdr:from>
      <xdr:col>6</xdr:col>
      <xdr:colOff>422275</xdr:colOff>
      <xdr:row>30</xdr:row>
      <xdr:rowOff>34593</xdr:rowOff>
    </xdr:from>
    <xdr:to>
      <xdr:col>6</xdr:col>
      <xdr:colOff>600075</xdr:colOff>
      <xdr:row>30</xdr:row>
      <xdr:rowOff>34593</xdr:rowOff>
    </xdr:to>
    <xdr:cxnSp macro="">
      <xdr:nvCxnSpPr>
        <xdr:cNvPr id="62" name="直線コネクタ 61"/>
        <xdr:cNvCxnSpPr/>
      </xdr:nvCxnSpPr>
      <xdr:spPr>
        <a:xfrm>
          <a:off x="4546600" y="517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54563</xdr:rowOff>
    </xdr:from>
    <xdr:to>
      <xdr:col>6</xdr:col>
      <xdr:colOff>511175</xdr:colOff>
      <xdr:row>35</xdr:row>
      <xdr:rowOff>60425</xdr:rowOff>
    </xdr:to>
    <xdr:cxnSp macro="">
      <xdr:nvCxnSpPr>
        <xdr:cNvPr id="63" name="直線コネクタ 62"/>
        <xdr:cNvCxnSpPr/>
      </xdr:nvCxnSpPr>
      <xdr:spPr>
        <a:xfrm>
          <a:off x="3797300" y="6055313"/>
          <a:ext cx="838200" cy="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66331</xdr:rowOff>
    </xdr:from>
    <xdr:ext cx="534377" cy="259045"/>
    <xdr:sp macro="" textlink="">
      <xdr:nvSpPr>
        <xdr:cNvPr id="64" name="人件費平均値テキスト"/>
        <xdr:cNvSpPr txBox="1"/>
      </xdr:nvSpPr>
      <xdr:spPr>
        <a:xfrm>
          <a:off x="4686300" y="6067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79,561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87904</xdr:rowOff>
    </xdr:from>
    <xdr:to>
      <xdr:col>6</xdr:col>
      <xdr:colOff>561975</xdr:colOff>
      <xdr:row>36</xdr:row>
      <xdr:rowOff>18054</xdr:rowOff>
    </xdr:to>
    <xdr:sp macro="" textlink="">
      <xdr:nvSpPr>
        <xdr:cNvPr id="65" name="フローチャート : 判断 64"/>
        <xdr:cNvSpPr/>
      </xdr:nvSpPr>
      <xdr:spPr>
        <a:xfrm>
          <a:off x="45847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54563</xdr:rowOff>
    </xdr:from>
    <xdr:to>
      <xdr:col>5</xdr:col>
      <xdr:colOff>358775</xdr:colOff>
      <xdr:row>35</xdr:row>
      <xdr:rowOff>106602</xdr:rowOff>
    </xdr:to>
    <xdr:cxnSp macro="">
      <xdr:nvCxnSpPr>
        <xdr:cNvPr id="66" name="直線コネクタ 65"/>
        <xdr:cNvCxnSpPr/>
      </xdr:nvCxnSpPr>
      <xdr:spPr>
        <a:xfrm flipV="1">
          <a:off x="2908300" y="6055313"/>
          <a:ext cx="889000" cy="5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79478</xdr:rowOff>
    </xdr:from>
    <xdr:to>
      <xdr:col>5</xdr:col>
      <xdr:colOff>409575</xdr:colOff>
      <xdr:row>36</xdr:row>
      <xdr:rowOff>9628</xdr:rowOff>
    </xdr:to>
    <xdr:sp macro="" textlink="">
      <xdr:nvSpPr>
        <xdr:cNvPr id="67" name="フローチャート : 判断 66"/>
        <xdr:cNvSpPr/>
      </xdr:nvSpPr>
      <xdr:spPr>
        <a:xfrm>
          <a:off x="3746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755</xdr:rowOff>
    </xdr:from>
    <xdr:ext cx="534377" cy="259045"/>
    <xdr:sp macro="" textlink="">
      <xdr:nvSpPr>
        <xdr:cNvPr id="68" name="テキスト ボックス 67"/>
        <xdr:cNvSpPr txBox="1"/>
      </xdr:nvSpPr>
      <xdr:spPr>
        <a:xfrm>
          <a:off x="3530111" y="617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106602</xdr:rowOff>
    </xdr:from>
    <xdr:to>
      <xdr:col>4</xdr:col>
      <xdr:colOff>155575</xdr:colOff>
      <xdr:row>35</xdr:row>
      <xdr:rowOff>132907</xdr:rowOff>
    </xdr:to>
    <xdr:cxnSp macro="">
      <xdr:nvCxnSpPr>
        <xdr:cNvPr id="69" name="直線コネクタ 68"/>
        <xdr:cNvCxnSpPr/>
      </xdr:nvCxnSpPr>
      <xdr:spPr>
        <a:xfrm flipV="1">
          <a:off x="2019300" y="6107352"/>
          <a:ext cx="889000" cy="2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116675</xdr:rowOff>
    </xdr:from>
    <xdr:to>
      <xdr:col>4</xdr:col>
      <xdr:colOff>206375</xdr:colOff>
      <xdr:row>36</xdr:row>
      <xdr:rowOff>46825</xdr:rowOff>
    </xdr:to>
    <xdr:sp macro="" textlink="">
      <xdr:nvSpPr>
        <xdr:cNvPr id="70" name="フローチャート : 判断 69"/>
        <xdr:cNvSpPr/>
      </xdr:nvSpPr>
      <xdr:spPr>
        <a:xfrm>
          <a:off x="2857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37952</xdr:rowOff>
    </xdr:from>
    <xdr:ext cx="534377" cy="259045"/>
    <xdr:sp macro="" textlink="">
      <xdr:nvSpPr>
        <xdr:cNvPr id="71" name="テキスト ボックス 70"/>
        <xdr:cNvSpPr txBox="1"/>
      </xdr:nvSpPr>
      <xdr:spPr>
        <a:xfrm>
          <a:off x="2641111" y="62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132907</xdr:rowOff>
    </xdr:from>
    <xdr:to>
      <xdr:col>2</xdr:col>
      <xdr:colOff>638175</xdr:colOff>
      <xdr:row>35</xdr:row>
      <xdr:rowOff>154036</xdr:rowOff>
    </xdr:to>
    <xdr:cxnSp macro="">
      <xdr:nvCxnSpPr>
        <xdr:cNvPr id="72" name="直線コネクタ 71"/>
        <xdr:cNvCxnSpPr/>
      </xdr:nvCxnSpPr>
      <xdr:spPr>
        <a:xfrm flipV="1">
          <a:off x="1130300" y="6133657"/>
          <a:ext cx="889000" cy="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129999</xdr:rowOff>
    </xdr:from>
    <xdr:to>
      <xdr:col>3</xdr:col>
      <xdr:colOff>3175</xdr:colOff>
      <xdr:row>36</xdr:row>
      <xdr:rowOff>60149</xdr:rowOff>
    </xdr:to>
    <xdr:sp macro="" textlink="">
      <xdr:nvSpPr>
        <xdr:cNvPr id="73" name="フローチャート : 判断 72"/>
        <xdr:cNvSpPr/>
      </xdr:nvSpPr>
      <xdr:spPr>
        <a:xfrm>
          <a:off x="1968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51276</xdr:rowOff>
    </xdr:from>
    <xdr:ext cx="534377" cy="259045"/>
    <xdr:sp macro="" textlink="">
      <xdr:nvSpPr>
        <xdr:cNvPr id="74" name="テキスト ボックス 73"/>
        <xdr:cNvSpPr txBox="1"/>
      </xdr:nvSpPr>
      <xdr:spPr>
        <a:xfrm>
          <a:off x="1752111" y="622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96493</xdr:rowOff>
    </xdr:from>
    <xdr:to>
      <xdr:col>1</xdr:col>
      <xdr:colOff>485775</xdr:colOff>
      <xdr:row>36</xdr:row>
      <xdr:rowOff>26643</xdr:rowOff>
    </xdr:to>
    <xdr:sp macro="" textlink="">
      <xdr:nvSpPr>
        <xdr:cNvPr id="75" name="フローチャート : 判断 74"/>
        <xdr:cNvSpPr/>
      </xdr:nvSpPr>
      <xdr:spPr>
        <a:xfrm>
          <a:off x="1079500" y="60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43170</xdr:rowOff>
    </xdr:from>
    <xdr:ext cx="534377" cy="259045"/>
    <xdr:sp macro="" textlink="">
      <xdr:nvSpPr>
        <xdr:cNvPr id="76" name="テキスト ボックス 75"/>
        <xdr:cNvSpPr txBox="1"/>
      </xdr:nvSpPr>
      <xdr:spPr>
        <a:xfrm>
          <a:off x="863111" y="587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9625</xdr:rowOff>
    </xdr:from>
    <xdr:to>
      <xdr:col>6</xdr:col>
      <xdr:colOff>561975</xdr:colOff>
      <xdr:row>35</xdr:row>
      <xdr:rowOff>111225</xdr:rowOff>
    </xdr:to>
    <xdr:sp macro="" textlink="">
      <xdr:nvSpPr>
        <xdr:cNvPr id="82" name="円/楕円 81"/>
        <xdr:cNvSpPr/>
      </xdr:nvSpPr>
      <xdr:spPr>
        <a:xfrm>
          <a:off x="4584700" y="601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32502</xdr:rowOff>
    </xdr:from>
    <xdr:ext cx="534377" cy="259045"/>
    <xdr:sp macro="" textlink="">
      <xdr:nvSpPr>
        <xdr:cNvPr id="83" name="人件費該当値テキスト"/>
        <xdr:cNvSpPr txBox="1"/>
      </xdr:nvSpPr>
      <xdr:spPr>
        <a:xfrm>
          <a:off x="4686300" y="586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84,355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3763</xdr:rowOff>
    </xdr:from>
    <xdr:to>
      <xdr:col>5</xdr:col>
      <xdr:colOff>409575</xdr:colOff>
      <xdr:row>35</xdr:row>
      <xdr:rowOff>105363</xdr:rowOff>
    </xdr:to>
    <xdr:sp macro="" textlink="">
      <xdr:nvSpPr>
        <xdr:cNvPr id="84" name="円/楕円 83"/>
        <xdr:cNvSpPr/>
      </xdr:nvSpPr>
      <xdr:spPr>
        <a:xfrm>
          <a:off x="3746500" y="600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121890</xdr:rowOff>
    </xdr:from>
    <xdr:ext cx="534377" cy="259045"/>
    <xdr:sp macro="" textlink="">
      <xdr:nvSpPr>
        <xdr:cNvPr id="85" name="テキスト ボックス 84"/>
        <xdr:cNvSpPr txBox="1"/>
      </xdr:nvSpPr>
      <xdr:spPr>
        <a:xfrm>
          <a:off x="3530111" y="57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84,714</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55802</xdr:rowOff>
    </xdr:from>
    <xdr:to>
      <xdr:col>4</xdr:col>
      <xdr:colOff>206375</xdr:colOff>
      <xdr:row>35</xdr:row>
      <xdr:rowOff>157402</xdr:rowOff>
    </xdr:to>
    <xdr:sp macro="" textlink="">
      <xdr:nvSpPr>
        <xdr:cNvPr id="86" name="円/楕円 85"/>
        <xdr:cNvSpPr/>
      </xdr:nvSpPr>
      <xdr:spPr>
        <a:xfrm>
          <a:off x="2857500" y="60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2479</xdr:rowOff>
    </xdr:from>
    <xdr:ext cx="534377" cy="259045"/>
    <xdr:sp macro="" textlink="">
      <xdr:nvSpPr>
        <xdr:cNvPr id="87" name="テキスト ボックス 86"/>
        <xdr:cNvSpPr txBox="1"/>
      </xdr:nvSpPr>
      <xdr:spPr>
        <a:xfrm>
          <a:off x="2641111" y="583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81,527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82107</xdr:rowOff>
    </xdr:from>
    <xdr:to>
      <xdr:col>3</xdr:col>
      <xdr:colOff>3175</xdr:colOff>
      <xdr:row>36</xdr:row>
      <xdr:rowOff>12257</xdr:rowOff>
    </xdr:to>
    <xdr:sp macro="" textlink="">
      <xdr:nvSpPr>
        <xdr:cNvPr id="88" name="円/楕円 87"/>
        <xdr:cNvSpPr/>
      </xdr:nvSpPr>
      <xdr:spPr>
        <a:xfrm>
          <a:off x="1968500" y="608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28784</xdr:rowOff>
    </xdr:from>
    <xdr:ext cx="534377" cy="259045"/>
    <xdr:sp macro="" textlink="">
      <xdr:nvSpPr>
        <xdr:cNvPr id="89" name="テキスト ボックス 88"/>
        <xdr:cNvSpPr txBox="1"/>
      </xdr:nvSpPr>
      <xdr:spPr>
        <a:xfrm>
          <a:off x="1752111" y="585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79,916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103236</xdr:rowOff>
    </xdr:from>
    <xdr:to>
      <xdr:col>1</xdr:col>
      <xdr:colOff>485775</xdr:colOff>
      <xdr:row>36</xdr:row>
      <xdr:rowOff>33386</xdr:rowOff>
    </xdr:to>
    <xdr:sp macro="" textlink="">
      <xdr:nvSpPr>
        <xdr:cNvPr id="90" name="円/楕円 89"/>
        <xdr:cNvSpPr/>
      </xdr:nvSpPr>
      <xdr:spPr>
        <a:xfrm>
          <a:off x="1079500" y="610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24513</xdr:rowOff>
    </xdr:from>
    <xdr:ext cx="534377" cy="259045"/>
    <xdr:sp macro="" textlink="">
      <xdr:nvSpPr>
        <xdr:cNvPr id="91" name="テキスト ボックス 90"/>
        <xdr:cNvSpPr txBox="1"/>
      </xdr:nvSpPr>
      <xdr:spPr>
        <a:xfrm>
          <a:off x="863111" y="619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78,622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145407</xdr:rowOff>
    </xdr:from>
    <xdr:to>
      <xdr:col>6</xdr:col>
      <xdr:colOff>510540</xdr:colOff>
      <xdr:row>59</xdr:row>
      <xdr:rowOff>84524</xdr:rowOff>
    </xdr:to>
    <xdr:cxnSp macro="">
      <xdr:nvCxnSpPr>
        <xdr:cNvPr id="116" name="直線コネクタ 115"/>
        <xdr:cNvCxnSpPr/>
      </xdr:nvCxnSpPr>
      <xdr:spPr>
        <a:xfrm flipV="1">
          <a:off x="4633595" y="8717907"/>
          <a:ext cx="1270" cy="148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88351</xdr:rowOff>
    </xdr:from>
    <xdr:ext cx="534377" cy="259045"/>
    <xdr:sp macro="" textlink="">
      <xdr:nvSpPr>
        <xdr:cNvPr id="117" name="物件費最小値テキスト"/>
        <xdr:cNvSpPr txBox="1"/>
      </xdr:nvSpPr>
      <xdr:spPr>
        <a:xfrm>
          <a:off x="4686300" y="1020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44,741</a:t>
          </a:r>
          <a:endParaRPr kumimoji="1" lang="ja-JP" altLang="en-US" sz="1000" b="1">
            <a:latin typeface="ＭＳ Ｐゴシック"/>
          </a:endParaRPr>
        </a:p>
      </xdr:txBody>
    </xdr:sp>
    <xdr:clientData/>
  </xdr:oneCellAnchor>
  <xdr:twoCellAnchor>
    <xdr:from>
      <xdr:col>6</xdr:col>
      <xdr:colOff>422275</xdr:colOff>
      <xdr:row>59</xdr:row>
      <xdr:rowOff>84524</xdr:rowOff>
    </xdr:from>
    <xdr:to>
      <xdr:col>6</xdr:col>
      <xdr:colOff>600075</xdr:colOff>
      <xdr:row>59</xdr:row>
      <xdr:rowOff>84524</xdr:rowOff>
    </xdr:to>
    <xdr:cxnSp macro="">
      <xdr:nvCxnSpPr>
        <xdr:cNvPr id="118" name="直線コネクタ 117"/>
        <xdr:cNvCxnSpPr/>
      </xdr:nvCxnSpPr>
      <xdr:spPr>
        <a:xfrm>
          <a:off x="4546600" y="1020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92084</xdr:rowOff>
    </xdr:from>
    <xdr:ext cx="599010" cy="259045"/>
    <xdr:sp macro="" textlink="">
      <xdr:nvSpPr>
        <xdr:cNvPr id="119" name="物件費最大値テキスト"/>
        <xdr:cNvSpPr txBox="1"/>
      </xdr:nvSpPr>
      <xdr:spPr>
        <a:xfrm>
          <a:off x="4686300" y="849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239,251</a:t>
          </a:r>
          <a:endParaRPr kumimoji="1" lang="ja-JP" altLang="en-US" sz="1000" b="1">
            <a:latin typeface="ＭＳ Ｐゴシック"/>
          </a:endParaRPr>
        </a:p>
      </xdr:txBody>
    </xdr:sp>
    <xdr:clientData/>
  </xdr:oneCellAnchor>
  <xdr:twoCellAnchor>
    <xdr:from>
      <xdr:col>6</xdr:col>
      <xdr:colOff>422275</xdr:colOff>
      <xdr:row>50</xdr:row>
      <xdr:rowOff>145407</xdr:rowOff>
    </xdr:from>
    <xdr:to>
      <xdr:col>6</xdr:col>
      <xdr:colOff>600075</xdr:colOff>
      <xdr:row>50</xdr:row>
      <xdr:rowOff>145407</xdr:rowOff>
    </xdr:to>
    <xdr:cxnSp macro="">
      <xdr:nvCxnSpPr>
        <xdr:cNvPr id="120" name="直線コネクタ 119"/>
        <xdr:cNvCxnSpPr/>
      </xdr:nvCxnSpPr>
      <xdr:spPr>
        <a:xfrm>
          <a:off x="4546600" y="8717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27206</xdr:rowOff>
    </xdr:from>
    <xdr:to>
      <xdr:col>6</xdr:col>
      <xdr:colOff>511175</xdr:colOff>
      <xdr:row>57</xdr:row>
      <xdr:rowOff>47338</xdr:rowOff>
    </xdr:to>
    <xdr:cxnSp macro="">
      <xdr:nvCxnSpPr>
        <xdr:cNvPr id="121" name="直線コネクタ 120"/>
        <xdr:cNvCxnSpPr/>
      </xdr:nvCxnSpPr>
      <xdr:spPr>
        <a:xfrm flipV="1">
          <a:off x="3797300" y="9799856"/>
          <a:ext cx="838200" cy="2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110890</xdr:rowOff>
    </xdr:from>
    <xdr:ext cx="534377" cy="259045"/>
    <xdr:sp macro="" textlink="">
      <xdr:nvSpPr>
        <xdr:cNvPr id="122" name="物件費平均値テキスト"/>
        <xdr:cNvSpPr txBox="1"/>
      </xdr:nvSpPr>
      <xdr:spPr>
        <a:xfrm>
          <a:off x="4686300" y="9883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76,783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132463</xdr:rowOff>
    </xdr:from>
    <xdr:to>
      <xdr:col>6</xdr:col>
      <xdr:colOff>561975</xdr:colOff>
      <xdr:row>58</xdr:row>
      <xdr:rowOff>62613</xdr:rowOff>
    </xdr:to>
    <xdr:sp macro="" textlink="">
      <xdr:nvSpPr>
        <xdr:cNvPr id="123" name="フローチャート : 判断 122"/>
        <xdr:cNvSpPr/>
      </xdr:nvSpPr>
      <xdr:spPr>
        <a:xfrm>
          <a:off x="4584700" y="990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47338</xdr:rowOff>
    </xdr:from>
    <xdr:to>
      <xdr:col>5</xdr:col>
      <xdr:colOff>358775</xdr:colOff>
      <xdr:row>57</xdr:row>
      <xdr:rowOff>107528</xdr:rowOff>
    </xdr:to>
    <xdr:cxnSp macro="">
      <xdr:nvCxnSpPr>
        <xdr:cNvPr id="124" name="直線コネクタ 123"/>
        <xdr:cNvCxnSpPr/>
      </xdr:nvCxnSpPr>
      <xdr:spPr>
        <a:xfrm flipV="1">
          <a:off x="2908300" y="9819988"/>
          <a:ext cx="889000" cy="6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10536</xdr:rowOff>
    </xdr:from>
    <xdr:to>
      <xdr:col>5</xdr:col>
      <xdr:colOff>409575</xdr:colOff>
      <xdr:row>58</xdr:row>
      <xdr:rowOff>112136</xdr:rowOff>
    </xdr:to>
    <xdr:sp macro="" textlink="">
      <xdr:nvSpPr>
        <xdr:cNvPr id="125" name="フローチャート : 判断 124"/>
        <xdr:cNvSpPr/>
      </xdr:nvSpPr>
      <xdr:spPr>
        <a:xfrm>
          <a:off x="3746500" y="995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103263</xdr:rowOff>
    </xdr:from>
    <xdr:ext cx="534377" cy="259045"/>
    <xdr:sp macro="" textlink="">
      <xdr:nvSpPr>
        <xdr:cNvPr id="126" name="テキスト ボックス 125"/>
        <xdr:cNvSpPr txBox="1"/>
      </xdr:nvSpPr>
      <xdr:spPr>
        <a:xfrm>
          <a:off x="3530111" y="100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107528</xdr:rowOff>
    </xdr:from>
    <xdr:to>
      <xdr:col>4</xdr:col>
      <xdr:colOff>155575</xdr:colOff>
      <xdr:row>57</xdr:row>
      <xdr:rowOff>150947</xdr:rowOff>
    </xdr:to>
    <xdr:cxnSp macro="">
      <xdr:nvCxnSpPr>
        <xdr:cNvPr id="127" name="直線コネクタ 126"/>
        <xdr:cNvCxnSpPr/>
      </xdr:nvCxnSpPr>
      <xdr:spPr>
        <a:xfrm flipV="1">
          <a:off x="2019300" y="9880178"/>
          <a:ext cx="889000" cy="4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7420</xdr:rowOff>
    </xdr:from>
    <xdr:to>
      <xdr:col>4</xdr:col>
      <xdr:colOff>206375</xdr:colOff>
      <xdr:row>58</xdr:row>
      <xdr:rowOff>109020</xdr:rowOff>
    </xdr:to>
    <xdr:sp macro="" textlink="">
      <xdr:nvSpPr>
        <xdr:cNvPr id="128" name="フローチャート : 判断 127"/>
        <xdr:cNvSpPr/>
      </xdr:nvSpPr>
      <xdr:spPr>
        <a:xfrm>
          <a:off x="2857500" y="995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100147</xdr:rowOff>
    </xdr:from>
    <xdr:ext cx="534377" cy="259045"/>
    <xdr:sp macro="" textlink="">
      <xdr:nvSpPr>
        <xdr:cNvPr id="129" name="テキスト ボックス 128"/>
        <xdr:cNvSpPr txBox="1"/>
      </xdr:nvSpPr>
      <xdr:spPr>
        <a:xfrm>
          <a:off x="2641111" y="1004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150947</xdr:rowOff>
    </xdr:from>
    <xdr:to>
      <xdr:col>2</xdr:col>
      <xdr:colOff>638175</xdr:colOff>
      <xdr:row>57</xdr:row>
      <xdr:rowOff>169883</xdr:rowOff>
    </xdr:to>
    <xdr:cxnSp macro="">
      <xdr:nvCxnSpPr>
        <xdr:cNvPr id="130" name="直線コネクタ 129"/>
        <xdr:cNvCxnSpPr/>
      </xdr:nvCxnSpPr>
      <xdr:spPr>
        <a:xfrm flipV="1">
          <a:off x="1130300" y="9923597"/>
          <a:ext cx="889000" cy="1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70582</xdr:rowOff>
    </xdr:from>
    <xdr:to>
      <xdr:col>3</xdr:col>
      <xdr:colOff>3175</xdr:colOff>
      <xdr:row>59</xdr:row>
      <xdr:rowOff>732</xdr:rowOff>
    </xdr:to>
    <xdr:sp macro="" textlink="">
      <xdr:nvSpPr>
        <xdr:cNvPr id="131" name="フローチャート : 判断 130"/>
        <xdr:cNvSpPr/>
      </xdr:nvSpPr>
      <xdr:spPr>
        <a:xfrm>
          <a:off x="1968500" y="1001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163309</xdr:rowOff>
    </xdr:from>
    <xdr:ext cx="534377" cy="259045"/>
    <xdr:sp macro="" textlink="">
      <xdr:nvSpPr>
        <xdr:cNvPr id="132" name="テキスト ボックス 131"/>
        <xdr:cNvSpPr txBox="1"/>
      </xdr:nvSpPr>
      <xdr:spPr>
        <a:xfrm>
          <a:off x="1752111" y="1010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63236</xdr:rowOff>
    </xdr:from>
    <xdr:to>
      <xdr:col>1</xdr:col>
      <xdr:colOff>485775</xdr:colOff>
      <xdr:row>58</xdr:row>
      <xdr:rowOff>164836</xdr:rowOff>
    </xdr:to>
    <xdr:sp macro="" textlink="">
      <xdr:nvSpPr>
        <xdr:cNvPr id="133" name="フローチャート : 判断 132"/>
        <xdr:cNvSpPr/>
      </xdr:nvSpPr>
      <xdr:spPr>
        <a:xfrm>
          <a:off x="1079500" y="1000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155963</xdr:rowOff>
    </xdr:from>
    <xdr:ext cx="534377" cy="259045"/>
    <xdr:sp macro="" textlink="">
      <xdr:nvSpPr>
        <xdr:cNvPr id="134" name="テキスト ボックス 133"/>
        <xdr:cNvSpPr txBox="1"/>
      </xdr:nvSpPr>
      <xdr:spPr>
        <a:xfrm>
          <a:off x="863111" y="1010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147856</xdr:rowOff>
    </xdr:from>
    <xdr:to>
      <xdr:col>6</xdr:col>
      <xdr:colOff>561975</xdr:colOff>
      <xdr:row>57</xdr:row>
      <xdr:rowOff>78006</xdr:rowOff>
    </xdr:to>
    <xdr:sp macro="" textlink="">
      <xdr:nvSpPr>
        <xdr:cNvPr id="140" name="円/楕円 139"/>
        <xdr:cNvSpPr/>
      </xdr:nvSpPr>
      <xdr:spPr>
        <a:xfrm>
          <a:off x="4584700" y="974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170733</xdr:rowOff>
    </xdr:from>
    <xdr:ext cx="534377" cy="259045"/>
    <xdr:sp macro="" textlink="">
      <xdr:nvSpPr>
        <xdr:cNvPr id="141" name="物件費該当値テキスト"/>
        <xdr:cNvSpPr txBox="1"/>
      </xdr:nvSpPr>
      <xdr:spPr>
        <a:xfrm>
          <a:off x="4686300" y="960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97,263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167988</xdr:rowOff>
    </xdr:from>
    <xdr:to>
      <xdr:col>5</xdr:col>
      <xdr:colOff>409575</xdr:colOff>
      <xdr:row>57</xdr:row>
      <xdr:rowOff>98138</xdr:rowOff>
    </xdr:to>
    <xdr:sp macro="" textlink="">
      <xdr:nvSpPr>
        <xdr:cNvPr id="142" name="円/楕円 141"/>
        <xdr:cNvSpPr/>
      </xdr:nvSpPr>
      <xdr:spPr>
        <a:xfrm>
          <a:off x="3746500" y="976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114665</xdr:rowOff>
    </xdr:from>
    <xdr:ext cx="534377" cy="259045"/>
    <xdr:sp macro="" textlink="">
      <xdr:nvSpPr>
        <xdr:cNvPr id="143" name="テキスト ボックス 142"/>
        <xdr:cNvSpPr txBox="1"/>
      </xdr:nvSpPr>
      <xdr:spPr>
        <a:xfrm>
          <a:off x="3530111" y="954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94,621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56728</xdr:rowOff>
    </xdr:from>
    <xdr:to>
      <xdr:col>4</xdr:col>
      <xdr:colOff>206375</xdr:colOff>
      <xdr:row>57</xdr:row>
      <xdr:rowOff>158328</xdr:rowOff>
    </xdr:to>
    <xdr:sp macro="" textlink="">
      <xdr:nvSpPr>
        <xdr:cNvPr id="144" name="円/楕円 143"/>
        <xdr:cNvSpPr/>
      </xdr:nvSpPr>
      <xdr:spPr>
        <a:xfrm>
          <a:off x="2857500" y="982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3405</xdr:rowOff>
    </xdr:from>
    <xdr:ext cx="534377" cy="259045"/>
    <xdr:sp macro="" textlink="">
      <xdr:nvSpPr>
        <xdr:cNvPr id="145" name="テキスト ボックス 144"/>
        <xdr:cNvSpPr txBox="1"/>
      </xdr:nvSpPr>
      <xdr:spPr>
        <a:xfrm>
          <a:off x="2641111" y="960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86,722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100147</xdr:rowOff>
    </xdr:from>
    <xdr:to>
      <xdr:col>3</xdr:col>
      <xdr:colOff>3175</xdr:colOff>
      <xdr:row>58</xdr:row>
      <xdr:rowOff>30297</xdr:rowOff>
    </xdr:to>
    <xdr:sp macro="" textlink="">
      <xdr:nvSpPr>
        <xdr:cNvPr id="146" name="円/楕円 145"/>
        <xdr:cNvSpPr/>
      </xdr:nvSpPr>
      <xdr:spPr>
        <a:xfrm>
          <a:off x="1968500" y="987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46824</xdr:rowOff>
    </xdr:from>
    <xdr:ext cx="534377" cy="259045"/>
    <xdr:sp macro="" textlink="">
      <xdr:nvSpPr>
        <xdr:cNvPr id="147" name="テキスト ボックス 146"/>
        <xdr:cNvSpPr txBox="1"/>
      </xdr:nvSpPr>
      <xdr:spPr>
        <a:xfrm>
          <a:off x="1752111" y="964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81,024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119083</xdr:rowOff>
    </xdr:from>
    <xdr:to>
      <xdr:col>1</xdr:col>
      <xdr:colOff>485775</xdr:colOff>
      <xdr:row>58</xdr:row>
      <xdr:rowOff>49233</xdr:rowOff>
    </xdr:to>
    <xdr:sp macro="" textlink="">
      <xdr:nvSpPr>
        <xdr:cNvPr id="148" name="円/楕円 147"/>
        <xdr:cNvSpPr/>
      </xdr:nvSpPr>
      <xdr:spPr>
        <a:xfrm>
          <a:off x="1079500" y="989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65760</xdr:rowOff>
    </xdr:from>
    <xdr:ext cx="534377" cy="259045"/>
    <xdr:sp macro="" textlink="">
      <xdr:nvSpPr>
        <xdr:cNvPr id="149" name="テキスト ボックス 148"/>
        <xdr:cNvSpPr txBox="1"/>
      </xdr:nvSpPr>
      <xdr:spPr>
        <a:xfrm>
          <a:off x="863111" y="96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78,539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153721</xdr:rowOff>
    </xdr:from>
    <xdr:to>
      <xdr:col>6</xdr:col>
      <xdr:colOff>510540</xdr:colOff>
      <xdr:row>79</xdr:row>
      <xdr:rowOff>33134</xdr:rowOff>
    </xdr:to>
    <xdr:cxnSp macro="">
      <xdr:nvCxnSpPr>
        <xdr:cNvPr id="173" name="直線コネクタ 172"/>
        <xdr:cNvCxnSpPr/>
      </xdr:nvCxnSpPr>
      <xdr:spPr>
        <a:xfrm flipV="1">
          <a:off x="4633595" y="12326671"/>
          <a:ext cx="1270" cy="125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36961</xdr:rowOff>
    </xdr:from>
    <xdr:ext cx="378565" cy="259045"/>
    <xdr:sp macro="" textlink="">
      <xdr:nvSpPr>
        <xdr:cNvPr id="174" name="維持補修費最小値テキスト"/>
        <xdr:cNvSpPr txBox="1"/>
      </xdr:nvSpPr>
      <xdr:spPr>
        <a:xfrm>
          <a:off x="4686300" y="13581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422275</xdr:colOff>
      <xdr:row>79</xdr:row>
      <xdr:rowOff>33134</xdr:rowOff>
    </xdr:from>
    <xdr:to>
      <xdr:col>6</xdr:col>
      <xdr:colOff>600075</xdr:colOff>
      <xdr:row>79</xdr:row>
      <xdr:rowOff>33134</xdr:rowOff>
    </xdr:to>
    <xdr:cxnSp macro="">
      <xdr:nvCxnSpPr>
        <xdr:cNvPr id="175" name="直線コネクタ 174"/>
        <xdr:cNvCxnSpPr/>
      </xdr:nvCxnSpPr>
      <xdr:spPr>
        <a:xfrm>
          <a:off x="4546600" y="1357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100398</xdr:rowOff>
    </xdr:from>
    <xdr:ext cx="534377" cy="259045"/>
    <xdr:sp macro="" textlink="">
      <xdr:nvSpPr>
        <xdr:cNvPr id="176" name="維持補修費最大値テキスト"/>
        <xdr:cNvSpPr txBox="1"/>
      </xdr:nvSpPr>
      <xdr:spPr>
        <a:xfrm>
          <a:off x="4686300" y="121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33,132</a:t>
          </a:r>
          <a:endParaRPr kumimoji="1" lang="ja-JP" altLang="en-US" sz="1000" b="1">
            <a:latin typeface="ＭＳ Ｐゴシック"/>
          </a:endParaRPr>
        </a:p>
      </xdr:txBody>
    </xdr:sp>
    <xdr:clientData/>
  </xdr:oneCellAnchor>
  <xdr:twoCellAnchor>
    <xdr:from>
      <xdr:col>6</xdr:col>
      <xdr:colOff>422275</xdr:colOff>
      <xdr:row>71</xdr:row>
      <xdr:rowOff>153721</xdr:rowOff>
    </xdr:from>
    <xdr:to>
      <xdr:col>6</xdr:col>
      <xdr:colOff>600075</xdr:colOff>
      <xdr:row>71</xdr:row>
      <xdr:rowOff>153721</xdr:rowOff>
    </xdr:to>
    <xdr:cxnSp macro="">
      <xdr:nvCxnSpPr>
        <xdr:cNvPr id="177" name="直線コネクタ 176"/>
        <xdr:cNvCxnSpPr/>
      </xdr:nvCxnSpPr>
      <xdr:spPr>
        <a:xfrm>
          <a:off x="4546600" y="1232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152312</xdr:rowOff>
    </xdr:from>
    <xdr:to>
      <xdr:col>6</xdr:col>
      <xdr:colOff>511175</xdr:colOff>
      <xdr:row>77</xdr:row>
      <xdr:rowOff>169380</xdr:rowOff>
    </xdr:to>
    <xdr:cxnSp macro="">
      <xdr:nvCxnSpPr>
        <xdr:cNvPr id="178" name="直線コネクタ 177"/>
        <xdr:cNvCxnSpPr/>
      </xdr:nvCxnSpPr>
      <xdr:spPr>
        <a:xfrm flipV="1">
          <a:off x="3797300" y="13353962"/>
          <a:ext cx="838200" cy="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93121</xdr:rowOff>
    </xdr:from>
    <xdr:ext cx="469744" cy="259045"/>
    <xdr:sp macro="" textlink="">
      <xdr:nvSpPr>
        <xdr:cNvPr id="179" name="維持補修費平均値テキスト"/>
        <xdr:cNvSpPr txBox="1"/>
      </xdr:nvSpPr>
      <xdr:spPr>
        <a:xfrm>
          <a:off x="4686300" y="13294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114694</xdr:rowOff>
    </xdr:from>
    <xdr:to>
      <xdr:col>6</xdr:col>
      <xdr:colOff>561975</xdr:colOff>
      <xdr:row>78</xdr:row>
      <xdr:rowOff>44844</xdr:rowOff>
    </xdr:to>
    <xdr:sp macro="" textlink="">
      <xdr:nvSpPr>
        <xdr:cNvPr id="180" name="フローチャート : 判断 179"/>
        <xdr:cNvSpPr/>
      </xdr:nvSpPr>
      <xdr:spPr>
        <a:xfrm>
          <a:off x="45847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169380</xdr:rowOff>
    </xdr:from>
    <xdr:to>
      <xdr:col>5</xdr:col>
      <xdr:colOff>358775</xdr:colOff>
      <xdr:row>78</xdr:row>
      <xdr:rowOff>51079</xdr:rowOff>
    </xdr:to>
    <xdr:cxnSp macro="">
      <xdr:nvCxnSpPr>
        <xdr:cNvPr id="181" name="直線コネクタ 180"/>
        <xdr:cNvCxnSpPr/>
      </xdr:nvCxnSpPr>
      <xdr:spPr>
        <a:xfrm flipV="1">
          <a:off x="2908300" y="13371030"/>
          <a:ext cx="889000" cy="5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127724</xdr:rowOff>
    </xdr:from>
    <xdr:to>
      <xdr:col>5</xdr:col>
      <xdr:colOff>409575</xdr:colOff>
      <xdr:row>78</xdr:row>
      <xdr:rowOff>57874</xdr:rowOff>
    </xdr:to>
    <xdr:sp macro="" textlink="">
      <xdr:nvSpPr>
        <xdr:cNvPr id="182" name="フローチャート : 判断 181"/>
        <xdr:cNvSpPr/>
      </xdr:nvSpPr>
      <xdr:spPr>
        <a:xfrm>
          <a:off x="3746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49001</xdr:rowOff>
    </xdr:from>
    <xdr:ext cx="469744" cy="259045"/>
    <xdr:sp macro="" textlink="">
      <xdr:nvSpPr>
        <xdr:cNvPr id="183" name="テキスト ボックス 182"/>
        <xdr:cNvSpPr txBox="1"/>
      </xdr:nvSpPr>
      <xdr:spPr>
        <a:xfrm>
          <a:off x="3562427" y="134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161683</xdr:rowOff>
    </xdr:from>
    <xdr:to>
      <xdr:col>4</xdr:col>
      <xdr:colOff>155575</xdr:colOff>
      <xdr:row>78</xdr:row>
      <xdr:rowOff>51079</xdr:rowOff>
    </xdr:to>
    <xdr:cxnSp macro="">
      <xdr:nvCxnSpPr>
        <xdr:cNvPr id="184" name="直線コネクタ 183"/>
        <xdr:cNvCxnSpPr/>
      </xdr:nvCxnSpPr>
      <xdr:spPr>
        <a:xfrm>
          <a:off x="2019300" y="13363333"/>
          <a:ext cx="889000" cy="6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145287</xdr:rowOff>
    </xdr:from>
    <xdr:to>
      <xdr:col>4</xdr:col>
      <xdr:colOff>206375</xdr:colOff>
      <xdr:row>78</xdr:row>
      <xdr:rowOff>75437</xdr:rowOff>
    </xdr:to>
    <xdr:sp macro="" textlink="">
      <xdr:nvSpPr>
        <xdr:cNvPr id="185" name="フローチャート : 判断 184"/>
        <xdr:cNvSpPr/>
      </xdr:nvSpPr>
      <xdr:spPr>
        <a:xfrm>
          <a:off x="2857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91964</xdr:rowOff>
    </xdr:from>
    <xdr:ext cx="469744" cy="259045"/>
    <xdr:sp macro="" textlink="">
      <xdr:nvSpPr>
        <xdr:cNvPr id="186" name="テキスト ボックス 185"/>
        <xdr:cNvSpPr txBox="1"/>
      </xdr:nvSpPr>
      <xdr:spPr>
        <a:xfrm>
          <a:off x="2673427"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161683</xdr:rowOff>
    </xdr:from>
    <xdr:to>
      <xdr:col>2</xdr:col>
      <xdr:colOff>638175</xdr:colOff>
      <xdr:row>78</xdr:row>
      <xdr:rowOff>61557</xdr:rowOff>
    </xdr:to>
    <xdr:cxnSp macro="">
      <xdr:nvCxnSpPr>
        <xdr:cNvPr id="187" name="直線コネクタ 186"/>
        <xdr:cNvCxnSpPr/>
      </xdr:nvCxnSpPr>
      <xdr:spPr>
        <a:xfrm flipV="1">
          <a:off x="1130300" y="13363333"/>
          <a:ext cx="889000" cy="7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167272</xdr:rowOff>
    </xdr:from>
    <xdr:to>
      <xdr:col>3</xdr:col>
      <xdr:colOff>3175</xdr:colOff>
      <xdr:row>78</xdr:row>
      <xdr:rowOff>97422</xdr:rowOff>
    </xdr:to>
    <xdr:sp macro="" textlink="">
      <xdr:nvSpPr>
        <xdr:cNvPr id="188" name="フローチャート : 判断 187"/>
        <xdr:cNvSpPr/>
      </xdr:nvSpPr>
      <xdr:spPr>
        <a:xfrm>
          <a:off x="1968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88549</xdr:rowOff>
    </xdr:from>
    <xdr:ext cx="469744" cy="259045"/>
    <xdr:sp macro="" textlink="">
      <xdr:nvSpPr>
        <xdr:cNvPr id="189" name="テキスト ボックス 188"/>
        <xdr:cNvSpPr txBox="1"/>
      </xdr:nvSpPr>
      <xdr:spPr>
        <a:xfrm>
          <a:off x="1784427" y="1346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1766</xdr:rowOff>
    </xdr:from>
    <xdr:to>
      <xdr:col>1</xdr:col>
      <xdr:colOff>485775</xdr:colOff>
      <xdr:row>78</xdr:row>
      <xdr:rowOff>103366</xdr:rowOff>
    </xdr:to>
    <xdr:sp macro="" textlink="">
      <xdr:nvSpPr>
        <xdr:cNvPr id="190" name="フローチャート : 判断 189"/>
        <xdr:cNvSpPr/>
      </xdr:nvSpPr>
      <xdr:spPr>
        <a:xfrm>
          <a:off x="1079500" y="133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119893</xdr:rowOff>
    </xdr:from>
    <xdr:ext cx="469744" cy="259045"/>
    <xdr:sp macro="" textlink="">
      <xdr:nvSpPr>
        <xdr:cNvPr id="191" name="テキスト ボックス 190"/>
        <xdr:cNvSpPr txBox="1"/>
      </xdr:nvSpPr>
      <xdr:spPr>
        <a:xfrm>
          <a:off x="895427" y="1315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101512</xdr:rowOff>
    </xdr:from>
    <xdr:to>
      <xdr:col>6</xdr:col>
      <xdr:colOff>561975</xdr:colOff>
      <xdr:row>78</xdr:row>
      <xdr:rowOff>31662</xdr:rowOff>
    </xdr:to>
    <xdr:sp macro="" textlink="">
      <xdr:nvSpPr>
        <xdr:cNvPr id="197" name="円/楕円 196"/>
        <xdr:cNvSpPr/>
      </xdr:nvSpPr>
      <xdr:spPr>
        <a:xfrm>
          <a:off x="4584700" y="1330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124389</xdr:rowOff>
    </xdr:from>
    <xdr:ext cx="469744" cy="259045"/>
    <xdr:sp macro="" textlink="">
      <xdr:nvSpPr>
        <xdr:cNvPr id="198" name="維持補修費該当値テキスト"/>
        <xdr:cNvSpPr txBox="1"/>
      </xdr:nvSpPr>
      <xdr:spPr>
        <a:xfrm>
          <a:off x="4686300" y="131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6,169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118580</xdr:rowOff>
    </xdr:from>
    <xdr:to>
      <xdr:col>5</xdr:col>
      <xdr:colOff>409575</xdr:colOff>
      <xdr:row>78</xdr:row>
      <xdr:rowOff>48730</xdr:rowOff>
    </xdr:to>
    <xdr:sp macro="" textlink="">
      <xdr:nvSpPr>
        <xdr:cNvPr id="199" name="円/楕円 198"/>
        <xdr:cNvSpPr/>
      </xdr:nvSpPr>
      <xdr:spPr>
        <a:xfrm>
          <a:off x="3746500" y="1332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65257</xdr:rowOff>
    </xdr:from>
    <xdr:ext cx="469744" cy="259045"/>
    <xdr:sp macro="" textlink="">
      <xdr:nvSpPr>
        <xdr:cNvPr id="200" name="テキスト ボックス 199"/>
        <xdr:cNvSpPr txBox="1"/>
      </xdr:nvSpPr>
      <xdr:spPr>
        <a:xfrm>
          <a:off x="3562427" y="1309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279</xdr:rowOff>
    </xdr:from>
    <xdr:to>
      <xdr:col>4</xdr:col>
      <xdr:colOff>206375</xdr:colOff>
      <xdr:row>78</xdr:row>
      <xdr:rowOff>101879</xdr:rowOff>
    </xdr:to>
    <xdr:sp macro="" textlink="">
      <xdr:nvSpPr>
        <xdr:cNvPr id="201" name="円/楕円 200"/>
        <xdr:cNvSpPr/>
      </xdr:nvSpPr>
      <xdr:spPr>
        <a:xfrm>
          <a:off x="2857500" y="1337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93006</xdr:rowOff>
    </xdr:from>
    <xdr:ext cx="469744" cy="259045"/>
    <xdr:sp macro="" textlink="">
      <xdr:nvSpPr>
        <xdr:cNvPr id="202" name="テキスト ボックス 201"/>
        <xdr:cNvSpPr txBox="1"/>
      </xdr:nvSpPr>
      <xdr:spPr>
        <a:xfrm>
          <a:off x="2673427" y="1346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110883</xdr:rowOff>
    </xdr:from>
    <xdr:to>
      <xdr:col>3</xdr:col>
      <xdr:colOff>3175</xdr:colOff>
      <xdr:row>78</xdr:row>
      <xdr:rowOff>41033</xdr:rowOff>
    </xdr:to>
    <xdr:sp macro="" textlink="">
      <xdr:nvSpPr>
        <xdr:cNvPr id="203" name="円/楕円 202"/>
        <xdr:cNvSpPr/>
      </xdr:nvSpPr>
      <xdr:spPr>
        <a:xfrm>
          <a:off x="1968500" y="1331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57560</xdr:rowOff>
    </xdr:from>
    <xdr:ext cx="469744" cy="259045"/>
    <xdr:sp macro="" textlink="">
      <xdr:nvSpPr>
        <xdr:cNvPr id="204" name="テキスト ボックス 203"/>
        <xdr:cNvSpPr txBox="1"/>
      </xdr:nvSpPr>
      <xdr:spPr>
        <a:xfrm>
          <a:off x="1784427" y="13087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10757</xdr:rowOff>
    </xdr:from>
    <xdr:to>
      <xdr:col>1</xdr:col>
      <xdr:colOff>485775</xdr:colOff>
      <xdr:row>78</xdr:row>
      <xdr:rowOff>112357</xdr:rowOff>
    </xdr:to>
    <xdr:sp macro="" textlink="">
      <xdr:nvSpPr>
        <xdr:cNvPr id="205" name="円/楕円 204"/>
        <xdr:cNvSpPr/>
      </xdr:nvSpPr>
      <xdr:spPr>
        <a:xfrm>
          <a:off x="1079500" y="1338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103484</xdr:rowOff>
    </xdr:from>
    <xdr:ext cx="469744" cy="259045"/>
    <xdr:sp macro="" textlink="">
      <xdr:nvSpPr>
        <xdr:cNvPr id="206" name="テキスト ボックス 205"/>
        <xdr:cNvSpPr txBox="1"/>
      </xdr:nvSpPr>
      <xdr:spPr>
        <a:xfrm>
          <a:off x="895427" y="1347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77,481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116939</xdr:rowOff>
    </xdr:from>
    <xdr:to>
      <xdr:col>6</xdr:col>
      <xdr:colOff>510540</xdr:colOff>
      <xdr:row>98</xdr:row>
      <xdr:rowOff>117184</xdr:rowOff>
    </xdr:to>
    <xdr:cxnSp macro="">
      <xdr:nvCxnSpPr>
        <xdr:cNvPr id="233" name="直線コネクタ 232"/>
        <xdr:cNvCxnSpPr/>
      </xdr:nvCxnSpPr>
      <xdr:spPr>
        <a:xfrm flipV="1">
          <a:off x="4633595" y="15547439"/>
          <a:ext cx="1270" cy="137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121011</xdr:rowOff>
    </xdr:from>
    <xdr:ext cx="534377" cy="259045"/>
    <xdr:sp macro="" textlink="">
      <xdr:nvSpPr>
        <xdr:cNvPr id="234" name="扶助費最小値テキスト"/>
        <xdr:cNvSpPr txBox="1"/>
      </xdr:nvSpPr>
      <xdr:spPr>
        <a:xfrm>
          <a:off x="4686300"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29,379</a:t>
          </a:r>
          <a:endParaRPr kumimoji="1" lang="ja-JP" altLang="en-US" sz="1000" b="1">
            <a:latin typeface="ＭＳ Ｐゴシック"/>
          </a:endParaRPr>
        </a:p>
      </xdr:txBody>
    </xdr:sp>
    <xdr:clientData/>
  </xdr:oneCellAnchor>
  <xdr:twoCellAnchor>
    <xdr:from>
      <xdr:col>6</xdr:col>
      <xdr:colOff>422275</xdr:colOff>
      <xdr:row>98</xdr:row>
      <xdr:rowOff>117184</xdr:rowOff>
    </xdr:from>
    <xdr:to>
      <xdr:col>6</xdr:col>
      <xdr:colOff>600075</xdr:colOff>
      <xdr:row>98</xdr:row>
      <xdr:rowOff>117184</xdr:rowOff>
    </xdr:to>
    <xdr:cxnSp macro="">
      <xdr:nvCxnSpPr>
        <xdr:cNvPr id="235" name="直線コネクタ 234"/>
        <xdr:cNvCxnSpPr/>
      </xdr:nvCxnSpPr>
      <xdr:spPr>
        <a:xfrm>
          <a:off x="4546600" y="1691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63616</xdr:rowOff>
    </xdr:from>
    <xdr:ext cx="599010" cy="259045"/>
    <xdr:sp macro="" textlink="">
      <xdr:nvSpPr>
        <xdr:cNvPr id="236" name="扶助費最大値テキスト"/>
        <xdr:cNvSpPr txBox="1"/>
      </xdr:nvSpPr>
      <xdr:spPr>
        <a:xfrm>
          <a:off x="4686300" y="1532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113,394</a:t>
          </a:r>
          <a:endParaRPr kumimoji="1" lang="ja-JP" altLang="en-US" sz="1000" b="1">
            <a:latin typeface="ＭＳ Ｐゴシック"/>
          </a:endParaRPr>
        </a:p>
      </xdr:txBody>
    </xdr:sp>
    <xdr:clientData/>
  </xdr:oneCellAnchor>
  <xdr:twoCellAnchor>
    <xdr:from>
      <xdr:col>6</xdr:col>
      <xdr:colOff>422275</xdr:colOff>
      <xdr:row>90</xdr:row>
      <xdr:rowOff>116939</xdr:rowOff>
    </xdr:from>
    <xdr:to>
      <xdr:col>6</xdr:col>
      <xdr:colOff>600075</xdr:colOff>
      <xdr:row>90</xdr:row>
      <xdr:rowOff>116939</xdr:rowOff>
    </xdr:to>
    <xdr:cxnSp macro="">
      <xdr:nvCxnSpPr>
        <xdr:cNvPr id="237" name="直線コネクタ 236"/>
        <xdr:cNvCxnSpPr/>
      </xdr:nvCxnSpPr>
      <xdr:spPr>
        <a:xfrm>
          <a:off x="4546600" y="1554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54057</xdr:rowOff>
    </xdr:from>
    <xdr:to>
      <xdr:col>6</xdr:col>
      <xdr:colOff>511175</xdr:colOff>
      <xdr:row>95</xdr:row>
      <xdr:rowOff>14345</xdr:rowOff>
    </xdr:to>
    <xdr:cxnSp macro="">
      <xdr:nvCxnSpPr>
        <xdr:cNvPr id="238" name="直線コネクタ 237"/>
        <xdr:cNvCxnSpPr/>
      </xdr:nvCxnSpPr>
      <xdr:spPr>
        <a:xfrm flipV="1">
          <a:off x="3797300" y="16170357"/>
          <a:ext cx="838200" cy="13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107332</xdr:rowOff>
    </xdr:from>
    <xdr:ext cx="534377" cy="259045"/>
    <xdr:sp macro="" textlink="">
      <xdr:nvSpPr>
        <xdr:cNvPr id="239" name="扶助費平均値テキスト"/>
        <xdr:cNvSpPr txBox="1"/>
      </xdr:nvSpPr>
      <xdr:spPr>
        <a:xfrm>
          <a:off x="4686300" y="16223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67,550</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128905</xdr:rowOff>
    </xdr:from>
    <xdr:to>
      <xdr:col>6</xdr:col>
      <xdr:colOff>561975</xdr:colOff>
      <xdr:row>95</xdr:row>
      <xdr:rowOff>59055</xdr:rowOff>
    </xdr:to>
    <xdr:sp macro="" textlink="">
      <xdr:nvSpPr>
        <xdr:cNvPr id="240" name="フローチャート : 判断 239"/>
        <xdr:cNvSpPr/>
      </xdr:nvSpPr>
      <xdr:spPr>
        <a:xfrm>
          <a:off x="45847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14345</xdr:rowOff>
    </xdr:from>
    <xdr:to>
      <xdr:col>5</xdr:col>
      <xdr:colOff>358775</xdr:colOff>
      <xdr:row>95</xdr:row>
      <xdr:rowOff>40863</xdr:rowOff>
    </xdr:to>
    <xdr:cxnSp macro="">
      <xdr:nvCxnSpPr>
        <xdr:cNvPr id="241" name="直線コネクタ 240"/>
        <xdr:cNvCxnSpPr/>
      </xdr:nvCxnSpPr>
      <xdr:spPr>
        <a:xfrm flipV="1">
          <a:off x="2908300" y="16302095"/>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91170</xdr:rowOff>
    </xdr:from>
    <xdr:to>
      <xdr:col>5</xdr:col>
      <xdr:colOff>409575</xdr:colOff>
      <xdr:row>96</xdr:row>
      <xdr:rowOff>21320</xdr:rowOff>
    </xdr:to>
    <xdr:sp macro="" textlink="">
      <xdr:nvSpPr>
        <xdr:cNvPr id="242" name="フローチャート : 判断 241"/>
        <xdr:cNvSpPr/>
      </xdr:nvSpPr>
      <xdr:spPr>
        <a:xfrm>
          <a:off x="3746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12447</xdr:rowOff>
    </xdr:from>
    <xdr:ext cx="534377" cy="259045"/>
    <xdr:sp macro="" textlink="">
      <xdr:nvSpPr>
        <xdr:cNvPr id="243" name="テキスト ボックス 242"/>
        <xdr:cNvSpPr txBox="1"/>
      </xdr:nvSpPr>
      <xdr:spPr>
        <a:xfrm>
          <a:off x="3530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40863</xdr:rowOff>
    </xdr:from>
    <xdr:to>
      <xdr:col>4</xdr:col>
      <xdr:colOff>155575</xdr:colOff>
      <xdr:row>95</xdr:row>
      <xdr:rowOff>141398</xdr:rowOff>
    </xdr:to>
    <xdr:cxnSp macro="">
      <xdr:nvCxnSpPr>
        <xdr:cNvPr id="244" name="直線コネクタ 243"/>
        <xdr:cNvCxnSpPr/>
      </xdr:nvCxnSpPr>
      <xdr:spPr>
        <a:xfrm flipV="1">
          <a:off x="2019300" y="16328613"/>
          <a:ext cx="889000" cy="10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77437</xdr:rowOff>
    </xdr:from>
    <xdr:to>
      <xdr:col>4</xdr:col>
      <xdr:colOff>206375</xdr:colOff>
      <xdr:row>96</xdr:row>
      <xdr:rowOff>7587</xdr:rowOff>
    </xdr:to>
    <xdr:sp macro="" textlink="">
      <xdr:nvSpPr>
        <xdr:cNvPr id="245" name="フローチャート : 判断 244"/>
        <xdr:cNvSpPr/>
      </xdr:nvSpPr>
      <xdr:spPr>
        <a:xfrm>
          <a:off x="2857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170164</xdr:rowOff>
    </xdr:from>
    <xdr:ext cx="534377" cy="259045"/>
    <xdr:sp macro="" textlink="">
      <xdr:nvSpPr>
        <xdr:cNvPr id="246" name="テキスト ボックス 245"/>
        <xdr:cNvSpPr txBox="1"/>
      </xdr:nvSpPr>
      <xdr:spPr>
        <a:xfrm>
          <a:off x="2641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141398</xdr:rowOff>
    </xdr:from>
    <xdr:to>
      <xdr:col>2</xdr:col>
      <xdr:colOff>638175</xdr:colOff>
      <xdr:row>95</xdr:row>
      <xdr:rowOff>148044</xdr:rowOff>
    </xdr:to>
    <xdr:cxnSp macro="">
      <xdr:nvCxnSpPr>
        <xdr:cNvPr id="247" name="直線コネクタ 246"/>
        <xdr:cNvCxnSpPr/>
      </xdr:nvCxnSpPr>
      <xdr:spPr>
        <a:xfrm flipV="1">
          <a:off x="1130300" y="16429148"/>
          <a:ext cx="889000" cy="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167049</xdr:rowOff>
    </xdr:from>
    <xdr:to>
      <xdr:col>3</xdr:col>
      <xdr:colOff>3175</xdr:colOff>
      <xdr:row>96</xdr:row>
      <xdr:rowOff>97199</xdr:rowOff>
    </xdr:to>
    <xdr:sp macro="" textlink="">
      <xdr:nvSpPr>
        <xdr:cNvPr id="248" name="フローチャート : 判断 247"/>
        <xdr:cNvSpPr/>
      </xdr:nvSpPr>
      <xdr:spPr>
        <a:xfrm>
          <a:off x="1968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88326</xdr:rowOff>
    </xdr:from>
    <xdr:ext cx="534377" cy="259045"/>
    <xdr:sp macro="" textlink="">
      <xdr:nvSpPr>
        <xdr:cNvPr id="249" name="テキスト ボックス 248"/>
        <xdr:cNvSpPr txBox="1"/>
      </xdr:nvSpPr>
      <xdr:spPr>
        <a:xfrm>
          <a:off x="1752111" y="165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149561</xdr:rowOff>
    </xdr:from>
    <xdr:to>
      <xdr:col>1</xdr:col>
      <xdr:colOff>485775</xdr:colOff>
      <xdr:row>96</xdr:row>
      <xdr:rowOff>79711</xdr:rowOff>
    </xdr:to>
    <xdr:sp macro="" textlink="">
      <xdr:nvSpPr>
        <xdr:cNvPr id="250" name="フローチャート : 判断 249"/>
        <xdr:cNvSpPr/>
      </xdr:nvSpPr>
      <xdr:spPr>
        <a:xfrm>
          <a:off x="1079500" y="1643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70838</xdr:rowOff>
    </xdr:from>
    <xdr:ext cx="534377" cy="259045"/>
    <xdr:sp macro="" textlink="">
      <xdr:nvSpPr>
        <xdr:cNvPr id="251" name="テキスト ボックス 250"/>
        <xdr:cNvSpPr txBox="1"/>
      </xdr:nvSpPr>
      <xdr:spPr>
        <a:xfrm>
          <a:off x="863111" y="1653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3257</xdr:rowOff>
    </xdr:from>
    <xdr:to>
      <xdr:col>6</xdr:col>
      <xdr:colOff>561975</xdr:colOff>
      <xdr:row>94</xdr:row>
      <xdr:rowOff>104857</xdr:rowOff>
    </xdr:to>
    <xdr:sp macro="" textlink="">
      <xdr:nvSpPr>
        <xdr:cNvPr id="257" name="円/楕円 256"/>
        <xdr:cNvSpPr/>
      </xdr:nvSpPr>
      <xdr:spPr>
        <a:xfrm>
          <a:off x="4584700" y="161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26134</xdr:rowOff>
    </xdr:from>
    <xdr:ext cx="534377" cy="259045"/>
    <xdr:sp macro="" textlink="">
      <xdr:nvSpPr>
        <xdr:cNvPr id="258" name="扶助費該当値テキスト"/>
        <xdr:cNvSpPr txBox="1"/>
      </xdr:nvSpPr>
      <xdr:spPr>
        <a:xfrm>
          <a:off x="4686300" y="1597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75,245</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134995</xdr:rowOff>
    </xdr:from>
    <xdr:to>
      <xdr:col>5</xdr:col>
      <xdr:colOff>409575</xdr:colOff>
      <xdr:row>95</xdr:row>
      <xdr:rowOff>65145</xdr:rowOff>
    </xdr:to>
    <xdr:sp macro="" textlink="">
      <xdr:nvSpPr>
        <xdr:cNvPr id="259" name="円/楕円 258"/>
        <xdr:cNvSpPr/>
      </xdr:nvSpPr>
      <xdr:spPr>
        <a:xfrm>
          <a:off x="3746500" y="162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81672</xdr:rowOff>
    </xdr:from>
    <xdr:ext cx="534377" cy="259045"/>
    <xdr:sp macro="" textlink="">
      <xdr:nvSpPr>
        <xdr:cNvPr id="260" name="テキスト ボックス 259"/>
        <xdr:cNvSpPr txBox="1"/>
      </xdr:nvSpPr>
      <xdr:spPr>
        <a:xfrm>
          <a:off x="3530111" y="1602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67,177</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161513</xdr:rowOff>
    </xdr:from>
    <xdr:to>
      <xdr:col>4</xdr:col>
      <xdr:colOff>206375</xdr:colOff>
      <xdr:row>95</xdr:row>
      <xdr:rowOff>91663</xdr:rowOff>
    </xdr:to>
    <xdr:sp macro="" textlink="">
      <xdr:nvSpPr>
        <xdr:cNvPr id="261" name="円/楕円 260"/>
        <xdr:cNvSpPr/>
      </xdr:nvSpPr>
      <xdr:spPr>
        <a:xfrm>
          <a:off x="2857500" y="1627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108190</xdr:rowOff>
    </xdr:from>
    <xdr:ext cx="534377" cy="259045"/>
    <xdr:sp macro="" textlink="">
      <xdr:nvSpPr>
        <xdr:cNvPr id="262" name="テキスト ボックス 261"/>
        <xdr:cNvSpPr txBox="1"/>
      </xdr:nvSpPr>
      <xdr:spPr>
        <a:xfrm>
          <a:off x="2641111" y="160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65,553</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90598</xdr:rowOff>
    </xdr:from>
    <xdr:to>
      <xdr:col>3</xdr:col>
      <xdr:colOff>3175</xdr:colOff>
      <xdr:row>96</xdr:row>
      <xdr:rowOff>20748</xdr:rowOff>
    </xdr:to>
    <xdr:sp macro="" textlink="">
      <xdr:nvSpPr>
        <xdr:cNvPr id="263" name="円/楕円 262"/>
        <xdr:cNvSpPr/>
      </xdr:nvSpPr>
      <xdr:spPr>
        <a:xfrm>
          <a:off x="1968500" y="1637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37275</xdr:rowOff>
    </xdr:from>
    <xdr:ext cx="534377" cy="259045"/>
    <xdr:sp macro="" textlink="">
      <xdr:nvSpPr>
        <xdr:cNvPr id="264" name="テキスト ボックス 263"/>
        <xdr:cNvSpPr txBox="1"/>
      </xdr:nvSpPr>
      <xdr:spPr>
        <a:xfrm>
          <a:off x="1752111" y="1615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59,396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97244</xdr:rowOff>
    </xdr:from>
    <xdr:to>
      <xdr:col>1</xdr:col>
      <xdr:colOff>485775</xdr:colOff>
      <xdr:row>96</xdr:row>
      <xdr:rowOff>27394</xdr:rowOff>
    </xdr:to>
    <xdr:sp macro="" textlink="">
      <xdr:nvSpPr>
        <xdr:cNvPr id="265" name="円/楕円 264"/>
        <xdr:cNvSpPr/>
      </xdr:nvSpPr>
      <xdr:spPr>
        <a:xfrm>
          <a:off x="1079500" y="1638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43921</xdr:rowOff>
    </xdr:from>
    <xdr:ext cx="534377" cy="259045"/>
    <xdr:sp macro="" textlink="">
      <xdr:nvSpPr>
        <xdr:cNvPr id="266" name="テキスト ボックス 265"/>
        <xdr:cNvSpPr txBox="1"/>
      </xdr:nvSpPr>
      <xdr:spPr>
        <a:xfrm>
          <a:off x="863111" y="1616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58,989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45550</xdr:rowOff>
    </xdr:from>
    <xdr:to>
      <xdr:col>15</xdr:col>
      <xdr:colOff>180340</xdr:colOff>
      <xdr:row>38</xdr:row>
      <xdr:rowOff>101829</xdr:rowOff>
    </xdr:to>
    <xdr:cxnSp macro="">
      <xdr:nvCxnSpPr>
        <xdr:cNvPr id="292" name="直線コネクタ 291"/>
        <xdr:cNvCxnSpPr/>
      </xdr:nvCxnSpPr>
      <xdr:spPr>
        <a:xfrm flipV="1">
          <a:off x="10475595" y="5360500"/>
          <a:ext cx="1270" cy="1256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105656</xdr:rowOff>
    </xdr:from>
    <xdr:ext cx="534377" cy="259045"/>
    <xdr:sp macro="" textlink="">
      <xdr:nvSpPr>
        <xdr:cNvPr id="293" name="補助費等最小値テキスト"/>
        <xdr:cNvSpPr txBox="1"/>
      </xdr:nvSpPr>
      <xdr:spPr>
        <a:xfrm>
          <a:off x="10528300" y="66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15,479</a:t>
          </a:r>
          <a:endParaRPr kumimoji="1" lang="ja-JP" altLang="en-US" sz="1000" b="1">
            <a:latin typeface="ＭＳ Ｐゴシック"/>
          </a:endParaRPr>
        </a:p>
      </xdr:txBody>
    </xdr:sp>
    <xdr:clientData/>
  </xdr:oneCellAnchor>
  <xdr:twoCellAnchor>
    <xdr:from>
      <xdr:col>15</xdr:col>
      <xdr:colOff>92075</xdr:colOff>
      <xdr:row>38</xdr:row>
      <xdr:rowOff>101829</xdr:rowOff>
    </xdr:from>
    <xdr:to>
      <xdr:col>15</xdr:col>
      <xdr:colOff>269875</xdr:colOff>
      <xdr:row>38</xdr:row>
      <xdr:rowOff>101829</xdr:rowOff>
    </xdr:to>
    <xdr:cxnSp macro="">
      <xdr:nvCxnSpPr>
        <xdr:cNvPr id="294" name="直線コネクタ 293"/>
        <xdr:cNvCxnSpPr/>
      </xdr:nvCxnSpPr>
      <xdr:spPr>
        <a:xfrm>
          <a:off x="10388600" y="661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163677</xdr:rowOff>
    </xdr:from>
    <xdr:ext cx="599010" cy="259045"/>
    <xdr:sp macro="" textlink="">
      <xdr:nvSpPr>
        <xdr:cNvPr id="295" name="補助費等最大値テキスト"/>
        <xdr:cNvSpPr txBox="1"/>
      </xdr:nvSpPr>
      <xdr:spPr>
        <a:xfrm>
          <a:off x="10528300" y="513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130,899</a:t>
          </a:r>
          <a:endParaRPr kumimoji="1" lang="ja-JP" altLang="en-US" sz="1000" b="1">
            <a:latin typeface="ＭＳ Ｐゴシック"/>
          </a:endParaRPr>
        </a:p>
      </xdr:txBody>
    </xdr:sp>
    <xdr:clientData/>
  </xdr:oneCellAnchor>
  <xdr:twoCellAnchor>
    <xdr:from>
      <xdr:col>15</xdr:col>
      <xdr:colOff>92075</xdr:colOff>
      <xdr:row>31</xdr:row>
      <xdr:rowOff>45550</xdr:rowOff>
    </xdr:from>
    <xdr:to>
      <xdr:col>15</xdr:col>
      <xdr:colOff>269875</xdr:colOff>
      <xdr:row>31</xdr:row>
      <xdr:rowOff>45550</xdr:rowOff>
    </xdr:to>
    <xdr:cxnSp macro="">
      <xdr:nvCxnSpPr>
        <xdr:cNvPr id="296" name="直線コネクタ 295"/>
        <xdr:cNvCxnSpPr/>
      </xdr:nvCxnSpPr>
      <xdr:spPr>
        <a:xfrm>
          <a:off x="10388600" y="536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112159</xdr:rowOff>
    </xdr:from>
    <xdr:to>
      <xdr:col>15</xdr:col>
      <xdr:colOff>180975</xdr:colOff>
      <xdr:row>35</xdr:row>
      <xdr:rowOff>58874</xdr:rowOff>
    </xdr:to>
    <xdr:cxnSp macro="">
      <xdr:nvCxnSpPr>
        <xdr:cNvPr id="297" name="直線コネクタ 296"/>
        <xdr:cNvCxnSpPr/>
      </xdr:nvCxnSpPr>
      <xdr:spPr>
        <a:xfrm flipV="1">
          <a:off x="9639300" y="5941459"/>
          <a:ext cx="838200" cy="11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25896</xdr:rowOff>
    </xdr:from>
    <xdr:ext cx="534377" cy="259045"/>
    <xdr:sp macro="" textlink="">
      <xdr:nvSpPr>
        <xdr:cNvPr id="298" name="補助費等平均値テキスト"/>
        <xdr:cNvSpPr txBox="1"/>
      </xdr:nvSpPr>
      <xdr:spPr>
        <a:xfrm>
          <a:off x="10528300" y="602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63,056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47469</xdr:rowOff>
    </xdr:from>
    <xdr:to>
      <xdr:col>15</xdr:col>
      <xdr:colOff>231775</xdr:colOff>
      <xdr:row>35</xdr:row>
      <xdr:rowOff>149069</xdr:rowOff>
    </xdr:to>
    <xdr:sp macro="" textlink="">
      <xdr:nvSpPr>
        <xdr:cNvPr id="299" name="フローチャート : 判断 298"/>
        <xdr:cNvSpPr/>
      </xdr:nvSpPr>
      <xdr:spPr>
        <a:xfrm>
          <a:off x="104267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21035</xdr:rowOff>
    </xdr:from>
    <xdr:to>
      <xdr:col>14</xdr:col>
      <xdr:colOff>28575</xdr:colOff>
      <xdr:row>35</xdr:row>
      <xdr:rowOff>58874</xdr:rowOff>
    </xdr:to>
    <xdr:cxnSp macro="">
      <xdr:nvCxnSpPr>
        <xdr:cNvPr id="300" name="直線コネクタ 299"/>
        <xdr:cNvCxnSpPr/>
      </xdr:nvCxnSpPr>
      <xdr:spPr>
        <a:xfrm>
          <a:off x="8750300" y="6021785"/>
          <a:ext cx="889000" cy="3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72191</xdr:rowOff>
    </xdr:from>
    <xdr:to>
      <xdr:col>14</xdr:col>
      <xdr:colOff>79375</xdr:colOff>
      <xdr:row>36</xdr:row>
      <xdr:rowOff>2341</xdr:rowOff>
    </xdr:to>
    <xdr:sp macro="" textlink="">
      <xdr:nvSpPr>
        <xdr:cNvPr id="301" name="フローチャート : 判断 300"/>
        <xdr:cNvSpPr/>
      </xdr:nvSpPr>
      <xdr:spPr>
        <a:xfrm>
          <a:off x="9588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164918</xdr:rowOff>
    </xdr:from>
    <xdr:ext cx="534377" cy="259045"/>
    <xdr:sp macro="" textlink="">
      <xdr:nvSpPr>
        <xdr:cNvPr id="302" name="テキスト ボックス 301"/>
        <xdr:cNvSpPr txBox="1"/>
      </xdr:nvSpPr>
      <xdr:spPr>
        <a:xfrm>
          <a:off x="9372111" y="616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21035</xdr:rowOff>
    </xdr:from>
    <xdr:to>
      <xdr:col>12</xdr:col>
      <xdr:colOff>511175</xdr:colOff>
      <xdr:row>36</xdr:row>
      <xdr:rowOff>118212</xdr:rowOff>
    </xdr:to>
    <xdr:cxnSp macro="">
      <xdr:nvCxnSpPr>
        <xdr:cNvPr id="303" name="直線コネクタ 302"/>
        <xdr:cNvCxnSpPr/>
      </xdr:nvCxnSpPr>
      <xdr:spPr>
        <a:xfrm flipV="1">
          <a:off x="7861300" y="6021785"/>
          <a:ext cx="889000" cy="26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76088</xdr:rowOff>
    </xdr:from>
    <xdr:to>
      <xdr:col>12</xdr:col>
      <xdr:colOff>561975</xdr:colOff>
      <xdr:row>36</xdr:row>
      <xdr:rowOff>6238</xdr:rowOff>
    </xdr:to>
    <xdr:sp macro="" textlink="">
      <xdr:nvSpPr>
        <xdr:cNvPr id="304" name="フローチャート : 判断 303"/>
        <xdr:cNvSpPr/>
      </xdr:nvSpPr>
      <xdr:spPr>
        <a:xfrm>
          <a:off x="8699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168815</xdr:rowOff>
    </xdr:from>
    <xdr:ext cx="534377" cy="259045"/>
    <xdr:sp macro="" textlink="">
      <xdr:nvSpPr>
        <xdr:cNvPr id="305" name="テキスト ボックス 304"/>
        <xdr:cNvSpPr txBox="1"/>
      </xdr:nvSpPr>
      <xdr:spPr>
        <a:xfrm>
          <a:off x="8483111" y="61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103081</xdr:rowOff>
    </xdr:from>
    <xdr:to>
      <xdr:col>11</xdr:col>
      <xdr:colOff>307975</xdr:colOff>
      <xdr:row>36</xdr:row>
      <xdr:rowOff>118212</xdr:rowOff>
    </xdr:to>
    <xdr:cxnSp macro="">
      <xdr:nvCxnSpPr>
        <xdr:cNvPr id="306" name="直線コネクタ 305"/>
        <xdr:cNvCxnSpPr/>
      </xdr:nvCxnSpPr>
      <xdr:spPr>
        <a:xfrm>
          <a:off x="6972300" y="6275281"/>
          <a:ext cx="889000" cy="1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81356</xdr:rowOff>
    </xdr:from>
    <xdr:to>
      <xdr:col>11</xdr:col>
      <xdr:colOff>358775</xdr:colOff>
      <xdr:row>36</xdr:row>
      <xdr:rowOff>11506</xdr:rowOff>
    </xdr:to>
    <xdr:sp macro="" textlink="">
      <xdr:nvSpPr>
        <xdr:cNvPr id="307" name="フローチャート : 判断 306"/>
        <xdr:cNvSpPr/>
      </xdr:nvSpPr>
      <xdr:spPr>
        <a:xfrm>
          <a:off x="7810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28033</xdr:rowOff>
    </xdr:from>
    <xdr:ext cx="534377" cy="259045"/>
    <xdr:sp macro="" textlink="">
      <xdr:nvSpPr>
        <xdr:cNvPr id="308" name="テキスト ボックス 307"/>
        <xdr:cNvSpPr txBox="1"/>
      </xdr:nvSpPr>
      <xdr:spPr>
        <a:xfrm>
          <a:off x="7594111" y="58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126935</xdr:rowOff>
    </xdr:from>
    <xdr:to>
      <xdr:col>10</xdr:col>
      <xdr:colOff>155575</xdr:colOff>
      <xdr:row>35</xdr:row>
      <xdr:rowOff>57085</xdr:rowOff>
    </xdr:to>
    <xdr:sp macro="" textlink="">
      <xdr:nvSpPr>
        <xdr:cNvPr id="309" name="フローチャート : 判断 308"/>
        <xdr:cNvSpPr/>
      </xdr:nvSpPr>
      <xdr:spPr>
        <a:xfrm>
          <a:off x="6921500" y="59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73612</xdr:rowOff>
    </xdr:from>
    <xdr:ext cx="534377" cy="259045"/>
    <xdr:sp macro="" textlink="">
      <xdr:nvSpPr>
        <xdr:cNvPr id="310" name="テキスト ボックス 309"/>
        <xdr:cNvSpPr txBox="1"/>
      </xdr:nvSpPr>
      <xdr:spPr>
        <a:xfrm>
          <a:off x="6705111" y="573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61359</xdr:rowOff>
    </xdr:from>
    <xdr:to>
      <xdr:col>15</xdr:col>
      <xdr:colOff>231775</xdr:colOff>
      <xdr:row>34</xdr:row>
      <xdr:rowOff>162959</xdr:rowOff>
    </xdr:to>
    <xdr:sp macro="" textlink="">
      <xdr:nvSpPr>
        <xdr:cNvPr id="316" name="円/楕円 315"/>
        <xdr:cNvSpPr/>
      </xdr:nvSpPr>
      <xdr:spPr>
        <a:xfrm>
          <a:off x="10426700" y="589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84236</xdr:rowOff>
    </xdr:from>
    <xdr:ext cx="534377" cy="259045"/>
    <xdr:sp macro="" textlink="">
      <xdr:nvSpPr>
        <xdr:cNvPr id="317" name="補助費等該当値テキスト"/>
        <xdr:cNvSpPr txBox="1"/>
      </xdr:nvSpPr>
      <xdr:spPr>
        <a:xfrm>
          <a:off x="10528300" y="574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77,530</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8074</xdr:rowOff>
    </xdr:from>
    <xdr:to>
      <xdr:col>14</xdr:col>
      <xdr:colOff>79375</xdr:colOff>
      <xdr:row>35</xdr:row>
      <xdr:rowOff>109674</xdr:rowOff>
    </xdr:to>
    <xdr:sp macro="" textlink="">
      <xdr:nvSpPr>
        <xdr:cNvPr id="318" name="円/楕円 317"/>
        <xdr:cNvSpPr/>
      </xdr:nvSpPr>
      <xdr:spPr>
        <a:xfrm>
          <a:off x="9588500" y="600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126201</xdr:rowOff>
    </xdr:from>
    <xdr:ext cx="534377" cy="259045"/>
    <xdr:sp macro="" textlink="">
      <xdr:nvSpPr>
        <xdr:cNvPr id="319" name="テキスト ボックス 318"/>
        <xdr:cNvSpPr txBox="1"/>
      </xdr:nvSpPr>
      <xdr:spPr>
        <a:xfrm>
          <a:off x="9372111" y="578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66,675</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141685</xdr:rowOff>
    </xdr:from>
    <xdr:to>
      <xdr:col>12</xdr:col>
      <xdr:colOff>561975</xdr:colOff>
      <xdr:row>35</xdr:row>
      <xdr:rowOff>71835</xdr:rowOff>
    </xdr:to>
    <xdr:sp macro="" textlink="">
      <xdr:nvSpPr>
        <xdr:cNvPr id="320" name="円/楕円 319"/>
        <xdr:cNvSpPr/>
      </xdr:nvSpPr>
      <xdr:spPr>
        <a:xfrm>
          <a:off x="8699500" y="5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88362</xdr:rowOff>
    </xdr:from>
    <xdr:ext cx="534377" cy="259045"/>
    <xdr:sp macro="" textlink="">
      <xdr:nvSpPr>
        <xdr:cNvPr id="321" name="テキスト ボックス 320"/>
        <xdr:cNvSpPr txBox="1"/>
      </xdr:nvSpPr>
      <xdr:spPr>
        <a:xfrm>
          <a:off x="8483111" y="574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70,151</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67412</xdr:rowOff>
    </xdr:from>
    <xdr:to>
      <xdr:col>11</xdr:col>
      <xdr:colOff>358775</xdr:colOff>
      <xdr:row>36</xdr:row>
      <xdr:rowOff>169012</xdr:rowOff>
    </xdr:to>
    <xdr:sp macro="" textlink="">
      <xdr:nvSpPr>
        <xdr:cNvPr id="322" name="円/楕円 321"/>
        <xdr:cNvSpPr/>
      </xdr:nvSpPr>
      <xdr:spPr>
        <a:xfrm>
          <a:off x="7810500" y="623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160139</xdr:rowOff>
    </xdr:from>
    <xdr:ext cx="534377" cy="259045"/>
    <xdr:sp macro="" textlink="">
      <xdr:nvSpPr>
        <xdr:cNvPr id="323" name="テキスト ボックス 322"/>
        <xdr:cNvSpPr txBox="1"/>
      </xdr:nvSpPr>
      <xdr:spPr>
        <a:xfrm>
          <a:off x="7594111" y="63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45,474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52281</xdr:rowOff>
    </xdr:from>
    <xdr:to>
      <xdr:col>10</xdr:col>
      <xdr:colOff>155575</xdr:colOff>
      <xdr:row>36</xdr:row>
      <xdr:rowOff>153881</xdr:rowOff>
    </xdr:to>
    <xdr:sp macro="" textlink="">
      <xdr:nvSpPr>
        <xdr:cNvPr id="324" name="円/楕円 323"/>
        <xdr:cNvSpPr/>
      </xdr:nvSpPr>
      <xdr:spPr>
        <a:xfrm>
          <a:off x="6921500" y="622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145008</xdr:rowOff>
    </xdr:from>
    <xdr:ext cx="534377" cy="259045"/>
    <xdr:sp macro="" textlink="">
      <xdr:nvSpPr>
        <xdr:cNvPr id="325" name="テキスト ボックス 324"/>
        <xdr:cNvSpPr txBox="1"/>
      </xdr:nvSpPr>
      <xdr:spPr>
        <a:xfrm>
          <a:off x="6705111" y="631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46,864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6" name="直線コネクタ 33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7" name="テキスト ボックス 33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0" name="直線コネクタ 33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1" name="テキスト ボックス 340"/>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11358</xdr:rowOff>
    </xdr:from>
    <xdr:to>
      <xdr:col>15</xdr:col>
      <xdr:colOff>180340</xdr:colOff>
      <xdr:row>57</xdr:row>
      <xdr:rowOff>133145</xdr:rowOff>
    </xdr:to>
    <xdr:cxnSp macro="">
      <xdr:nvCxnSpPr>
        <xdr:cNvPr id="345" name="直線コネクタ 344"/>
        <xdr:cNvCxnSpPr/>
      </xdr:nvCxnSpPr>
      <xdr:spPr>
        <a:xfrm flipV="1">
          <a:off x="10475595" y="8755308"/>
          <a:ext cx="1270" cy="115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136972</xdr:rowOff>
    </xdr:from>
    <xdr:ext cx="534377" cy="259045"/>
    <xdr:sp macro="" textlink="">
      <xdr:nvSpPr>
        <xdr:cNvPr id="346" name="普通建設事業費最小値テキスト"/>
        <xdr:cNvSpPr txBox="1"/>
      </xdr:nvSpPr>
      <xdr:spPr>
        <a:xfrm>
          <a:off x="10528300" y="99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11,147</a:t>
          </a:r>
          <a:endParaRPr kumimoji="1" lang="ja-JP" altLang="en-US" sz="1000" b="1">
            <a:latin typeface="ＭＳ Ｐゴシック"/>
          </a:endParaRPr>
        </a:p>
      </xdr:txBody>
    </xdr:sp>
    <xdr:clientData/>
  </xdr:oneCellAnchor>
  <xdr:twoCellAnchor>
    <xdr:from>
      <xdr:col>15</xdr:col>
      <xdr:colOff>92075</xdr:colOff>
      <xdr:row>57</xdr:row>
      <xdr:rowOff>133145</xdr:rowOff>
    </xdr:from>
    <xdr:to>
      <xdr:col>15</xdr:col>
      <xdr:colOff>269875</xdr:colOff>
      <xdr:row>57</xdr:row>
      <xdr:rowOff>133145</xdr:rowOff>
    </xdr:to>
    <xdr:cxnSp macro="">
      <xdr:nvCxnSpPr>
        <xdr:cNvPr id="347" name="直線コネクタ 346"/>
        <xdr:cNvCxnSpPr/>
      </xdr:nvCxnSpPr>
      <xdr:spPr>
        <a:xfrm>
          <a:off x="10388600" y="99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129485</xdr:rowOff>
    </xdr:from>
    <xdr:ext cx="599010" cy="259045"/>
    <xdr:sp macro="" textlink="">
      <xdr:nvSpPr>
        <xdr:cNvPr id="348" name="普通建設事業費最大値テキスト"/>
        <xdr:cNvSpPr txBox="1"/>
      </xdr:nvSpPr>
      <xdr:spPr>
        <a:xfrm>
          <a:off x="10528300" y="853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212,457</a:t>
          </a:r>
          <a:endParaRPr kumimoji="1" lang="ja-JP" altLang="en-US" sz="1000" b="1">
            <a:latin typeface="ＭＳ Ｐゴシック"/>
          </a:endParaRPr>
        </a:p>
      </xdr:txBody>
    </xdr:sp>
    <xdr:clientData/>
  </xdr:oneCellAnchor>
  <xdr:twoCellAnchor>
    <xdr:from>
      <xdr:col>15</xdr:col>
      <xdr:colOff>92075</xdr:colOff>
      <xdr:row>51</xdr:row>
      <xdr:rowOff>11358</xdr:rowOff>
    </xdr:from>
    <xdr:to>
      <xdr:col>15</xdr:col>
      <xdr:colOff>269875</xdr:colOff>
      <xdr:row>51</xdr:row>
      <xdr:rowOff>11358</xdr:rowOff>
    </xdr:to>
    <xdr:cxnSp macro="">
      <xdr:nvCxnSpPr>
        <xdr:cNvPr id="349" name="直線コネクタ 348"/>
        <xdr:cNvCxnSpPr/>
      </xdr:nvCxnSpPr>
      <xdr:spPr>
        <a:xfrm>
          <a:off x="10388600" y="875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98964</xdr:rowOff>
    </xdr:from>
    <xdr:to>
      <xdr:col>15</xdr:col>
      <xdr:colOff>180975</xdr:colOff>
      <xdr:row>56</xdr:row>
      <xdr:rowOff>59530</xdr:rowOff>
    </xdr:to>
    <xdr:cxnSp macro="">
      <xdr:nvCxnSpPr>
        <xdr:cNvPr id="350" name="直線コネクタ 349"/>
        <xdr:cNvCxnSpPr/>
      </xdr:nvCxnSpPr>
      <xdr:spPr>
        <a:xfrm flipV="1">
          <a:off x="9639300" y="9528714"/>
          <a:ext cx="838200" cy="13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82797</xdr:rowOff>
    </xdr:from>
    <xdr:ext cx="534377" cy="259045"/>
    <xdr:sp macro="" textlink="">
      <xdr:nvSpPr>
        <xdr:cNvPr id="351" name="普通建設事業費平均値テキスト"/>
        <xdr:cNvSpPr txBox="1"/>
      </xdr:nvSpPr>
      <xdr:spPr>
        <a:xfrm>
          <a:off x="10528300" y="9512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67,293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104370</xdr:rowOff>
    </xdr:from>
    <xdr:to>
      <xdr:col>15</xdr:col>
      <xdr:colOff>231775</xdr:colOff>
      <xdr:row>56</xdr:row>
      <xdr:rowOff>34520</xdr:rowOff>
    </xdr:to>
    <xdr:sp macro="" textlink="">
      <xdr:nvSpPr>
        <xdr:cNvPr id="352" name="フローチャート : 判断 351"/>
        <xdr:cNvSpPr/>
      </xdr:nvSpPr>
      <xdr:spPr>
        <a:xfrm>
          <a:off x="10426700" y="95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155777</xdr:rowOff>
    </xdr:from>
    <xdr:to>
      <xdr:col>14</xdr:col>
      <xdr:colOff>28575</xdr:colOff>
      <xdr:row>56</xdr:row>
      <xdr:rowOff>59530</xdr:rowOff>
    </xdr:to>
    <xdr:cxnSp macro="">
      <xdr:nvCxnSpPr>
        <xdr:cNvPr id="353" name="直線コネクタ 352"/>
        <xdr:cNvCxnSpPr/>
      </xdr:nvCxnSpPr>
      <xdr:spPr>
        <a:xfrm>
          <a:off x="8750300" y="9585527"/>
          <a:ext cx="889000" cy="7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91935</xdr:rowOff>
    </xdr:from>
    <xdr:to>
      <xdr:col>14</xdr:col>
      <xdr:colOff>79375</xdr:colOff>
      <xdr:row>56</xdr:row>
      <xdr:rowOff>22085</xdr:rowOff>
    </xdr:to>
    <xdr:sp macro="" textlink="">
      <xdr:nvSpPr>
        <xdr:cNvPr id="354" name="フローチャート : 判断 353"/>
        <xdr:cNvSpPr/>
      </xdr:nvSpPr>
      <xdr:spPr>
        <a:xfrm>
          <a:off x="9588500" y="952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38612</xdr:rowOff>
    </xdr:from>
    <xdr:ext cx="534377" cy="259045"/>
    <xdr:sp macro="" textlink="">
      <xdr:nvSpPr>
        <xdr:cNvPr id="355" name="テキスト ボックス 354"/>
        <xdr:cNvSpPr txBox="1"/>
      </xdr:nvSpPr>
      <xdr:spPr>
        <a:xfrm>
          <a:off x="9372111" y="92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155777</xdr:rowOff>
    </xdr:from>
    <xdr:to>
      <xdr:col>12</xdr:col>
      <xdr:colOff>511175</xdr:colOff>
      <xdr:row>56</xdr:row>
      <xdr:rowOff>1020</xdr:rowOff>
    </xdr:to>
    <xdr:cxnSp macro="">
      <xdr:nvCxnSpPr>
        <xdr:cNvPr id="356" name="直線コネクタ 355"/>
        <xdr:cNvCxnSpPr/>
      </xdr:nvCxnSpPr>
      <xdr:spPr>
        <a:xfrm flipV="1">
          <a:off x="7861300" y="9585527"/>
          <a:ext cx="889000" cy="1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2004</xdr:rowOff>
    </xdr:from>
    <xdr:to>
      <xdr:col>12</xdr:col>
      <xdr:colOff>561975</xdr:colOff>
      <xdr:row>55</xdr:row>
      <xdr:rowOff>103604</xdr:rowOff>
    </xdr:to>
    <xdr:sp macro="" textlink="">
      <xdr:nvSpPr>
        <xdr:cNvPr id="357" name="フローチャート : 判断 356"/>
        <xdr:cNvSpPr/>
      </xdr:nvSpPr>
      <xdr:spPr>
        <a:xfrm>
          <a:off x="8699500" y="943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120131</xdr:rowOff>
    </xdr:from>
    <xdr:ext cx="534377" cy="259045"/>
    <xdr:sp macro="" textlink="">
      <xdr:nvSpPr>
        <xdr:cNvPr id="358" name="テキスト ボックス 357"/>
        <xdr:cNvSpPr txBox="1"/>
      </xdr:nvSpPr>
      <xdr:spPr>
        <a:xfrm>
          <a:off x="8483111" y="920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138894</xdr:rowOff>
    </xdr:from>
    <xdr:to>
      <xdr:col>11</xdr:col>
      <xdr:colOff>307975</xdr:colOff>
      <xdr:row>56</xdr:row>
      <xdr:rowOff>1020</xdr:rowOff>
    </xdr:to>
    <xdr:cxnSp macro="">
      <xdr:nvCxnSpPr>
        <xdr:cNvPr id="359" name="直線コネクタ 358"/>
        <xdr:cNvCxnSpPr/>
      </xdr:nvCxnSpPr>
      <xdr:spPr>
        <a:xfrm>
          <a:off x="6972300" y="9225744"/>
          <a:ext cx="889000" cy="37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63502</xdr:rowOff>
    </xdr:from>
    <xdr:to>
      <xdr:col>11</xdr:col>
      <xdr:colOff>358775</xdr:colOff>
      <xdr:row>55</xdr:row>
      <xdr:rowOff>165102</xdr:rowOff>
    </xdr:to>
    <xdr:sp macro="" textlink="">
      <xdr:nvSpPr>
        <xdr:cNvPr id="360" name="フローチャート : 判断 359"/>
        <xdr:cNvSpPr/>
      </xdr:nvSpPr>
      <xdr:spPr>
        <a:xfrm>
          <a:off x="7810500" y="949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10179</xdr:rowOff>
    </xdr:from>
    <xdr:ext cx="534377" cy="259045"/>
    <xdr:sp macro="" textlink="">
      <xdr:nvSpPr>
        <xdr:cNvPr id="361" name="テキスト ボックス 360"/>
        <xdr:cNvSpPr txBox="1"/>
      </xdr:nvSpPr>
      <xdr:spPr>
        <a:xfrm>
          <a:off x="7594111" y="926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90008</xdr:rowOff>
    </xdr:from>
    <xdr:to>
      <xdr:col>10</xdr:col>
      <xdr:colOff>155575</xdr:colOff>
      <xdr:row>56</xdr:row>
      <xdr:rowOff>20158</xdr:rowOff>
    </xdr:to>
    <xdr:sp macro="" textlink="">
      <xdr:nvSpPr>
        <xdr:cNvPr id="362" name="フローチャート : 判断 361"/>
        <xdr:cNvSpPr/>
      </xdr:nvSpPr>
      <xdr:spPr>
        <a:xfrm>
          <a:off x="6921500" y="951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11285</xdr:rowOff>
    </xdr:from>
    <xdr:ext cx="534377" cy="259045"/>
    <xdr:sp macro="" textlink="">
      <xdr:nvSpPr>
        <xdr:cNvPr id="363" name="テキスト ボックス 362"/>
        <xdr:cNvSpPr txBox="1"/>
      </xdr:nvSpPr>
      <xdr:spPr>
        <a:xfrm>
          <a:off x="6705111" y="961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48164</xdr:rowOff>
    </xdr:from>
    <xdr:to>
      <xdr:col>15</xdr:col>
      <xdr:colOff>231775</xdr:colOff>
      <xdr:row>55</xdr:row>
      <xdr:rowOff>149764</xdr:rowOff>
    </xdr:to>
    <xdr:sp macro="" textlink="">
      <xdr:nvSpPr>
        <xdr:cNvPr id="369" name="円/楕円 368"/>
        <xdr:cNvSpPr/>
      </xdr:nvSpPr>
      <xdr:spPr>
        <a:xfrm>
          <a:off x="10426700" y="94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71041</xdr:rowOff>
    </xdr:from>
    <xdr:ext cx="534377" cy="259045"/>
    <xdr:sp macro="" textlink="">
      <xdr:nvSpPr>
        <xdr:cNvPr id="370" name="普通建設事業費該当値テキスト"/>
        <xdr:cNvSpPr txBox="1"/>
      </xdr:nvSpPr>
      <xdr:spPr>
        <a:xfrm>
          <a:off x="10528300" y="93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77,128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8730</xdr:rowOff>
    </xdr:from>
    <xdr:to>
      <xdr:col>14</xdr:col>
      <xdr:colOff>79375</xdr:colOff>
      <xdr:row>56</xdr:row>
      <xdr:rowOff>110330</xdr:rowOff>
    </xdr:to>
    <xdr:sp macro="" textlink="">
      <xdr:nvSpPr>
        <xdr:cNvPr id="371" name="円/楕円 370"/>
        <xdr:cNvSpPr/>
      </xdr:nvSpPr>
      <xdr:spPr>
        <a:xfrm>
          <a:off x="9588500" y="96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101457</xdr:rowOff>
    </xdr:from>
    <xdr:ext cx="534377" cy="259045"/>
    <xdr:sp macro="" textlink="">
      <xdr:nvSpPr>
        <xdr:cNvPr id="372" name="テキスト ボックス 371"/>
        <xdr:cNvSpPr txBox="1"/>
      </xdr:nvSpPr>
      <xdr:spPr>
        <a:xfrm>
          <a:off x="9372111" y="970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54,028</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104977</xdr:rowOff>
    </xdr:from>
    <xdr:to>
      <xdr:col>12</xdr:col>
      <xdr:colOff>561975</xdr:colOff>
      <xdr:row>56</xdr:row>
      <xdr:rowOff>35127</xdr:rowOff>
    </xdr:to>
    <xdr:sp macro="" textlink="">
      <xdr:nvSpPr>
        <xdr:cNvPr id="373" name="円/楕円 372"/>
        <xdr:cNvSpPr/>
      </xdr:nvSpPr>
      <xdr:spPr>
        <a:xfrm>
          <a:off x="8699500" y="953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26254</xdr:rowOff>
    </xdr:from>
    <xdr:ext cx="534377" cy="259045"/>
    <xdr:sp macro="" textlink="">
      <xdr:nvSpPr>
        <xdr:cNvPr id="374" name="テキスト ボックス 373"/>
        <xdr:cNvSpPr txBox="1"/>
      </xdr:nvSpPr>
      <xdr:spPr>
        <a:xfrm>
          <a:off x="8483111" y="962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67,187</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121670</xdr:rowOff>
    </xdr:from>
    <xdr:to>
      <xdr:col>11</xdr:col>
      <xdr:colOff>358775</xdr:colOff>
      <xdr:row>56</xdr:row>
      <xdr:rowOff>51820</xdr:rowOff>
    </xdr:to>
    <xdr:sp macro="" textlink="">
      <xdr:nvSpPr>
        <xdr:cNvPr id="375" name="円/楕円 374"/>
        <xdr:cNvSpPr/>
      </xdr:nvSpPr>
      <xdr:spPr>
        <a:xfrm>
          <a:off x="7810500" y="955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42947</xdr:rowOff>
    </xdr:from>
    <xdr:ext cx="534377" cy="259045"/>
    <xdr:sp macro="" textlink="">
      <xdr:nvSpPr>
        <xdr:cNvPr id="376" name="テキスト ボックス 375"/>
        <xdr:cNvSpPr txBox="1"/>
      </xdr:nvSpPr>
      <xdr:spPr>
        <a:xfrm>
          <a:off x="7594111" y="964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64,266</a:t>
          </a:r>
          <a:endParaRPr kumimoji="1" lang="ja-JP" altLang="en-US" sz="1000" b="1">
            <a:solidFill>
              <a:srgbClr val="FF0000"/>
            </a:solidFill>
            <a:latin typeface="ＭＳ Ｐゴシック"/>
          </a:endParaRPr>
        </a:p>
      </xdr:txBody>
    </xdr:sp>
    <xdr:clientData/>
  </xdr:oneCellAnchor>
  <xdr:twoCellAnchor>
    <xdr:from>
      <xdr:col>10</xdr:col>
      <xdr:colOff>53975</xdr:colOff>
      <xdr:row>53</xdr:row>
      <xdr:rowOff>88094</xdr:rowOff>
    </xdr:from>
    <xdr:to>
      <xdr:col>10</xdr:col>
      <xdr:colOff>155575</xdr:colOff>
      <xdr:row>54</xdr:row>
      <xdr:rowOff>18244</xdr:rowOff>
    </xdr:to>
    <xdr:sp macro="" textlink="">
      <xdr:nvSpPr>
        <xdr:cNvPr id="377" name="円/楕円 376"/>
        <xdr:cNvSpPr/>
      </xdr:nvSpPr>
      <xdr:spPr>
        <a:xfrm>
          <a:off x="6921500" y="917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52</xdr:row>
      <xdr:rowOff>34771</xdr:rowOff>
    </xdr:from>
    <xdr:ext cx="599010" cy="259045"/>
    <xdr:sp macro="" textlink="">
      <xdr:nvSpPr>
        <xdr:cNvPr id="378" name="テキスト ボックス 377"/>
        <xdr:cNvSpPr txBox="1"/>
      </xdr:nvSpPr>
      <xdr:spPr>
        <a:xfrm>
          <a:off x="6672794" y="895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130,141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106716</xdr:rowOff>
    </xdr:from>
    <xdr:to>
      <xdr:col>15</xdr:col>
      <xdr:colOff>180340</xdr:colOff>
      <xdr:row>79</xdr:row>
      <xdr:rowOff>98879</xdr:rowOff>
    </xdr:to>
    <xdr:cxnSp macro="">
      <xdr:nvCxnSpPr>
        <xdr:cNvPr id="404" name="直線コネクタ 403"/>
        <xdr:cNvCxnSpPr/>
      </xdr:nvCxnSpPr>
      <xdr:spPr>
        <a:xfrm flipV="1">
          <a:off x="10475595" y="12108216"/>
          <a:ext cx="1270" cy="153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53393</xdr:rowOff>
    </xdr:from>
    <xdr:ext cx="534377" cy="259045"/>
    <xdr:sp macro="" textlink="">
      <xdr:nvSpPr>
        <xdr:cNvPr id="407" name="普通建設事業費 （ うち新規整備　）最大値テキスト"/>
        <xdr:cNvSpPr txBox="1"/>
      </xdr:nvSpPr>
      <xdr:spPr>
        <a:xfrm>
          <a:off x="10528300" y="118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94,020</a:t>
          </a:r>
          <a:endParaRPr kumimoji="1" lang="ja-JP" altLang="en-US" sz="1000" b="1">
            <a:latin typeface="ＭＳ Ｐゴシック"/>
          </a:endParaRPr>
        </a:p>
      </xdr:txBody>
    </xdr:sp>
    <xdr:clientData/>
  </xdr:oneCellAnchor>
  <xdr:twoCellAnchor>
    <xdr:from>
      <xdr:col>15</xdr:col>
      <xdr:colOff>92075</xdr:colOff>
      <xdr:row>70</xdr:row>
      <xdr:rowOff>106716</xdr:rowOff>
    </xdr:from>
    <xdr:to>
      <xdr:col>15</xdr:col>
      <xdr:colOff>269875</xdr:colOff>
      <xdr:row>70</xdr:row>
      <xdr:rowOff>106716</xdr:rowOff>
    </xdr:to>
    <xdr:cxnSp macro="">
      <xdr:nvCxnSpPr>
        <xdr:cNvPr id="408" name="直線コネクタ 407"/>
        <xdr:cNvCxnSpPr/>
      </xdr:nvCxnSpPr>
      <xdr:spPr>
        <a:xfrm>
          <a:off x="10388600" y="1210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25743</xdr:rowOff>
    </xdr:from>
    <xdr:to>
      <xdr:col>15</xdr:col>
      <xdr:colOff>180975</xdr:colOff>
      <xdr:row>78</xdr:row>
      <xdr:rowOff>41484</xdr:rowOff>
    </xdr:to>
    <xdr:cxnSp macro="">
      <xdr:nvCxnSpPr>
        <xdr:cNvPr id="409" name="直線コネクタ 408"/>
        <xdr:cNvCxnSpPr/>
      </xdr:nvCxnSpPr>
      <xdr:spPr>
        <a:xfrm flipV="1">
          <a:off x="9639300" y="13055943"/>
          <a:ext cx="838200" cy="35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8103</xdr:rowOff>
    </xdr:from>
    <xdr:ext cx="534377" cy="259045"/>
    <xdr:sp macro="" textlink="">
      <xdr:nvSpPr>
        <xdr:cNvPr id="410" name="普通建設事業費 （ うち新規整備　）平均値テキスト"/>
        <xdr:cNvSpPr txBox="1"/>
      </xdr:nvSpPr>
      <xdr:spPr>
        <a:xfrm>
          <a:off x="10528300" y="13209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29676</xdr:rowOff>
    </xdr:from>
    <xdr:to>
      <xdr:col>15</xdr:col>
      <xdr:colOff>231775</xdr:colOff>
      <xdr:row>77</xdr:row>
      <xdr:rowOff>131276</xdr:rowOff>
    </xdr:to>
    <xdr:sp macro="" textlink="">
      <xdr:nvSpPr>
        <xdr:cNvPr id="411" name="フローチャート : 判断 410"/>
        <xdr:cNvSpPr/>
      </xdr:nvSpPr>
      <xdr:spPr>
        <a:xfrm>
          <a:off x="104267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66140</xdr:rowOff>
    </xdr:from>
    <xdr:to>
      <xdr:col>14</xdr:col>
      <xdr:colOff>28575</xdr:colOff>
      <xdr:row>78</xdr:row>
      <xdr:rowOff>41484</xdr:rowOff>
    </xdr:to>
    <xdr:cxnSp macro="">
      <xdr:nvCxnSpPr>
        <xdr:cNvPr id="412" name="直線コネクタ 411"/>
        <xdr:cNvCxnSpPr/>
      </xdr:nvCxnSpPr>
      <xdr:spPr>
        <a:xfrm>
          <a:off x="8750300" y="13096340"/>
          <a:ext cx="889000" cy="31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63117</xdr:rowOff>
    </xdr:from>
    <xdr:to>
      <xdr:col>14</xdr:col>
      <xdr:colOff>79375</xdr:colOff>
      <xdr:row>76</xdr:row>
      <xdr:rowOff>164717</xdr:rowOff>
    </xdr:to>
    <xdr:sp macro="" textlink="">
      <xdr:nvSpPr>
        <xdr:cNvPr id="413" name="フローチャート : 判断 412"/>
        <xdr:cNvSpPr/>
      </xdr:nvSpPr>
      <xdr:spPr>
        <a:xfrm>
          <a:off x="9588500" y="130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9794</xdr:rowOff>
    </xdr:from>
    <xdr:ext cx="534377" cy="259045"/>
    <xdr:sp macro="" textlink="">
      <xdr:nvSpPr>
        <xdr:cNvPr id="414" name="テキスト ボックス 413"/>
        <xdr:cNvSpPr txBox="1"/>
      </xdr:nvSpPr>
      <xdr:spPr>
        <a:xfrm>
          <a:off x="9372111" y="1286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74319</xdr:rowOff>
    </xdr:from>
    <xdr:to>
      <xdr:col>12</xdr:col>
      <xdr:colOff>561975</xdr:colOff>
      <xdr:row>76</xdr:row>
      <xdr:rowOff>4468</xdr:rowOff>
    </xdr:to>
    <xdr:sp macro="" textlink="">
      <xdr:nvSpPr>
        <xdr:cNvPr id="415" name="フローチャート : 判断 414"/>
        <xdr:cNvSpPr/>
      </xdr:nvSpPr>
      <xdr:spPr>
        <a:xfrm>
          <a:off x="8699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20996</xdr:rowOff>
    </xdr:from>
    <xdr:ext cx="534377" cy="259045"/>
    <xdr:sp macro="" textlink="">
      <xdr:nvSpPr>
        <xdr:cNvPr id="416" name="テキスト ボックス 415"/>
        <xdr:cNvSpPr txBox="1"/>
      </xdr:nvSpPr>
      <xdr:spPr>
        <a:xfrm>
          <a:off x="8483111" y="127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146393</xdr:rowOff>
    </xdr:from>
    <xdr:to>
      <xdr:col>15</xdr:col>
      <xdr:colOff>231775</xdr:colOff>
      <xdr:row>76</xdr:row>
      <xdr:rowOff>76543</xdr:rowOff>
    </xdr:to>
    <xdr:sp macro="" textlink="">
      <xdr:nvSpPr>
        <xdr:cNvPr id="422" name="円/楕円 421"/>
        <xdr:cNvSpPr/>
      </xdr:nvSpPr>
      <xdr:spPr>
        <a:xfrm>
          <a:off x="10426700" y="1300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169270</xdr:rowOff>
    </xdr:from>
    <xdr:ext cx="534377" cy="259045"/>
    <xdr:sp macro="" textlink="">
      <xdr:nvSpPr>
        <xdr:cNvPr id="423" name="普通建設事業費 （ うち新規整備　）該当値テキスト"/>
        <xdr:cNvSpPr txBox="1"/>
      </xdr:nvSpPr>
      <xdr:spPr>
        <a:xfrm>
          <a:off x="10528300" y="1285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35,979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162134</xdr:rowOff>
    </xdr:from>
    <xdr:to>
      <xdr:col>14</xdr:col>
      <xdr:colOff>79375</xdr:colOff>
      <xdr:row>78</xdr:row>
      <xdr:rowOff>92284</xdr:rowOff>
    </xdr:to>
    <xdr:sp macro="" textlink="">
      <xdr:nvSpPr>
        <xdr:cNvPr id="424" name="円/楕円 423"/>
        <xdr:cNvSpPr/>
      </xdr:nvSpPr>
      <xdr:spPr>
        <a:xfrm>
          <a:off x="9588500" y="1336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83411</xdr:rowOff>
    </xdr:from>
    <xdr:ext cx="534377" cy="259045"/>
    <xdr:sp macro="" textlink="">
      <xdr:nvSpPr>
        <xdr:cNvPr id="425" name="テキスト ボックス 424"/>
        <xdr:cNvSpPr txBox="1"/>
      </xdr:nvSpPr>
      <xdr:spPr>
        <a:xfrm>
          <a:off x="9372111" y="1345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14,015</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15340</xdr:rowOff>
    </xdr:from>
    <xdr:to>
      <xdr:col>12</xdr:col>
      <xdr:colOff>561975</xdr:colOff>
      <xdr:row>76</xdr:row>
      <xdr:rowOff>116940</xdr:rowOff>
    </xdr:to>
    <xdr:sp macro="" textlink="">
      <xdr:nvSpPr>
        <xdr:cNvPr id="426" name="円/楕円 425"/>
        <xdr:cNvSpPr/>
      </xdr:nvSpPr>
      <xdr:spPr>
        <a:xfrm>
          <a:off x="8699500" y="1304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108067</xdr:rowOff>
    </xdr:from>
    <xdr:ext cx="534377" cy="259045"/>
    <xdr:sp macro="" textlink="">
      <xdr:nvSpPr>
        <xdr:cNvPr id="427" name="テキスト ボックス 426"/>
        <xdr:cNvSpPr txBox="1"/>
      </xdr:nvSpPr>
      <xdr:spPr>
        <a:xfrm>
          <a:off x="8483111" y="131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33,505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991</xdr:rowOff>
    </xdr:from>
    <xdr:to>
      <xdr:col>15</xdr:col>
      <xdr:colOff>180340</xdr:colOff>
      <xdr:row>98</xdr:row>
      <xdr:rowOff>115430</xdr:rowOff>
    </xdr:to>
    <xdr:cxnSp macro="">
      <xdr:nvCxnSpPr>
        <xdr:cNvPr id="451" name="直線コネクタ 450"/>
        <xdr:cNvCxnSpPr/>
      </xdr:nvCxnSpPr>
      <xdr:spPr>
        <a:xfrm flipV="1">
          <a:off x="10475595" y="15602941"/>
          <a:ext cx="1270" cy="131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119257</xdr:rowOff>
    </xdr:from>
    <xdr:ext cx="469744" cy="259045"/>
    <xdr:sp macro="" textlink="">
      <xdr:nvSpPr>
        <xdr:cNvPr id="452" name="普通建設事業費 （ うち更新整備　）最小値テキスト"/>
        <xdr:cNvSpPr txBox="1"/>
      </xdr:nvSpPr>
      <xdr:spPr>
        <a:xfrm>
          <a:off x="10528300" y="169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7,911</a:t>
          </a:r>
          <a:endParaRPr kumimoji="1" lang="ja-JP" altLang="en-US" sz="1000" b="1">
            <a:latin typeface="ＭＳ Ｐゴシック"/>
          </a:endParaRPr>
        </a:p>
      </xdr:txBody>
    </xdr:sp>
    <xdr:clientData/>
  </xdr:oneCellAnchor>
  <xdr:twoCellAnchor>
    <xdr:from>
      <xdr:col>15</xdr:col>
      <xdr:colOff>92075</xdr:colOff>
      <xdr:row>98</xdr:row>
      <xdr:rowOff>115430</xdr:rowOff>
    </xdr:from>
    <xdr:to>
      <xdr:col>15</xdr:col>
      <xdr:colOff>269875</xdr:colOff>
      <xdr:row>98</xdr:row>
      <xdr:rowOff>115430</xdr:rowOff>
    </xdr:to>
    <xdr:cxnSp macro="">
      <xdr:nvCxnSpPr>
        <xdr:cNvPr id="453" name="直線コネクタ 452"/>
        <xdr:cNvCxnSpPr/>
      </xdr:nvCxnSpPr>
      <xdr:spPr>
        <a:xfrm>
          <a:off x="10388600" y="1691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119118</xdr:rowOff>
    </xdr:from>
    <xdr:ext cx="599010" cy="259045"/>
    <xdr:sp macro="" textlink="">
      <xdr:nvSpPr>
        <xdr:cNvPr id="454" name="普通建設事業費 （ うち更新整備　）最大値テキスト"/>
        <xdr:cNvSpPr txBox="1"/>
      </xdr:nvSpPr>
      <xdr:spPr>
        <a:xfrm>
          <a:off x="10528300" y="1537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111,422</a:t>
          </a:r>
          <a:endParaRPr kumimoji="1" lang="ja-JP" altLang="en-US" sz="1000" b="1">
            <a:latin typeface="ＭＳ Ｐゴシック"/>
          </a:endParaRPr>
        </a:p>
      </xdr:txBody>
    </xdr:sp>
    <xdr:clientData/>
  </xdr:oneCellAnchor>
  <xdr:twoCellAnchor>
    <xdr:from>
      <xdr:col>15</xdr:col>
      <xdr:colOff>92075</xdr:colOff>
      <xdr:row>91</xdr:row>
      <xdr:rowOff>991</xdr:rowOff>
    </xdr:from>
    <xdr:to>
      <xdr:col>15</xdr:col>
      <xdr:colOff>269875</xdr:colOff>
      <xdr:row>91</xdr:row>
      <xdr:rowOff>991</xdr:rowOff>
    </xdr:to>
    <xdr:cxnSp macro="">
      <xdr:nvCxnSpPr>
        <xdr:cNvPr id="455" name="直線コネクタ 454"/>
        <xdr:cNvCxnSpPr/>
      </xdr:nvCxnSpPr>
      <xdr:spPr>
        <a:xfrm>
          <a:off x="10388600" y="1560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136220</xdr:rowOff>
    </xdr:from>
    <xdr:to>
      <xdr:col>15</xdr:col>
      <xdr:colOff>180975</xdr:colOff>
      <xdr:row>97</xdr:row>
      <xdr:rowOff>14185</xdr:rowOff>
    </xdr:to>
    <xdr:cxnSp macro="">
      <xdr:nvCxnSpPr>
        <xdr:cNvPr id="456" name="直線コネクタ 455"/>
        <xdr:cNvCxnSpPr/>
      </xdr:nvCxnSpPr>
      <xdr:spPr>
        <a:xfrm flipV="1">
          <a:off x="9639300" y="16595420"/>
          <a:ext cx="838200" cy="4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102112</xdr:rowOff>
    </xdr:from>
    <xdr:ext cx="534377" cy="259045"/>
    <xdr:sp macro="" textlink="">
      <xdr:nvSpPr>
        <xdr:cNvPr id="457" name="普通建設事業費 （ うち更新整備　）平均値テキスト"/>
        <xdr:cNvSpPr txBox="1"/>
      </xdr:nvSpPr>
      <xdr:spPr>
        <a:xfrm>
          <a:off x="10528300" y="16389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33,761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79235</xdr:rowOff>
    </xdr:from>
    <xdr:to>
      <xdr:col>15</xdr:col>
      <xdr:colOff>231775</xdr:colOff>
      <xdr:row>97</xdr:row>
      <xdr:rowOff>9385</xdr:rowOff>
    </xdr:to>
    <xdr:sp macro="" textlink="">
      <xdr:nvSpPr>
        <xdr:cNvPr id="458" name="フローチャート : 判断 457"/>
        <xdr:cNvSpPr/>
      </xdr:nvSpPr>
      <xdr:spPr>
        <a:xfrm>
          <a:off x="10426700" y="1653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14185</xdr:rowOff>
    </xdr:from>
    <xdr:to>
      <xdr:col>14</xdr:col>
      <xdr:colOff>28575</xdr:colOff>
      <xdr:row>97</xdr:row>
      <xdr:rowOff>78220</xdr:rowOff>
    </xdr:to>
    <xdr:cxnSp macro="">
      <xdr:nvCxnSpPr>
        <xdr:cNvPr id="459" name="直線コネクタ 458"/>
        <xdr:cNvCxnSpPr/>
      </xdr:nvCxnSpPr>
      <xdr:spPr>
        <a:xfrm flipV="1">
          <a:off x="8750300" y="16644835"/>
          <a:ext cx="889000" cy="6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151981</xdr:rowOff>
    </xdr:from>
    <xdr:to>
      <xdr:col>14</xdr:col>
      <xdr:colOff>79375</xdr:colOff>
      <xdr:row>97</xdr:row>
      <xdr:rowOff>82131</xdr:rowOff>
    </xdr:to>
    <xdr:sp macro="" textlink="">
      <xdr:nvSpPr>
        <xdr:cNvPr id="460" name="フローチャート : 判断 459"/>
        <xdr:cNvSpPr/>
      </xdr:nvSpPr>
      <xdr:spPr>
        <a:xfrm>
          <a:off x="9588500" y="1661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73258</xdr:rowOff>
    </xdr:from>
    <xdr:ext cx="534377" cy="259045"/>
    <xdr:sp macro="" textlink="">
      <xdr:nvSpPr>
        <xdr:cNvPr id="461" name="テキスト ボックス 460"/>
        <xdr:cNvSpPr txBox="1"/>
      </xdr:nvSpPr>
      <xdr:spPr>
        <a:xfrm>
          <a:off x="9372111" y="1670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105918</xdr:rowOff>
    </xdr:from>
    <xdr:to>
      <xdr:col>12</xdr:col>
      <xdr:colOff>561975</xdr:colOff>
      <xdr:row>97</xdr:row>
      <xdr:rowOff>36068</xdr:rowOff>
    </xdr:to>
    <xdr:sp macro="" textlink="">
      <xdr:nvSpPr>
        <xdr:cNvPr id="462" name="フローチャート : 判断 461"/>
        <xdr:cNvSpPr/>
      </xdr:nvSpPr>
      <xdr:spPr>
        <a:xfrm>
          <a:off x="8699500" y="1656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52595</xdr:rowOff>
    </xdr:from>
    <xdr:ext cx="534377" cy="259045"/>
    <xdr:sp macro="" textlink="">
      <xdr:nvSpPr>
        <xdr:cNvPr id="463" name="テキスト ボックス 462"/>
        <xdr:cNvSpPr txBox="1"/>
      </xdr:nvSpPr>
      <xdr:spPr>
        <a:xfrm>
          <a:off x="8483111" y="1634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85420</xdr:rowOff>
    </xdr:from>
    <xdr:to>
      <xdr:col>15</xdr:col>
      <xdr:colOff>231775</xdr:colOff>
      <xdr:row>97</xdr:row>
      <xdr:rowOff>15570</xdr:rowOff>
    </xdr:to>
    <xdr:sp macro="" textlink="">
      <xdr:nvSpPr>
        <xdr:cNvPr id="469" name="円/楕円 468"/>
        <xdr:cNvSpPr/>
      </xdr:nvSpPr>
      <xdr:spPr>
        <a:xfrm>
          <a:off x="10426700" y="165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63847</xdr:rowOff>
    </xdr:from>
    <xdr:ext cx="534377" cy="259045"/>
    <xdr:sp macro="" textlink="">
      <xdr:nvSpPr>
        <xdr:cNvPr id="470" name="普通建設事業費 （ うち更新整備　）該当値テキスト"/>
        <xdr:cNvSpPr txBox="1"/>
      </xdr:nvSpPr>
      <xdr:spPr>
        <a:xfrm>
          <a:off x="10528300" y="1652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33,274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134835</xdr:rowOff>
    </xdr:from>
    <xdr:to>
      <xdr:col>14</xdr:col>
      <xdr:colOff>79375</xdr:colOff>
      <xdr:row>97</xdr:row>
      <xdr:rowOff>64985</xdr:rowOff>
    </xdr:to>
    <xdr:sp macro="" textlink="">
      <xdr:nvSpPr>
        <xdr:cNvPr id="471" name="円/楕円 470"/>
        <xdr:cNvSpPr/>
      </xdr:nvSpPr>
      <xdr:spPr>
        <a:xfrm>
          <a:off x="9588500" y="1659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81512</xdr:rowOff>
    </xdr:from>
    <xdr:ext cx="534377" cy="259045"/>
    <xdr:sp macro="" textlink="">
      <xdr:nvSpPr>
        <xdr:cNvPr id="472" name="テキスト ボックス 471"/>
        <xdr:cNvSpPr txBox="1"/>
      </xdr:nvSpPr>
      <xdr:spPr>
        <a:xfrm>
          <a:off x="9372111" y="1636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29,383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27420</xdr:rowOff>
    </xdr:from>
    <xdr:to>
      <xdr:col>12</xdr:col>
      <xdr:colOff>561975</xdr:colOff>
      <xdr:row>97</xdr:row>
      <xdr:rowOff>129020</xdr:rowOff>
    </xdr:to>
    <xdr:sp macro="" textlink="">
      <xdr:nvSpPr>
        <xdr:cNvPr id="473" name="円/楕円 472"/>
        <xdr:cNvSpPr/>
      </xdr:nvSpPr>
      <xdr:spPr>
        <a:xfrm>
          <a:off x="8699500" y="166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120147</xdr:rowOff>
    </xdr:from>
    <xdr:ext cx="534377" cy="259045"/>
    <xdr:sp macro="" textlink="">
      <xdr:nvSpPr>
        <xdr:cNvPr id="474" name="テキスト ボックス 473"/>
        <xdr:cNvSpPr txBox="1"/>
      </xdr:nvSpPr>
      <xdr:spPr>
        <a:xfrm>
          <a:off x="8483111" y="1675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24,341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6" name="テキスト ボックス 49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106390</xdr:rowOff>
    </xdr:from>
    <xdr:to>
      <xdr:col>23</xdr:col>
      <xdr:colOff>516889</xdr:colOff>
      <xdr:row>39</xdr:row>
      <xdr:rowOff>98878</xdr:rowOff>
    </xdr:to>
    <xdr:cxnSp macro="">
      <xdr:nvCxnSpPr>
        <xdr:cNvPr id="500" name="直線コネクタ 499"/>
        <xdr:cNvCxnSpPr/>
      </xdr:nvCxnSpPr>
      <xdr:spPr>
        <a:xfrm flipV="1">
          <a:off x="16317595" y="5249890"/>
          <a:ext cx="1269" cy="1535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109924</xdr:rowOff>
    </xdr:from>
    <xdr:ext cx="249299" cy="259045"/>
    <xdr:sp macro="" textlink="">
      <xdr:nvSpPr>
        <xdr:cNvPr id="501" name="災害復旧事業費最小値テキスト"/>
        <xdr:cNvSpPr txBox="1"/>
      </xdr:nvSpPr>
      <xdr:spPr>
        <a:xfrm>
          <a:off x="16370300" y="6796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53067</xdr:rowOff>
    </xdr:from>
    <xdr:ext cx="534377" cy="259045"/>
    <xdr:sp macro="" textlink="">
      <xdr:nvSpPr>
        <xdr:cNvPr id="503" name="災害復旧事業費最大値テキスト"/>
        <xdr:cNvSpPr txBox="1"/>
      </xdr:nvSpPr>
      <xdr:spPr>
        <a:xfrm>
          <a:off x="16370300" y="502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30</xdr:row>
      <xdr:rowOff>106390</xdr:rowOff>
    </xdr:from>
    <xdr:to>
      <xdr:col>23</xdr:col>
      <xdr:colOff>606425</xdr:colOff>
      <xdr:row>30</xdr:row>
      <xdr:rowOff>106390</xdr:rowOff>
    </xdr:to>
    <xdr:cxnSp macro="">
      <xdr:nvCxnSpPr>
        <xdr:cNvPr id="504" name="直線コネクタ 503"/>
        <xdr:cNvCxnSpPr/>
      </xdr:nvCxnSpPr>
      <xdr:spPr>
        <a:xfrm>
          <a:off x="16230600" y="52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32127</xdr:rowOff>
    </xdr:from>
    <xdr:to>
      <xdr:col>23</xdr:col>
      <xdr:colOff>517525</xdr:colOff>
      <xdr:row>39</xdr:row>
      <xdr:rowOff>57731</xdr:rowOff>
    </xdr:to>
    <xdr:cxnSp macro="">
      <xdr:nvCxnSpPr>
        <xdr:cNvPr id="505" name="直線コネクタ 504"/>
        <xdr:cNvCxnSpPr/>
      </xdr:nvCxnSpPr>
      <xdr:spPr>
        <a:xfrm>
          <a:off x="15481300" y="6718677"/>
          <a:ext cx="8382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27374</xdr:rowOff>
    </xdr:from>
    <xdr:ext cx="469744" cy="259045"/>
    <xdr:sp macro="" textlink="">
      <xdr:nvSpPr>
        <xdr:cNvPr id="506" name="災害復旧事業費平均値テキスト"/>
        <xdr:cNvSpPr txBox="1"/>
      </xdr:nvSpPr>
      <xdr:spPr>
        <a:xfrm>
          <a:off x="16370300" y="6542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4497</xdr:rowOff>
    </xdr:from>
    <xdr:to>
      <xdr:col>23</xdr:col>
      <xdr:colOff>568325</xdr:colOff>
      <xdr:row>39</xdr:row>
      <xdr:rowOff>106097</xdr:rowOff>
    </xdr:to>
    <xdr:sp macro="" textlink="">
      <xdr:nvSpPr>
        <xdr:cNvPr id="507" name="フローチャート : 判断 506"/>
        <xdr:cNvSpPr/>
      </xdr:nvSpPr>
      <xdr:spPr>
        <a:xfrm>
          <a:off x="16268700" y="669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32127</xdr:rowOff>
    </xdr:from>
    <xdr:to>
      <xdr:col>22</xdr:col>
      <xdr:colOff>365125</xdr:colOff>
      <xdr:row>39</xdr:row>
      <xdr:rowOff>98878</xdr:rowOff>
    </xdr:to>
    <xdr:cxnSp macro="">
      <xdr:nvCxnSpPr>
        <xdr:cNvPr id="508" name="直線コネクタ 507"/>
        <xdr:cNvCxnSpPr/>
      </xdr:nvCxnSpPr>
      <xdr:spPr>
        <a:xfrm flipV="1">
          <a:off x="14592300" y="6718677"/>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21838</xdr:rowOff>
    </xdr:from>
    <xdr:to>
      <xdr:col>22</xdr:col>
      <xdr:colOff>415925</xdr:colOff>
      <xdr:row>39</xdr:row>
      <xdr:rowOff>123438</xdr:rowOff>
    </xdr:to>
    <xdr:sp macro="" textlink="">
      <xdr:nvSpPr>
        <xdr:cNvPr id="509" name="フローチャート : 判断 508"/>
        <xdr:cNvSpPr/>
      </xdr:nvSpPr>
      <xdr:spPr>
        <a:xfrm>
          <a:off x="15430500" y="670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114565</xdr:rowOff>
    </xdr:from>
    <xdr:ext cx="469744" cy="259045"/>
    <xdr:sp macro="" textlink="">
      <xdr:nvSpPr>
        <xdr:cNvPr id="510" name="テキスト ボックス 509"/>
        <xdr:cNvSpPr txBox="1"/>
      </xdr:nvSpPr>
      <xdr:spPr>
        <a:xfrm>
          <a:off x="15246427" y="680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98878</xdr:rowOff>
    </xdr:from>
    <xdr:to>
      <xdr:col>21</xdr:col>
      <xdr:colOff>161925</xdr:colOff>
      <xdr:row>39</xdr:row>
      <xdr:rowOff>98878</xdr:rowOff>
    </xdr:to>
    <xdr:cxnSp macro="">
      <xdr:nvCxnSpPr>
        <xdr:cNvPr id="511" name="直線コネクタ 510"/>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161889</xdr:rowOff>
    </xdr:from>
    <xdr:to>
      <xdr:col>21</xdr:col>
      <xdr:colOff>212725</xdr:colOff>
      <xdr:row>39</xdr:row>
      <xdr:rowOff>92039</xdr:rowOff>
    </xdr:to>
    <xdr:sp macro="" textlink="">
      <xdr:nvSpPr>
        <xdr:cNvPr id="512" name="フローチャート : 判断 511"/>
        <xdr:cNvSpPr/>
      </xdr:nvSpPr>
      <xdr:spPr>
        <a:xfrm>
          <a:off x="14541500" y="667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108566</xdr:rowOff>
    </xdr:from>
    <xdr:ext cx="469744" cy="259045"/>
    <xdr:sp macro="" textlink="">
      <xdr:nvSpPr>
        <xdr:cNvPr id="513" name="テキスト ボックス 512"/>
        <xdr:cNvSpPr txBox="1"/>
      </xdr:nvSpPr>
      <xdr:spPr>
        <a:xfrm>
          <a:off x="14357427" y="645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52538</xdr:rowOff>
    </xdr:from>
    <xdr:to>
      <xdr:col>19</xdr:col>
      <xdr:colOff>644525</xdr:colOff>
      <xdr:row>39</xdr:row>
      <xdr:rowOff>98878</xdr:rowOff>
    </xdr:to>
    <xdr:cxnSp macro="">
      <xdr:nvCxnSpPr>
        <xdr:cNvPr id="514" name="直線コネクタ 513"/>
        <xdr:cNvCxnSpPr/>
      </xdr:nvCxnSpPr>
      <xdr:spPr>
        <a:xfrm>
          <a:off x="12814300" y="6739088"/>
          <a:ext cx="889000" cy="4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164942</xdr:rowOff>
    </xdr:from>
    <xdr:to>
      <xdr:col>20</xdr:col>
      <xdr:colOff>9525</xdr:colOff>
      <xdr:row>39</xdr:row>
      <xdr:rowOff>95092</xdr:rowOff>
    </xdr:to>
    <xdr:sp macro="" textlink="">
      <xdr:nvSpPr>
        <xdr:cNvPr id="515" name="フローチャート : 判断 514"/>
        <xdr:cNvSpPr/>
      </xdr:nvSpPr>
      <xdr:spPr>
        <a:xfrm>
          <a:off x="13652500" y="668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111619</xdr:rowOff>
    </xdr:from>
    <xdr:ext cx="469744" cy="259045"/>
    <xdr:sp macro="" textlink="">
      <xdr:nvSpPr>
        <xdr:cNvPr id="516" name="テキスト ボックス 515"/>
        <xdr:cNvSpPr txBox="1"/>
      </xdr:nvSpPr>
      <xdr:spPr>
        <a:xfrm>
          <a:off x="13468427" y="645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142964</xdr:rowOff>
    </xdr:from>
    <xdr:to>
      <xdr:col>18</xdr:col>
      <xdr:colOff>492125</xdr:colOff>
      <xdr:row>38</xdr:row>
      <xdr:rowOff>73113</xdr:rowOff>
    </xdr:to>
    <xdr:sp macro="" textlink="">
      <xdr:nvSpPr>
        <xdr:cNvPr id="517" name="フローチャート : 判断 516"/>
        <xdr:cNvSpPr/>
      </xdr:nvSpPr>
      <xdr:spPr>
        <a:xfrm>
          <a:off x="12763500" y="64866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89641</xdr:rowOff>
    </xdr:from>
    <xdr:ext cx="534377" cy="259045"/>
    <xdr:sp macro="" textlink="">
      <xdr:nvSpPr>
        <xdr:cNvPr id="518" name="テキスト ボックス 517"/>
        <xdr:cNvSpPr txBox="1"/>
      </xdr:nvSpPr>
      <xdr:spPr>
        <a:xfrm>
          <a:off x="12547111" y="626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6931</xdr:rowOff>
    </xdr:from>
    <xdr:to>
      <xdr:col>23</xdr:col>
      <xdr:colOff>568325</xdr:colOff>
      <xdr:row>39</xdr:row>
      <xdr:rowOff>108531</xdr:rowOff>
    </xdr:to>
    <xdr:sp macro="" textlink="">
      <xdr:nvSpPr>
        <xdr:cNvPr id="524" name="円/楕円 523"/>
        <xdr:cNvSpPr/>
      </xdr:nvSpPr>
      <xdr:spPr>
        <a:xfrm>
          <a:off x="16268700" y="669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154375</xdr:rowOff>
    </xdr:from>
    <xdr:ext cx="469744" cy="259045"/>
    <xdr:sp macro="" textlink="">
      <xdr:nvSpPr>
        <xdr:cNvPr id="525" name="災害復旧事業費該当値テキスト"/>
        <xdr:cNvSpPr txBox="1"/>
      </xdr:nvSpPr>
      <xdr:spPr>
        <a:xfrm>
          <a:off x="16370300" y="66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152777</xdr:rowOff>
    </xdr:from>
    <xdr:to>
      <xdr:col>22</xdr:col>
      <xdr:colOff>415925</xdr:colOff>
      <xdr:row>39</xdr:row>
      <xdr:rowOff>82927</xdr:rowOff>
    </xdr:to>
    <xdr:sp macro="" textlink="">
      <xdr:nvSpPr>
        <xdr:cNvPr id="526" name="円/楕円 525"/>
        <xdr:cNvSpPr/>
      </xdr:nvSpPr>
      <xdr:spPr>
        <a:xfrm>
          <a:off x="15430500" y="666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99454</xdr:rowOff>
    </xdr:from>
    <xdr:ext cx="469744" cy="259045"/>
    <xdr:sp macro="" textlink="">
      <xdr:nvSpPr>
        <xdr:cNvPr id="527" name="テキスト ボックス 526"/>
        <xdr:cNvSpPr txBox="1"/>
      </xdr:nvSpPr>
      <xdr:spPr>
        <a:xfrm>
          <a:off x="15246427" y="644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4,088</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48078</xdr:rowOff>
    </xdr:from>
    <xdr:to>
      <xdr:col>21</xdr:col>
      <xdr:colOff>212725</xdr:colOff>
      <xdr:row>39</xdr:row>
      <xdr:rowOff>149678</xdr:rowOff>
    </xdr:to>
    <xdr:sp macro="" textlink="">
      <xdr:nvSpPr>
        <xdr:cNvPr id="528" name="円/楕円 527"/>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140805</xdr:rowOff>
    </xdr:from>
    <xdr:ext cx="249299" cy="259045"/>
    <xdr:sp macro="" textlink="">
      <xdr:nvSpPr>
        <xdr:cNvPr id="529" name="テキスト ボックス 528"/>
        <xdr:cNvSpPr txBox="1"/>
      </xdr:nvSpPr>
      <xdr:spPr>
        <a:xfrm>
          <a:off x="1446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48078</xdr:rowOff>
    </xdr:from>
    <xdr:to>
      <xdr:col>20</xdr:col>
      <xdr:colOff>9525</xdr:colOff>
      <xdr:row>39</xdr:row>
      <xdr:rowOff>149678</xdr:rowOff>
    </xdr:to>
    <xdr:sp macro="" textlink="">
      <xdr:nvSpPr>
        <xdr:cNvPr id="530" name="円/楕円 529"/>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140805</xdr:rowOff>
    </xdr:from>
    <xdr:ext cx="249299" cy="259045"/>
    <xdr:sp macro="" textlink="">
      <xdr:nvSpPr>
        <xdr:cNvPr id="531" name="テキスト ボックス 530"/>
        <xdr:cNvSpPr txBox="1"/>
      </xdr:nvSpPr>
      <xdr:spPr>
        <a:xfrm>
          <a:off x="1357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1738</xdr:rowOff>
    </xdr:from>
    <xdr:to>
      <xdr:col>18</xdr:col>
      <xdr:colOff>492125</xdr:colOff>
      <xdr:row>39</xdr:row>
      <xdr:rowOff>103338</xdr:rowOff>
    </xdr:to>
    <xdr:sp macro="" textlink="">
      <xdr:nvSpPr>
        <xdr:cNvPr id="532" name="円/楕円 531"/>
        <xdr:cNvSpPr/>
      </xdr:nvSpPr>
      <xdr:spPr>
        <a:xfrm>
          <a:off x="12763500" y="668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94465</xdr:rowOff>
    </xdr:from>
    <xdr:ext cx="469744" cy="259045"/>
    <xdr:sp macro="" textlink="">
      <xdr:nvSpPr>
        <xdr:cNvPr id="533" name="テキスト ボックス 532"/>
        <xdr:cNvSpPr txBox="1"/>
      </xdr:nvSpPr>
      <xdr:spPr>
        <a:xfrm>
          <a:off x="12579427" y="678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44" name="直線コネクタ 54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45" name="テキスト ボックス 544"/>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47" name="テキスト ボックス 546"/>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48" name="直線コネクタ 547"/>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49" name="テキスト ボックス 548"/>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51" name="テキスト ボックス 550"/>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48260</xdr:rowOff>
    </xdr:from>
    <xdr:to>
      <xdr:col>23</xdr:col>
      <xdr:colOff>516889</xdr:colOff>
      <xdr:row>58</xdr:row>
      <xdr:rowOff>25400</xdr:rowOff>
    </xdr:to>
    <xdr:cxnSp macro="">
      <xdr:nvCxnSpPr>
        <xdr:cNvPr id="553" name="直線コネクタ 552"/>
        <xdr:cNvCxnSpPr/>
      </xdr:nvCxnSpPr>
      <xdr:spPr>
        <a:xfrm flipV="1">
          <a:off x="16317595" y="8792210"/>
          <a:ext cx="1269"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62882</xdr:rowOff>
    </xdr:from>
    <xdr:ext cx="249299" cy="259045"/>
    <xdr:sp macro="" textlink="">
      <xdr:nvSpPr>
        <xdr:cNvPr id="554" name="失業対策事業費最小値テキスト"/>
        <xdr:cNvSpPr txBox="1"/>
      </xdr:nvSpPr>
      <xdr:spPr>
        <a:xfrm>
          <a:off x="16370300" y="10006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55" name="直線コネクタ 554"/>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166387</xdr:rowOff>
    </xdr:from>
    <xdr:ext cx="378565" cy="259045"/>
    <xdr:sp macro="" textlink="">
      <xdr:nvSpPr>
        <xdr:cNvPr id="556" name="失業対策事業費最大値テキスト"/>
        <xdr:cNvSpPr txBox="1"/>
      </xdr:nvSpPr>
      <xdr:spPr>
        <a:xfrm>
          <a:off x="16370300" y="8567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428625</xdr:colOff>
      <xdr:row>51</xdr:row>
      <xdr:rowOff>48260</xdr:rowOff>
    </xdr:from>
    <xdr:to>
      <xdr:col>23</xdr:col>
      <xdr:colOff>606425</xdr:colOff>
      <xdr:row>51</xdr:row>
      <xdr:rowOff>48260</xdr:rowOff>
    </xdr:to>
    <xdr:cxnSp macro="">
      <xdr:nvCxnSpPr>
        <xdr:cNvPr id="557" name="直線コネクタ 556"/>
        <xdr:cNvCxnSpPr/>
      </xdr:nvCxnSpPr>
      <xdr:spPr>
        <a:xfrm>
          <a:off x="16230600" y="879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58" name="直線コネクタ 557"/>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151782</xdr:rowOff>
    </xdr:from>
    <xdr:ext cx="249299" cy="259045"/>
    <xdr:sp macro="" textlink="">
      <xdr:nvSpPr>
        <xdr:cNvPr id="559" name="失業対策事業費平均値テキスト"/>
        <xdr:cNvSpPr txBox="1"/>
      </xdr:nvSpPr>
      <xdr:spPr>
        <a:xfrm>
          <a:off x="16370300" y="975298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128905</xdr:rowOff>
    </xdr:from>
    <xdr:to>
      <xdr:col>23</xdr:col>
      <xdr:colOff>568325</xdr:colOff>
      <xdr:row>58</xdr:row>
      <xdr:rowOff>59055</xdr:rowOff>
    </xdr:to>
    <xdr:sp macro="" textlink="">
      <xdr:nvSpPr>
        <xdr:cNvPr id="560" name="フローチャート : 判断 559"/>
        <xdr:cNvSpPr/>
      </xdr:nvSpPr>
      <xdr:spPr>
        <a:xfrm>
          <a:off x="16268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61" name="直線コネクタ 560"/>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62" name="フローチャート : 判断 56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63" name="テキスト ボックス 56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64" name="直線コネクタ 563"/>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106045</xdr:rowOff>
    </xdr:from>
    <xdr:to>
      <xdr:col>21</xdr:col>
      <xdr:colOff>212725</xdr:colOff>
      <xdr:row>58</xdr:row>
      <xdr:rowOff>36195</xdr:rowOff>
    </xdr:to>
    <xdr:sp macro="" textlink="">
      <xdr:nvSpPr>
        <xdr:cNvPr id="565" name="フローチャート : 判断 564"/>
        <xdr:cNvSpPr/>
      </xdr:nvSpPr>
      <xdr:spPr>
        <a:xfrm>
          <a:off x="14541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52722</xdr:rowOff>
    </xdr:from>
    <xdr:ext cx="249299" cy="259045"/>
    <xdr:sp macro="" textlink="">
      <xdr:nvSpPr>
        <xdr:cNvPr id="566" name="テキスト ボックス 565"/>
        <xdr:cNvSpPr txBox="1"/>
      </xdr:nvSpPr>
      <xdr:spPr>
        <a:xfrm>
          <a:off x="14467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67" name="直線コネクタ 566"/>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106045</xdr:rowOff>
    </xdr:from>
    <xdr:to>
      <xdr:col>20</xdr:col>
      <xdr:colOff>9525</xdr:colOff>
      <xdr:row>58</xdr:row>
      <xdr:rowOff>36195</xdr:rowOff>
    </xdr:to>
    <xdr:sp macro="" textlink="">
      <xdr:nvSpPr>
        <xdr:cNvPr id="568" name="フローチャート : 判断 567"/>
        <xdr:cNvSpPr/>
      </xdr:nvSpPr>
      <xdr:spPr>
        <a:xfrm>
          <a:off x="1365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52722</xdr:rowOff>
    </xdr:from>
    <xdr:ext cx="249299" cy="259045"/>
    <xdr:sp macro="" textlink="">
      <xdr:nvSpPr>
        <xdr:cNvPr id="569" name="テキスト ボックス 568"/>
        <xdr:cNvSpPr txBox="1"/>
      </xdr:nvSpPr>
      <xdr:spPr>
        <a:xfrm>
          <a:off x="13578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106045</xdr:rowOff>
    </xdr:from>
    <xdr:to>
      <xdr:col>18</xdr:col>
      <xdr:colOff>492125</xdr:colOff>
      <xdr:row>58</xdr:row>
      <xdr:rowOff>36195</xdr:rowOff>
    </xdr:to>
    <xdr:sp macro="" textlink="">
      <xdr:nvSpPr>
        <xdr:cNvPr id="570" name="フローチャート : 判断 569"/>
        <xdr:cNvSpPr/>
      </xdr:nvSpPr>
      <xdr:spPr>
        <a:xfrm>
          <a:off x="1276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52722</xdr:rowOff>
    </xdr:from>
    <xdr:ext cx="249299" cy="259045"/>
    <xdr:sp macro="" textlink="">
      <xdr:nvSpPr>
        <xdr:cNvPr id="571" name="テキスト ボックス 570"/>
        <xdr:cNvSpPr txBox="1"/>
      </xdr:nvSpPr>
      <xdr:spPr>
        <a:xfrm>
          <a:off x="12689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77" name="円/楕円 576"/>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107332</xdr:rowOff>
    </xdr:from>
    <xdr:ext cx="249299" cy="259045"/>
    <xdr:sp macro="" textlink="">
      <xdr:nvSpPr>
        <xdr:cNvPr id="578" name="失業対策事業費該当値テキスト"/>
        <xdr:cNvSpPr txBox="1"/>
      </xdr:nvSpPr>
      <xdr:spPr>
        <a:xfrm>
          <a:off x="16370300" y="9879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79" name="円/楕円 578"/>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80" name="テキスト ボックス 579"/>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81" name="円/楕円 580"/>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82" name="テキスト ボックス 581"/>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83" name="円/楕円 582"/>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84" name="テキスト ボックス 583"/>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85" name="円/楕円 584"/>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86" name="テキスト ボックス 585"/>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7" name="直線コネクタ 59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8" name="テキスト ボックス 59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9" name="直線コネクタ 59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0" name="テキスト ボックス 59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3" name="直線コネクタ 60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4" name="テキスト ボックス 60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5" name="直線コネクタ 60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6" name="テキスト ボックス 60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37318</xdr:rowOff>
    </xdr:from>
    <xdr:to>
      <xdr:col>23</xdr:col>
      <xdr:colOff>516889</xdr:colOff>
      <xdr:row>79</xdr:row>
      <xdr:rowOff>1253</xdr:rowOff>
    </xdr:to>
    <xdr:cxnSp macro="">
      <xdr:nvCxnSpPr>
        <xdr:cNvPr id="610" name="直線コネクタ 609"/>
        <xdr:cNvCxnSpPr/>
      </xdr:nvCxnSpPr>
      <xdr:spPr>
        <a:xfrm flipV="1">
          <a:off x="16317595" y="12210268"/>
          <a:ext cx="1269" cy="1335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5080</xdr:rowOff>
    </xdr:from>
    <xdr:ext cx="469744" cy="259045"/>
    <xdr:sp macro="" textlink="">
      <xdr:nvSpPr>
        <xdr:cNvPr id="611" name="公債費最小値テキスト"/>
        <xdr:cNvSpPr txBox="1"/>
      </xdr:nvSpPr>
      <xdr:spPr>
        <a:xfrm>
          <a:off x="16370300" y="1354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79</xdr:row>
      <xdr:rowOff>1253</xdr:rowOff>
    </xdr:from>
    <xdr:to>
      <xdr:col>23</xdr:col>
      <xdr:colOff>606425</xdr:colOff>
      <xdr:row>79</xdr:row>
      <xdr:rowOff>1253</xdr:rowOff>
    </xdr:to>
    <xdr:cxnSp macro="">
      <xdr:nvCxnSpPr>
        <xdr:cNvPr id="612" name="直線コネクタ 611"/>
        <xdr:cNvCxnSpPr/>
      </xdr:nvCxnSpPr>
      <xdr:spPr>
        <a:xfrm>
          <a:off x="16230600" y="1354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155445</xdr:rowOff>
    </xdr:from>
    <xdr:ext cx="599010" cy="259045"/>
    <xdr:sp macro="" textlink="">
      <xdr:nvSpPr>
        <xdr:cNvPr id="613" name="公債費最大値テキスト"/>
        <xdr:cNvSpPr txBox="1"/>
      </xdr:nvSpPr>
      <xdr:spPr>
        <a:xfrm>
          <a:off x="16370300" y="1198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71</xdr:row>
      <xdr:rowOff>37318</xdr:rowOff>
    </xdr:from>
    <xdr:to>
      <xdr:col>23</xdr:col>
      <xdr:colOff>606425</xdr:colOff>
      <xdr:row>71</xdr:row>
      <xdr:rowOff>37318</xdr:rowOff>
    </xdr:to>
    <xdr:cxnSp macro="">
      <xdr:nvCxnSpPr>
        <xdr:cNvPr id="614" name="直線コネクタ 613"/>
        <xdr:cNvCxnSpPr/>
      </xdr:nvCxnSpPr>
      <xdr:spPr>
        <a:xfrm>
          <a:off x="16230600" y="1221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89781</xdr:rowOff>
    </xdr:from>
    <xdr:to>
      <xdr:col>23</xdr:col>
      <xdr:colOff>517525</xdr:colOff>
      <xdr:row>75</xdr:row>
      <xdr:rowOff>127097</xdr:rowOff>
    </xdr:to>
    <xdr:cxnSp macro="">
      <xdr:nvCxnSpPr>
        <xdr:cNvPr id="615" name="直線コネクタ 614"/>
        <xdr:cNvCxnSpPr/>
      </xdr:nvCxnSpPr>
      <xdr:spPr>
        <a:xfrm>
          <a:off x="15481300" y="12948531"/>
          <a:ext cx="838200" cy="3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102058</xdr:rowOff>
    </xdr:from>
    <xdr:ext cx="534377" cy="259045"/>
    <xdr:sp macro="" textlink="">
      <xdr:nvSpPr>
        <xdr:cNvPr id="616" name="公債費平均値テキスト"/>
        <xdr:cNvSpPr txBox="1"/>
      </xdr:nvSpPr>
      <xdr:spPr>
        <a:xfrm>
          <a:off x="16370300" y="13132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123631</xdr:rowOff>
    </xdr:from>
    <xdr:to>
      <xdr:col>23</xdr:col>
      <xdr:colOff>568325</xdr:colOff>
      <xdr:row>77</xdr:row>
      <xdr:rowOff>53781</xdr:rowOff>
    </xdr:to>
    <xdr:sp macro="" textlink="">
      <xdr:nvSpPr>
        <xdr:cNvPr id="617" name="フローチャート : 判断 616"/>
        <xdr:cNvSpPr/>
      </xdr:nvSpPr>
      <xdr:spPr>
        <a:xfrm>
          <a:off x="162687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89781</xdr:rowOff>
    </xdr:from>
    <xdr:to>
      <xdr:col>22</xdr:col>
      <xdr:colOff>365125</xdr:colOff>
      <xdr:row>75</xdr:row>
      <xdr:rowOff>124985</xdr:rowOff>
    </xdr:to>
    <xdr:cxnSp macro="">
      <xdr:nvCxnSpPr>
        <xdr:cNvPr id="618" name="直線コネクタ 617"/>
        <xdr:cNvCxnSpPr/>
      </xdr:nvCxnSpPr>
      <xdr:spPr>
        <a:xfrm flipV="1">
          <a:off x="14592300" y="12948531"/>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130375</xdr:rowOff>
    </xdr:from>
    <xdr:to>
      <xdr:col>22</xdr:col>
      <xdr:colOff>415925</xdr:colOff>
      <xdr:row>77</xdr:row>
      <xdr:rowOff>60525</xdr:rowOff>
    </xdr:to>
    <xdr:sp macro="" textlink="">
      <xdr:nvSpPr>
        <xdr:cNvPr id="619" name="フローチャート : 判断 618"/>
        <xdr:cNvSpPr/>
      </xdr:nvSpPr>
      <xdr:spPr>
        <a:xfrm>
          <a:off x="154305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51652</xdr:rowOff>
    </xdr:from>
    <xdr:ext cx="534377" cy="259045"/>
    <xdr:sp macro="" textlink="">
      <xdr:nvSpPr>
        <xdr:cNvPr id="620" name="テキスト ボックス 619"/>
        <xdr:cNvSpPr txBox="1"/>
      </xdr:nvSpPr>
      <xdr:spPr>
        <a:xfrm>
          <a:off x="15214111" y="1325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118478</xdr:rowOff>
    </xdr:from>
    <xdr:to>
      <xdr:col>21</xdr:col>
      <xdr:colOff>161925</xdr:colOff>
      <xdr:row>75</xdr:row>
      <xdr:rowOff>124985</xdr:rowOff>
    </xdr:to>
    <xdr:cxnSp macro="">
      <xdr:nvCxnSpPr>
        <xdr:cNvPr id="621" name="直線コネクタ 620"/>
        <xdr:cNvCxnSpPr/>
      </xdr:nvCxnSpPr>
      <xdr:spPr>
        <a:xfrm>
          <a:off x="13703300" y="12977228"/>
          <a:ext cx="889000" cy="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91446</xdr:rowOff>
    </xdr:from>
    <xdr:to>
      <xdr:col>21</xdr:col>
      <xdr:colOff>212725</xdr:colOff>
      <xdr:row>77</xdr:row>
      <xdr:rowOff>21596</xdr:rowOff>
    </xdr:to>
    <xdr:sp macro="" textlink="">
      <xdr:nvSpPr>
        <xdr:cNvPr id="622" name="フローチャート : 判断 621"/>
        <xdr:cNvSpPr/>
      </xdr:nvSpPr>
      <xdr:spPr>
        <a:xfrm>
          <a:off x="14541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12723</xdr:rowOff>
    </xdr:from>
    <xdr:ext cx="534377" cy="259045"/>
    <xdr:sp macro="" textlink="">
      <xdr:nvSpPr>
        <xdr:cNvPr id="623" name="テキスト ボックス 622"/>
        <xdr:cNvSpPr txBox="1"/>
      </xdr:nvSpPr>
      <xdr:spPr>
        <a:xfrm>
          <a:off x="14325111" y="132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99070</xdr:rowOff>
    </xdr:from>
    <xdr:to>
      <xdr:col>19</xdr:col>
      <xdr:colOff>644525</xdr:colOff>
      <xdr:row>75</xdr:row>
      <xdr:rowOff>118478</xdr:rowOff>
    </xdr:to>
    <xdr:cxnSp macro="">
      <xdr:nvCxnSpPr>
        <xdr:cNvPr id="624" name="直線コネクタ 623"/>
        <xdr:cNvCxnSpPr/>
      </xdr:nvCxnSpPr>
      <xdr:spPr>
        <a:xfrm>
          <a:off x="12814300" y="12957820"/>
          <a:ext cx="8890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74293</xdr:rowOff>
    </xdr:from>
    <xdr:to>
      <xdr:col>20</xdr:col>
      <xdr:colOff>9525</xdr:colOff>
      <xdr:row>77</xdr:row>
      <xdr:rowOff>4443</xdr:rowOff>
    </xdr:to>
    <xdr:sp macro="" textlink="">
      <xdr:nvSpPr>
        <xdr:cNvPr id="625" name="フローチャート : 判断 624"/>
        <xdr:cNvSpPr/>
      </xdr:nvSpPr>
      <xdr:spPr>
        <a:xfrm>
          <a:off x="13652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167020</xdr:rowOff>
    </xdr:from>
    <xdr:ext cx="534377" cy="259045"/>
    <xdr:sp macro="" textlink="">
      <xdr:nvSpPr>
        <xdr:cNvPr id="626" name="テキスト ボックス 625"/>
        <xdr:cNvSpPr txBox="1"/>
      </xdr:nvSpPr>
      <xdr:spPr>
        <a:xfrm>
          <a:off x="13436111" y="1319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76136</xdr:rowOff>
    </xdr:from>
    <xdr:to>
      <xdr:col>18</xdr:col>
      <xdr:colOff>492125</xdr:colOff>
      <xdr:row>77</xdr:row>
      <xdr:rowOff>6286</xdr:rowOff>
    </xdr:to>
    <xdr:sp macro="" textlink="">
      <xdr:nvSpPr>
        <xdr:cNvPr id="627" name="フローチャート : 判断 626"/>
        <xdr:cNvSpPr/>
      </xdr:nvSpPr>
      <xdr:spPr>
        <a:xfrm>
          <a:off x="12763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168863</xdr:rowOff>
    </xdr:from>
    <xdr:ext cx="534377" cy="259045"/>
    <xdr:sp macro="" textlink="">
      <xdr:nvSpPr>
        <xdr:cNvPr id="628" name="テキスト ボックス 627"/>
        <xdr:cNvSpPr txBox="1"/>
      </xdr:nvSpPr>
      <xdr:spPr>
        <a:xfrm>
          <a:off x="12547111" y="1319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76297</xdr:rowOff>
    </xdr:from>
    <xdr:to>
      <xdr:col>23</xdr:col>
      <xdr:colOff>568325</xdr:colOff>
      <xdr:row>76</xdr:row>
      <xdr:rowOff>6446</xdr:rowOff>
    </xdr:to>
    <xdr:sp macro="" textlink="">
      <xdr:nvSpPr>
        <xdr:cNvPr id="634" name="円/楕円 633"/>
        <xdr:cNvSpPr/>
      </xdr:nvSpPr>
      <xdr:spPr>
        <a:xfrm>
          <a:off x="16268700" y="129350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99174</xdr:rowOff>
    </xdr:from>
    <xdr:ext cx="534377" cy="259045"/>
    <xdr:sp macro="" textlink="">
      <xdr:nvSpPr>
        <xdr:cNvPr id="635" name="公債費該当値テキスト"/>
        <xdr:cNvSpPr txBox="1"/>
      </xdr:nvSpPr>
      <xdr:spPr>
        <a:xfrm>
          <a:off x="16370300" y="1278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79,154</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38981</xdr:rowOff>
    </xdr:from>
    <xdr:to>
      <xdr:col>22</xdr:col>
      <xdr:colOff>415925</xdr:colOff>
      <xdr:row>75</xdr:row>
      <xdr:rowOff>140581</xdr:rowOff>
    </xdr:to>
    <xdr:sp macro="" textlink="">
      <xdr:nvSpPr>
        <xdr:cNvPr id="636" name="円/楕円 635"/>
        <xdr:cNvSpPr/>
      </xdr:nvSpPr>
      <xdr:spPr>
        <a:xfrm>
          <a:off x="15430500" y="1289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157108</xdr:rowOff>
    </xdr:from>
    <xdr:ext cx="534377" cy="259045"/>
    <xdr:sp macro="" textlink="">
      <xdr:nvSpPr>
        <xdr:cNvPr id="637" name="テキスト ボックス 636"/>
        <xdr:cNvSpPr txBox="1"/>
      </xdr:nvSpPr>
      <xdr:spPr>
        <a:xfrm>
          <a:off x="15214111" y="126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84,051</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74185</xdr:rowOff>
    </xdr:from>
    <xdr:to>
      <xdr:col>21</xdr:col>
      <xdr:colOff>212725</xdr:colOff>
      <xdr:row>76</xdr:row>
      <xdr:rowOff>4335</xdr:rowOff>
    </xdr:to>
    <xdr:sp macro="" textlink="">
      <xdr:nvSpPr>
        <xdr:cNvPr id="638" name="円/楕円 637"/>
        <xdr:cNvSpPr/>
      </xdr:nvSpPr>
      <xdr:spPr>
        <a:xfrm>
          <a:off x="14541500" y="1293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20862</xdr:rowOff>
    </xdr:from>
    <xdr:ext cx="534377" cy="259045"/>
    <xdr:sp macro="" textlink="">
      <xdr:nvSpPr>
        <xdr:cNvPr id="639" name="テキスト ボックス 638"/>
        <xdr:cNvSpPr txBox="1"/>
      </xdr:nvSpPr>
      <xdr:spPr>
        <a:xfrm>
          <a:off x="14325111" y="1270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79,431</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67678</xdr:rowOff>
    </xdr:from>
    <xdr:to>
      <xdr:col>20</xdr:col>
      <xdr:colOff>9525</xdr:colOff>
      <xdr:row>75</xdr:row>
      <xdr:rowOff>169278</xdr:rowOff>
    </xdr:to>
    <xdr:sp macro="" textlink="">
      <xdr:nvSpPr>
        <xdr:cNvPr id="640" name="円/楕円 639"/>
        <xdr:cNvSpPr/>
      </xdr:nvSpPr>
      <xdr:spPr>
        <a:xfrm>
          <a:off x="13652500" y="1292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14355</xdr:rowOff>
    </xdr:from>
    <xdr:ext cx="534377" cy="259045"/>
    <xdr:sp macro="" textlink="">
      <xdr:nvSpPr>
        <xdr:cNvPr id="641" name="テキスト ボックス 640"/>
        <xdr:cNvSpPr txBox="1"/>
      </xdr:nvSpPr>
      <xdr:spPr>
        <a:xfrm>
          <a:off x="13436111" y="1270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80,285</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48270</xdr:rowOff>
    </xdr:from>
    <xdr:to>
      <xdr:col>18</xdr:col>
      <xdr:colOff>492125</xdr:colOff>
      <xdr:row>75</xdr:row>
      <xdr:rowOff>149870</xdr:rowOff>
    </xdr:to>
    <xdr:sp macro="" textlink="">
      <xdr:nvSpPr>
        <xdr:cNvPr id="642" name="円/楕円 641"/>
        <xdr:cNvSpPr/>
      </xdr:nvSpPr>
      <xdr:spPr>
        <a:xfrm>
          <a:off x="12763500" y="1290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166397</xdr:rowOff>
    </xdr:from>
    <xdr:ext cx="534377" cy="259045"/>
    <xdr:sp macro="" textlink="">
      <xdr:nvSpPr>
        <xdr:cNvPr id="643" name="テキスト ボックス 642"/>
        <xdr:cNvSpPr txBox="1"/>
      </xdr:nvSpPr>
      <xdr:spPr>
        <a:xfrm>
          <a:off x="12547111" y="1268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82,832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4" name="直線コネクタ 65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5" name="テキスト ボックス 65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6" name="直線コネクタ 65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7" name="テキスト ボックス 65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8" name="直線コネクタ 65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9" name="テキスト ボックス 65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0" name="直線コネクタ 65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61" name="テキスト ボックス 66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2" name="直線コネクタ 66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3" name="テキスト ボックス 66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110046</xdr:rowOff>
    </xdr:from>
    <xdr:to>
      <xdr:col>23</xdr:col>
      <xdr:colOff>516889</xdr:colOff>
      <xdr:row>99</xdr:row>
      <xdr:rowOff>43892</xdr:rowOff>
    </xdr:to>
    <xdr:cxnSp macro="">
      <xdr:nvCxnSpPr>
        <xdr:cNvPr id="667" name="直線コネクタ 666"/>
        <xdr:cNvCxnSpPr/>
      </xdr:nvCxnSpPr>
      <xdr:spPr>
        <a:xfrm flipV="1">
          <a:off x="16317595" y="15883446"/>
          <a:ext cx="1269" cy="113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47719</xdr:rowOff>
    </xdr:from>
    <xdr:ext cx="313932" cy="259045"/>
    <xdr:sp macro="" textlink="">
      <xdr:nvSpPr>
        <xdr:cNvPr id="668" name="積立金最小値テキスト"/>
        <xdr:cNvSpPr txBox="1"/>
      </xdr:nvSpPr>
      <xdr:spPr>
        <a:xfrm>
          <a:off x="16370300" y="17021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99</xdr:row>
      <xdr:rowOff>43892</xdr:rowOff>
    </xdr:from>
    <xdr:to>
      <xdr:col>23</xdr:col>
      <xdr:colOff>606425</xdr:colOff>
      <xdr:row>99</xdr:row>
      <xdr:rowOff>43892</xdr:rowOff>
    </xdr:to>
    <xdr:cxnSp macro="">
      <xdr:nvCxnSpPr>
        <xdr:cNvPr id="669" name="直線コネクタ 668"/>
        <xdr:cNvCxnSpPr/>
      </xdr:nvCxnSpPr>
      <xdr:spPr>
        <a:xfrm>
          <a:off x="16230600" y="1701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56723</xdr:rowOff>
    </xdr:from>
    <xdr:ext cx="534377" cy="259045"/>
    <xdr:sp macro="" textlink="">
      <xdr:nvSpPr>
        <xdr:cNvPr id="670" name="積立金最大値テキスト"/>
        <xdr:cNvSpPr txBox="1"/>
      </xdr:nvSpPr>
      <xdr:spPr>
        <a:xfrm>
          <a:off x="16370300" y="1565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89,335</a:t>
          </a:r>
          <a:endParaRPr kumimoji="1" lang="ja-JP" altLang="en-US" sz="1000" b="1">
            <a:latin typeface="ＭＳ Ｐゴシック"/>
          </a:endParaRPr>
        </a:p>
      </xdr:txBody>
    </xdr:sp>
    <xdr:clientData/>
  </xdr:oneCellAnchor>
  <xdr:twoCellAnchor>
    <xdr:from>
      <xdr:col>23</xdr:col>
      <xdr:colOff>428625</xdr:colOff>
      <xdr:row>92</xdr:row>
      <xdr:rowOff>110046</xdr:rowOff>
    </xdr:from>
    <xdr:to>
      <xdr:col>23</xdr:col>
      <xdr:colOff>606425</xdr:colOff>
      <xdr:row>92</xdr:row>
      <xdr:rowOff>110046</xdr:rowOff>
    </xdr:to>
    <xdr:cxnSp macro="">
      <xdr:nvCxnSpPr>
        <xdr:cNvPr id="671" name="直線コネクタ 670"/>
        <xdr:cNvCxnSpPr/>
      </xdr:nvCxnSpPr>
      <xdr:spPr>
        <a:xfrm>
          <a:off x="16230600" y="15883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127406</xdr:rowOff>
    </xdr:from>
    <xdr:to>
      <xdr:col>23</xdr:col>
      <xdr:colOff>517525</xdr:colOff>
      <xdr:row>97</xdr:row>
      <xdr:rowOff>71183</xdr:rowOff>
    </xdr:to>
    <xdr:cxnSp macro="">
      <xdr:nvCxnSpPr>
        <xdr:cNvPr id="672" name="直線コネクタ 671"/>
        <xdr:cNvCxnSpPr/>
      </xdr:nvCxnSpPr>
      <xdr:spPr>
        <a:xfrm>
          <a:off x="15481300" y="16586606"/>
          <a:ext cx="838200" cy="11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43730</xdr:rowOff>
    </xdr:from>
    <xdr:ext cx="534377" cy="259045"/>
    <xdr:sp macro="" textlink="">
      <xdr:nvSpPr>
        <xdr:cNvPr id="673" name="積立金平均値テキスト"/>
        <xdr:cNvSpPr txBox="1"/>
      </xdr:nvSpPr>
      <xdr:spPr>
        <a:xfrm>
          <a:off x="16370300" y="16674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65303</xdr:rowOff>
    </xdr:from>
    <xdr:to>
      <xdr:col>23</xdr:col>
      <xdr:colOff>568325</xdr:colOff>
      <xdr:row>97</xdr:row>
      <xdr:rowOff>166903</xdr:rowOff>
    </xdr:to>
    <xdr:sp macro="" textlink="">
      <xdr:nvSpPr>
        <xdr:cNvPr id="674" name="フローチャート : 判断 673"/>
        <xdr:cNvSpPr/>
      </xdr:nvSpPr>
      <xdr:spPr>
        <a:xfrm>
          <a:off x="162687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127406</xdr:rowOff>
    </xdr:from>
    <xdr:to>
      <xdr:col>22</xdr:col>
      <xdr:colOff>365125</xdr:colOff>
      <xdr:row>97</xdr:row>
      <xdr:rowOff>11964</xdr:rowOff>
    </xdr:to>
    <xdr:cxnSp macro="">
      <xdr:nvCxnSpPr>
        <xdr:cNvPr id="675" name="直線コネクタ 674"/>
        <xdr:cNvCxnSpPr/>
      </xdr:nvCxnSpPr>
      <xdr:spPr>
        <a:xfrm flipV="1">
          <a:off x="14592300" y="16586606"/>
          <a:ext cx="889000" cy="5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57455</xdr:rowOff>
    </xdr:from>
    <xdr:to>
      <xdr:col>22</xdr:col>
      <xdr:colOff>415925</xdr:colOff>
      <xdr:row>97</xdr:row>
      <xdr:rowOff>159055</xdr:rowOff>
    </xdr:to>
    <xdr:sp macro="" textlink="">
      <xdr:nvSpPr>
        <xdr:cNvPr id="676" name="フローチャート : 判断 675"/>
        <xdr:cNvSpPr/>
      </xdr:nvSpPr>
      <xdr:spPr>
        <a:xfrm>
          <a:off x="15430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150182</xdr:rowOff>
    </xdr:from>
    <xdr:ext cx="534377" cy="259045"/>
    <xdr:sp macro="" textlink="">
      <xdr:nvSpPr>
        <xdr:cNvPr id="677" name="テキスト ボックス 676"/>
        <xdr:cNvSpPr txBox="1"/>
      </xdr:nvSpPr>
      <xdr:spPr>
        <a:xfrm>
          <a:off x="15214111" y="1678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103023</xdr:rowOff>
    </xdr:from>
    <xdr:to>
      <xdr:col>21</xdr:col>
      <xdr:colOff>161925</xdr:colOff>
      <xdr:row>97</xdr:row>
      <xdr:rowOff>11964</xdr:rowOff>
    </xdr:to>
    <xdr:cxnSp macro="">
      <xdr:nvCxnSpPr>
        <xdr:cNvPr id="678" name="直線コネクタ 677"/>
        <xdr:cNvCxnSpPr/>
      </xdr:nvCxnSpPr>
      <xdr:spPr>
        <a:xfrm>
          <a:off x="13703300" y="16390773"/>
          <a:ext cx="889000" cy="25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59677</xdr:rowOff>
    </xdr:from>
    <xdr:to>
      <xdr:col>21</xdr:col>
      <xdr:colOff>212725</xdr:colOff>
      <xdr:row>97</xdr:row>
      <xdr:rowOff>161277</xdr:rowOff>
    </xdr:to>
    <xdr:sp macro="" textlink="">
      <xdr:nvSpPr>
        <xdr:cNvPr id="679" name="フローチャート : 判断 678"/>
        <xdr:cNvSpPr/>
      </xdr:nvSpPr>
      <xdr:spPr>
        <a:xfrm>
          <a:off x="14541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152404</xdr:rowOff>
    </xdr:from>
    <xdr:ext cx="534377" cy="259045"/>
    <xdr:sp macro="" textlink="">
      <xdr:nvSpPr>
        <xdr:cNvPr id="680" name="テキスト ボックス 679"/>
        <xdr:cNvSpPr txBox="1"/>
      </xdr:nvSpPr>
      <xdr:spPr>
        <a:xfrm>
          <a:off x="14325111" y="1678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103023</xdr:rowOff>
    </xdr:from>
    <xdr:to>
      <xdr:col>19</xdr:col>
      <xdr:colOff>644525</xdr:colOff>
      <xdr:row>97</xdr:row>
      <xdr:rowOff>1829</xdr:rowOff>
    </xdr:to>
    <xdr:cxnSp macro="">
      <xdr:nvCxnSpPr>
        <xdr:cNvPr id="681" name="直線コネクタ 680"/>
        <xdr:cNvCxnSpPr/>
      </xdr:nvCxnSpPr>
      <xdr:spPr>
        <a:xfrm flipV="1">
          <a:off x="12814300" y="16390773"/>
          <a:ext cx="889000" cy="24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70904</xdr:rowOff>
    </xdr:from>
    <xdr:to>
      <xdr:col>20</xdr:col>
      <xdr:colOff>9525</xdr:colOff>
      <xdr:row>98</xdr:row>
      <xdr:rowOff>1054</xdr:rowOff>
    </xdr:to>
    <xdr:sp macro="" textlink="">
      <xdr:nvSpPr>
        <xdr:cNvPr id="682" name="フローチャート : 判断 681"/>
        <xdr:cNvSpPr/>
      </xdr:nvSpPr>
      <xdr:spPr>
        <a:xfrm>
          <a:off x="13652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163631</xdr:rowOff>
    </xdr:from>
    <xdr:ext cx="534377" cy="259045"/>
    <xdr:sp macro="" textlink="">
      <xdr:nvSpPr>
        <xdr:cNvPr id="683" name="テキスト ボックス 682"/>
        <xdr:cNvSpPr txBox="1"/>
      </xdr:nvSpPr>
      <xdr:spPr>
        <a:xfrm>
          <a:off x="13436111" y="1679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91</xdr:row>
      <xdr:rowOff>70141</xdr:rowOff>
    </xdr:from>
    <xdr:to>
      <xdr:col>18</xdr:col>
      <xdr:colOff>492125</xdr:colOff>
      <xdr:row>92</xdr:row>
      <xdr:rowOff>291</xdr:rowOff>
    </xdr:to>
    <xdr:sp macro="" textlink="">
      <xdr:nvSpPr>
        <xdr:cNvPr id="684" name="フローチャート : 判断 683"/>
        <xdr:cNvSpPr/>
      </xdr:nvSpPr>
      <xdr:spPr>
        <a:xfrm>
          <a:off x="12763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16818</xdr:rowOff>
    </xdr:from>
    <xdr:ext cx="599010" cy="259045"/>
    <xdr:sp macro="" textlink="">
      <xdr:nvSpPr>
        <xdr:cNvPr id="685" name="テキスト ボックス 684"/>
        <xdr:cNvSpPr txBox="1"/>
      </xdr:nvSpPr>
      <xdr:spPr>
        <a:xfrm>
          <a:off x="12514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20383</xdr:rowOff>
    </xdr:from>
    <xdr:to>
      <xdr:col>23</xdr:col>
      <xdr:colOff>568325</xdr:colOff>
      <xdr:row>97</xdr:row>
      <xdr:rowOff>121983</xdr:rowOff>
    </xdr:to>
    <xdr:sp macro="" textlink="">
      <xdr:nvSpPr>
        <xdr:cNvPr id="691" name="円/楕円 690"/>
        <xdr:cNvSpPr/>
      </xdr:nvSpPr>
      <xdr:spPr>
        <a:xfrm>
          <a:off x="16268700" y="1665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43260</xdr:rowOff>
    </xdr:from>
    <xdr:ext cx="534377" cy="259045"/>
    <xdr:sp macro="" textlink="">
      <xdr:nvSpPr>
        <xdr:cNvPr id="692" name="積立金該当値テキスト"/>
        <xdr:cNvSpPr txBox="1"/>
      </xdr:nvSpPr>
      <xdr:spPr>
        <a:xfrm>
          <a:off x="16370300" y="1650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24,895</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76606</xdr:rowOff>
    </xdr:from>
    <xdr:to>
      <xdr:col>22</xdr:col>
      <xdr:colOff>415925</xdr:colOff>
      <xdr:row>97</xdr:row>
      <xdr:rowOff>6756</xdr:rowOff>
    </xdr:to>
    <xdr:sp macro="" textlink="">
      <xdr:nvSpPr>
        <xdr:cNvPr id="693" name="円/楕円 692"/>
        <xdr:cNvSpPr/>
      </xdr:nvSpPr>
      <xdr:spPr>
        <a:xfrm>
          <a:off x="15430500" y="1653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23283</xdr:rowOff>
    </xdr:from>
    <xdr:ext cx="534377" cy="259045"/>
    <xdr:sp macro="" textlink="">
      <xdr:nvSpPr>
        <xdr:cNvPr id="694" name="テキスト ボックス 693"/>
        <xdr:cNvSpPr txBox="1"/>
      </xdr:nvSpPr>
      <xdr:spPr>
        <a:xfrm>
          <a:off x="15214111" y="1631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33,968</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132614</xdr:rowOff>
    </xdr:from>
    <xdr:to>
      <xdr:col>21</xdr:col>
      <xdr:colOff>212725</xdr:colOff>
      <xdr:row>97</xdr:row>
      <xdr:rowOff>62764</xdr:rowOff>
    </xdr:to>
    <xdr:sp macro="" textlink="">
      <xdr:nvSpPr>
        <xdr:cNvPr id="695" name="円/楕円 694"/>
        <xdr:cNvSpPr/>
      </xdr:nvSpPr>
      <xdr:spPr>
        <a:xfrm>
          <a:off x="14541500" y="1659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79291</xdr:rowOff>
    </xdr:from>
    <xdr:ext cx="534377" cy="259045"/>
    <xdr:sp macro="" textlink="">
      <xdr:nvSpPr>
        <xdr:cNvPr id="696" name="テキスト ボックス 695"/>
        <xdr:cNvSpPr txBox="1"/>
      </xdr:nvSpPr>
      <xdr:spPr>
        <a:xfrm>
          <a:off x="14325111" y="1636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29,558</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52223</xdr:rowOff>
    </xdr:from>
    <xdr:to>
      <xdr:col>20</xdr:col>
      <xdr:colOff>9525</xdr:colOff>
      <xdr:row>95</xdr:row>
      <xdr:rowOff>153823</xdr:rowOff>
    </xdr:to>
    <xdr:sp macro="" textlink="">
      <xdr:nvSpPr>
        <xdr:cNvPr id="697" name="円/楕円 696"/>
        <xdr:cNvSpPr/>
      </xdr:nvSpPr>
      <xdr:spPr>
        <a:xfrm>
          <a:off x="13652500" y="1633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170350</xdr:rowOff>
    </xdr:from>
    <xdr:ext cx="534377" cy="259045"/>
    <xdr:sp macro="" textlink="">
      <xdr:nvSpPr>
        <xdr:cNvPr id="698" name="テキスト ボックス 697"/>
        <xdr:cNvSpPr txBox="1"/>
      </xdr:nvSpPr>
      <xdr:spPr>
        <a:xfrm>
          <a:off x="13436111" y="1611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49,388</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122479</xdr:rowOff>
    </xdr:from>
    <xdr:to>
      <xdr:col>18</xdr:col>
      <xdr:colOff>492125</xdr:colOff>
      <xdr:row>97</xdr:row>
      <xdr:rowOff>52629</xdr:rowOff>
    </xdr:to>
    <xdr:sp macro="" textlink="">
      <xdr:nvSpPr>
        <xdr:cNvPr id="699" name="円/楕円 698"/>
        <xdr:cNvSpPr/>
      </xdr:nvSpPr>
      <xdr:spPr>
        <a:xfrm>
          <a:off x="12763500" y="165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43756</xdr:rowOff>
    </xdr:from>
    <xdr:ext cx="534377" cy="259045"/>
    <xdr:sp macro="" textlink="">
      <xdr:nvSpPr>
        <xdr:cNvPr id="700" name="テキスト ボックス 699"/>
        <xdr:cNvSpPr txBox="1"/>
      </xdr:nvSpPr>
      <xdr:spPr>
        <a:xfrm>
          <a:off x="12547111" y="1667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30,356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1" name="直線コネクタ 71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2" name="テキスト ボックス 71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3" name="直線コネクタ 71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4" name="テキスト ボックス 71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6" name="テキスト ボックス 71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7" name="直線コネクタ 71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8" name="テキスト ボックス 71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9" name="直線コネクタ 71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0" name="テキスト ボックス 71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163322</xdr:rowOff>
    </xdr:from>
    <xdr:to>
      <xdr:col>32</xdr:col>
      <xdr:colOff>186689</xdr:colOff>
      <xdr:row>39</xdr:row>
      <xdr:rowOff>44450</xdr:rowOff>
    </xdr:to>
    <xdr:cxnSp macro="">
      <xdr:nvCxnSpPr>
        <xdr:cNvPr id="724" name="直線コネクタ 723"/>
        <xdr:cNvCxnSpPr/>
      </xdr:nvCxnSpPr>
      <xdr:spPr>
        <a:xfrm flipV="1">
          <a:off x="22159595" y="5306822"/>
          <a:ext cx="1269"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6" name="直線コネクタ 72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109999</xdr:rowOff>
    </xdr:from>
    <xdr:ext cx="534377" cy="259045"/>
    <xdr:sp macro="" textlink="">
      <xdr:nvSpPr>
        <xdr:cNvPr id="727" name="投資及び出資金最大値テキスト"/>
        <xdr:cNvSpPr txBox="1"/>
      </xdr:nvSpPr>
      <xdr:spPr>
        <a:xfrm>
          <a:off x="22212300" y="50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11,214</a:t>
          </a:r>
          <a:endParaRPr kumimoji="1" lang="ja-JP" altLang="en-US" sz="1000" b="1">
            <a:latin typeface="ＭＳ Ｐゴシック"/>
          </a:endParaRPr>
        </a:p>
      </xdr:txBody>
    </xdr:sp>
    <xdr:clientData/>
  </xdr:oneCellAnchor>
  <xdr:twoCellAnchor>
    <xdr:from>
      <xdr:col>32</xdr:col>
      <xdr:colOff>98425</xdr:colOff>
      <xdr:row>30</xdr:row>
      <xdr:rowOff>163322</xdr:rowOff>
    </xdr:from>
    <xdr:to>
      <xdr:col>32</xdr:col>
      <xdr:colOff>276225</xdr:colOff>
      <xdr:row>30</xdr:row>
      <xdr:rowOff>163322</xdr:rowOff>
    </xdr:to>
    <xdr:cxnSp macro="">
      <xdr:nvCxnSpPr>
        <xdr:cNvPr id="728" name="直線コネクタ 727"/>
        <xdr:cNvCxnSpPr/>
      </xdr:nvCxnSpPr>
      <xdr:spPr>
        <a:xfrm>
          <a:off x="22072600" y="530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42164</xdr:rowOff>
    </xdr:from>
    <xdr:to>
      <xdr:col>32</xdr:col>
      <xdr:colOff>187325</xdr:colOff>
      <xdr:row>39</xdr:row>
      <xdr:rowOff>42291</xdr:rowOff>
    </xdr:to>
    <xdr:cxnSp macro="">
      <xdr:nvCxnSpPr>
        <xdr:cNvPr id="729" name="直線コネクタ 728"/>
        <xdr:cNvCxnSpPr/>
      </xdr:nvCxnSpPr>
      <xdr:spPr>
        <a:xfrm flipV="1">
          <a:off x="21323300" y="6728714"/>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76344</xdr:rowOff>
    </xdr:from>
    <xdr:ext cx="378565" cy="259045"/>
    <xdr:sp macro="" textlink="">
      <xdr:nvSpPr>
        <xdr:cNvPr id="730" name="投資及び出資金平均値テキスト"/>
        <xdr:cNvSpPr txBox="1"/>
      </xdr:nvSpPr>
      <xdr:spPr>
        <a:xfrm>
          <a:off x="22212300" y="64199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53467</xdr:rowOff>
    </xdr:from>
    <xdr:to>
      <xdr:col>32</xdr:col>
      <xdr:colOff>238125</xdr:colOff>
      <xdr:row>38</xdr:row>
      <xdr:rowOff>155067</xdr:rowOff>
    </xdr:to>
    <xdr:sp macro="" textlink="">
      <xdr:nvSpPr>
        <xdr:cNvPr id="731" name="フローチャート : 判断 730"/>
        <xdr:cNvSpPr/>
      </xdr:nvSpPr>
      <xdr:spPr>
        <a:xfrm>
          <a:off x="221107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42291</xdr:rowOff>
    </xdr:from>
    <xdr:to>
      <xdr:col>31</xdr:col>
      <xdr:colOff>34925</xdr:colOff>
      <xdr:row>39</xdr:row>
      <xdr:rowOff>42291</xdr:rowOff>
    </xdr:to>
    <xdr:cxnSp macro="">
      <xdr:nvCxnSpPr>
        <xdr:cNvPr id="732" name="直線コネクタ 731"/>
        <xdr:cNvCxnSpPr/>
      </xdr:nvCxnSpPr>
      <xdr:spPr>
        <a:xfrm>
          <a:off x="20434300" y="67288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124714</xdr:rowOff>
    </xdr:from>
    <xdr:to>
      <xdr:col>31</xdr:col>
      <xdr:colOff>85725</xdr:colOff>
      <xdr:row>39</xdr:row>
      <xdr:rowOff>54864</xdr:rowOff>
    </xdr:to>
    <xdr:sp macro="" textlink="">
      <xdr:nvSpPr>
        <xdr:cNvPr id="733" name="フローチャート : 判断 732"/>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71391</xdr:rowOff>
    </xdr:from>
    <xdr:ext cx="378565" cy="259045"/>
    <xdr:sp macro="" textlink="">
      <xdr:nvSpPr>
        <xdr:cNvPr id="734" name="テキスト ボックス 733"/>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42291</xdr:rowOff>
    </xdr:from>
    <xdr:to>
      <xdr:col>29</xdr:col>
      <xdr:colOff>517525</xdr:colOff>
      <xdr:row>39</xdr:row>
      <xdr:rowOff>42291</xdr:rowOff>
    </xdr:to>
    <xdr:cxnSp macro="">
      <xdr:nvCxnSpPr>
        <xdr:cNvPr id="735" name="直線コネクタ 734"/>
        <xdr:cNvCxnSpPr/>
      </xdr:nvCxnSpPr>
      <xdr:spPr>
        <a:xfrm>
          <a:off x="19545300" y="67288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38354</xdr:rowOff>
    </xdr:from>
    <xdr:to>
      <xdr:col>29</xdr:col>
      <xdr:colOff>568325</xdr:colOff>
      <xdr:row>38</xdr:row>
      <xdr:rowOff>139954</xdr:rowOff>
    </xdr:to>
    <xdr:sp macro="" textlink="">
      <xdr:nvSpPr>
        <xdr:cNvPr id="736" name="フローチャート : 判断 735"/>
        <xdr:cNvSpPr/>
      </xdr:nvSpPr>
      <xdr:spPr>
        <a:xfrm>
          <a:off x="20383500" y="65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156481</xdr:rowOff>
    </xdr:from>
    <xdr:ext cx="378565" cy="259045"/>
    <xdr:sp macro="" textlink="">
      <xdr:nvSpPr>
        <xdr:cNvPr id="737" name="テキスト ボックス 736"/>
        <xdr:cNvSpPr txBox="1"/>
      </xdr:nvSpPr>
      <xdr:spPr>
        <a:xfrm>
          <a:off x="20245017" y="63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42291</xdr:rowOff>
    </xdr:from>
    <xdr:to>
      <xdr:col>28</xdr:col>
      <xdr:colOff>314325</xdr:colOff>
      <xdr:row>39</xdr:row>
      <xdr:rowOff>42418</xdr:rowOff>
    </xdr:to>
    <xdr:cxnSp macro="">
      <xdr:nvCxnSpPr>
        <xdr:cNvPr id="738" name="直線コネクタ 737"/>
        <xdr:cNvCxnSpPr/>
      </xdr:nvCxnSpPr>
      <xdr:spPr>
        <a:xfrm flipV="1">
          <a:off x="18656300" y="6728841"/>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44069</xdr:rowOff>
    </xdr:from>
    <xdr:to>
      <xdr:col>28</xdr:col>
      <xdr:colOff>365125</xdr:colOff>
      <xdr:row>38</xdr:row>
      <xdr:rowOff>145669</xdr:rowOff>
    </xdr:to>
    <xdr:sp macro="" textlink="">
      <xdr:nvSpPr>
        <xdr:cNvPr id="739" name="フローチャート : 判断 738"/>
        <xdr:cNvSpPr/>
      </xdr:nvSpPr>
      <xdr:spPr>
        <a:xfrm>
          <a:off x="19494500" y="655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162196</xdr:rowOff>
    </xdr:from>
    <xdr:ext cx="378565" cy="259045"/>
    <xdr:sp macro="" textlink="">
      <xdr:nvSpPr>
        <xdr:cNvPr id="740" name="テキスト ボックス 739"/>
        <xdr:cNvSpPr txBox="1"/>
      </xdr:nvSpPr>
      <xdr:spPr>
        <a:xfrm>
          <a:off x="19356017" y="633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168656</xdr:rowOff>
    </xdr:from>
    <xdr:to>
      <xdr:col>27</xdr:col>
      <xdr:colOff>161925</xdr:colOff>
      <xdr:row>38</xdr:row>
      <xdr:rowOff>98806</xdr:rowOff>
    </xdr:to>
    <xdr:sp macro="" textlink="">
      <xdr:nvSpPr>
        <xdr:cNvPr id="741" name="フローチャート : 判断 740"/>
        <xdr:cNvSpPr/>
      </xdr:nvSpPr>
      <xdr:spPr>
        <a:xfrm>
          <a:off x="18605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115333</xdr:rowOff>
    </xdr:from>
    <xdr:ext cx="469744" cy="259045"/>
    <xdr:sp macro="" textlink="">
      <xdr:nvSpPr>
        <xdr:cNvPr id="742" name="テキスト ボックス 741"/>
        <xdr:cNvSpPr txBox="1"/>
      </xdr:nvSpPr>
      <xdr:spPr>
        <a:xfrm>
          <a:off x="18421427" y="628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162814</xdr:rowOff>
    </xdr:from>
    <xdr:to>
      <xdr:col>32</xdr:col>
      <xdr:colOff>238125</xdr:colOff>
      <xdr:row>39</xdr:row>
      <xdr:rowOff>92964</xdr:rowOff>
    </xdr:to>
    <xdr:sp macro="" textlink="">
      <xdr:nvSpPr>
        <xdr:cNvPr id="748" name="円/楕円 747"/>
        <xdr:cNvSpPr/>
      </xdr:nvSpPr>
      <xdr:spPr>
        <a:xfrm>
          <a:off x="221107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77741</xdr:rowOff>
    </xdr:from>
    <xdr:ext cx="313932" cy="259045"/>
    <xdr:sp macro="" textlink="">
      <xdr:nvSpPr>
        <xdr:cNvPr id="749" name="投資及び出資金該当値テキスト"/>
        <xdr:cNvSpPr txBox="1"/>
      </xdr:nvSpPr>
      <xdr:spPr>
        <a:xfrm>
          <a:off x="22212300" y="65928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162941</xdr:rowOff>
    </xdr:from>
    <xdr:to>
      <xdr:col>31</xdr:col>
      <xdr:colOff>85725</xdr:colOff>
      <xdr:row>39</xdr:row>
      <xdr:rowOff>93091</xdr:rowOff>
    </xdr:to>
    <xdr:sp macro="" textlink="">
      <xdr:nvSpPr>
        <xdr:cNvPr id="750" name="円/楕円 749"/>
        <xdr:cNvSpPr/>
      </xdr:nvSpPr>
      <xdr:spPr>
        <a:xfrm>
          <a:off x="21272500" y="66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84218</xdr:rowOff>
    </xdr:from>
    <xdr:ext cx="313932" cy="259045"/>
    <xdr:sp macro="" textlink="">
      <xdr:nvSpPr>
        <xdr:cNvPr id="751" name="テキスト ボックス 750"/>
        <xdr:cNvSpPr txBox="1"/>
      </xdr:nvSpPr>
      <xdr:spPr>
        <a:xfrm>
          <a:off x="21166333" y="6770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162941</xdr:rowOff>
    </xdr:from>
    <xdr:to>
      <xdr:col>29</xdr:col>
      <xdr:colOff>568325</xdr:colOff>
      <xdr:row>39</xdr:row>
      <xdr:rowOff>93091</xdr:rowOff>
    </xdr:to>
    <xdr:sp macro="" textlink="">
      <xdr:nvSpPr>
        <xdr:cNvPr id="752" name="円/楕円 751"/>
        <xdr:cNvSpPr/>
      </xdr:nvSpPr>
      <xdr:spPr>
        <a:xfrm>
          <a:off x="20383500" y="66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84218</xdr:rowOff>
    </xdr:from>
    <xdr:ext cx="313932" cy="259045"/>
    <xdr:sp macro="" textlink="">
      <xdr:nvSpPr>
        <xdr:cNvPr id="753" name="テキスト ボックス 752"/>
        <xdr:cNvSpPr txBox="1"/>
      </xdr:nvSpPr>
      <xdr:spPr>
        <a:xfrm>
          <a:off x="20277333" y="6770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162941</xdr:rowOff>
    </xdr:from>
    <xdr:to>
      <xdr:col>28</xdr:col>
      <xdr:colOff>365125</xdr:colOff>
      <xdr:row>39</xdr:row>
      <xdr:rowOff>93091</xdr:rowOff>
    </xdr:to>
    <xdr:sp macro="" textlink="">
      <xdr:nvSpPr>
        <xdr:cNvPr id="754" name="円/楕円 753"/>
        <xdr:cNvSpPr/>
      </xdr:nvSpPr>
      <xdr:spPr>
        <a:xfrm>
          <a:off x="19494500" y="66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84218</xdr:rowOff>
    </xdr:from>
    <xdr:ext cx="313932" cy="259045"/>
    <xdr:sp macro="" textlink="">
      <xdr:nvSpPr>
        <xdr:cNvPr id="755" name="テキスト ボックス 754"/>
        <xdr:cNvSpPr txBox="1"/>
      </xdr:nvSpPr>
      <xdr:spPr>
        <a:xfrm>
          <a:off x="19388333" y="6770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163068</xdr:rowOff>
    </xdr:from>
    <xdr:to>
      <xdr:col>27</xdr:col>
      <xdr:colOff>161925</xdr:colOff>
      <xdr:row>39</xdr:row>
      <xdr:rowOff>93218</xdr:rowOff>
    </xdr:to>
    <xdr:sp macro="" textlink="">
      <xdr:nvSpPr>
        <xdr:cNvPr id="756" name="円/楕円 755"/>
        <xdr:cNvSpPr/>
      </xdr:nvSpPr>
      <xdr:spPr>
        <a:xfrm>
          <a:off x="186055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84345</xdr:rowOff>
    </xdr:from>
    <xdr:ext cx="313932" cy="259045"/>
    <xdr:sp macro="" textlink="">
      <xdr:nvSpPr>
        <xdr:cNvPr id="757" name="テキスト ボックス 756"/>
        <xdr:cNvSpPr txBox="1"/>
      </xdr:nvSpPr>
      <xdr:spPr>
        <a:xfrm>
          <a:off x="18499333" y="6770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149301</xdr:rowOff>
    </xdr:from>
    <xdr:to>
      <xdr:col>32</xdr:col>
      <xdr:colOff>186689</xdr:colOff>
      <xdr:row>58</xdr:row>
      <xdr:rowOff>139700</xdr:rowOff>
    </xdr:to>
    <xdr:cxnSp macro="">
      <xdr:nvCxnSpPr>
        <xdr:cNvPr id="779" name="直線コネクタ 778"/>
        <xdr:cNvCxnSpPr/>
      </xdr:nvCxnSpPr>
      <xdr:spPr>
        <a:xfrm flipV="1">
          <a:off x="22159595" y="8893251"/>
          <a:ext cx="1269"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95978</xdr:rowOff>
    </xdr:from>
    <xdr:ext cx="534377" cy="259045"/>
    <xdr:sp macro="" textlink="">
      <xdr:nvSpPr>
        <xdr:cNvPr id="782" name="貸付金最大値テキスト"/>
        <xdr:cNvSpPr txBox="1"/>
      </xdr:nvSpPr>
      <xdr:spPr>
        <a:xfrm>
          <a:off x="22212300" y="86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a:t>
          </a:r>
          <a:endParaRPr kumimoji="1" lang="ja-JP" altLang="en-US" sz="1000" b="1">
            <a:latin typeface="ＭＳ Ｐゴシック"/>
          </a:endParaRPr>
        </a:p>
      </xdr:txBody>
    </xdr:sp>
    <xdr:clientData/>
  </xdr:oneCellAnchor>
  <xdr:twoCellAnchor>
    <xdr:from>
      <xdr:col>32</xdr:col>
      <xdr:colOff>98425</xdr:colOff>
      <xdr:row>51</xdr:row>
      <xdr:rowOff>149301</xdr:rowOff>
    </xdr:from>
    <xdr:to>
      <xdr:col>32</xdr:col>
      <xdr:colOff>276225</xdr:colOff>
      <xdr:row>51</xdr:row>
      <xdr:rowOff>149301</xdr:rowOff>
    </xdr:to>
    <xdr:cxnSp macro="">
      <xdr:nvCxnSpPr>
        <xdr:cNvPr id="783" name="直線コネクタ 782"/>
        <xdr:cNvCxnSpPr/>
      </xdr:nvCxnSpPr>
      <xdr:spPr>
        <a:xfrm>
          <a:off x="22072600" y="88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117891</xdr:rowOff>
    </xdr:from>
    <xdr:to>
      <xdr:col>32</xdr:col>
      <xdr:colOff>187325</xdr:colOff>
      <xdr:row>58</xdr:row>
      <xdr:rowOff>125755</xdr:rowOff>
    </xdr:to>
    <xdr:cxnSp macro="">
      <xdr:nvCxnSpPr>
        <xdr:cNvPr id="784" name="直線コネクタ 783"/>
        <xdr:cNvCxnSpPr/>
      </xdr:nvCxnSpPr>
      <xdr:spPr>
        <a:xfrm flipV="1">
          <a:off x="21323300" y="10061991"/>
          <a:ext cx="8382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12427</xdr:rowOff>
    </xdr:from>
    <xdr:ext cx="469744" cy="259045"/>
    <xdr:sp macro="" textlink="">
      <xdr:nvSpPr>
        <xdr:cNvPr id="785" name="貸付金平均値テキスト"/>
        <xdr:cNvSpPr txBox="1"/>
      </xdr:nvSpPr>
      <xdr:spPr>
        <a:xfrm>
          <a:off x="22212300" y="9785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2,173</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161000</xdr:rowOff>
    </xdr:from>
    <xdr:to>
      <xdr:col>32</xdr:col>
      <xdr:colOff>238125</xdr:colOff>
      <xdr:row>58</xdr:row>
      <xdr:rowOff>91150</xdr:rowOff>
    </xdr:to>
    <xdr:sp macro="" textlink="">
      <xdr:nvSpPr>
        <xdr:cNvPr id="786" name="フローチャート : 判断 785"/>
        <xdr:cNvSpPr/>
      </xdr:nvSpPr>
      <xdr:spPr>
        <a:xfrm>
          <a:off x="221107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125755</xdr:rowOff>
    </xdr:from>
    <xdr:to>
      <xdr:col>31</xdr:col>
      <xdr:colOff>34925</xdr:colOff>
      <xdr:row>58</xdr:row>
      <xdr:rowOff>130236</xdr:rowOff>
    </xdr:to>
    <xdr:cxnSp macro="">
      <xdr:nvCxnSpPr>
        <xdr:cNvPr id="787" name="直線コネクタ 786"/>
        <xdr:cNvCxnSpPr/>
      </xdr:nvCxnSpPr>
      <xdr:spPr>
        <a:xfrm flipV="1">
          <a:off x="20434300" y="10069855"/>
          <a:ext cx="8890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30196</xdr:rowOff>
    </xdr:from>
    <xdr:to>
      <xdr:col>31</xdr:col>
      <xdr:colOff>85725</xdr:colOff>
      <xdr:row>58</xdr:row>
      <xdr:rowOff>131796</xdr:rowOff>
    </xdr:to>
    <xdr:sp macro="" textlink="">
      <xdr:nvSpPr>
        <xdr:cNvPr id="788" name="フローチャート : 判断 787"/>
        <xdr:cNvSpPr/>
      </xdr:nvSpPr>
      <xdr:spPr>
        <a:xfrm>
          <a:off x="21272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148323</xdr:rowOff>
    </xdr:from>
    <xdr:ext cx="469744" cy="259045"/>
    <xdr:sp macro="" textlink="">
      <xdr:nvSpPr>
        <xdr:cNvPr id="789" name="テキスト ボックス 788"/>
        <xdr:cNvSpPr txBox="1"/>
      </xdr:nvSpPr>
      <xdr:spPr>
        <a:xfrm>
          <a:off x="21088427" y="974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130236</xdr:rowOff>
    </xdr:from>
    <xdr:to>
      <xdr:col>29</xdr:col>
      <xdr:colOff>517525</xdr:colOff>
      <xdr:row>58</xdr:row>
      <xdr:rowOff>131699</xdr:rowOff>
    </xdr:to>
    <xdr:cxnSp macro="">
      <xdr:nvCxnSpPr>
        <xdr:cNvPr id="790" name="直線コネクタ 789"/>
        <xdr:cNvCxnSpPr/>
      </xdr:nvCxnSpPr>
      <xdr:spPr>
        <a:xfrm flipV="1">
          <a:off x="19545300" y="10074336"/>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8204</xdr:rowOff>
    </xdr:from>
    <xdr:to>
      <xdr:col>29</xdr:col>
      <xdr:colOff>568325</xdr:colOff>
      <xdr:row>58</xdr:row>
      <xdr:rowOff>109804</xdr:rowOff>
    </xdr:to>
    <xdr:sp macro="" textlink="">
      <xdr:nvSpPr>
        <xdr:cNvPr id="791" name="フローチャート : 判断 790"/>
        <xdr:cNvSpPr/>
      </xdr:nvSpPr>
      <xdr:spPr>
        <a:xfrm>
          <a:off x="20383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126331</xdr:rowOff>
    </xdr:from>
    <xdr:ext cx="469744" cy="259045"/>
    <xdr:sp macro="" textlink="">
      <xdr:nvSpPr>
        <xdr:cNvPr id="792" name="テキスト ボックス 791"/>
        <xdr:cNvSpPr txBox="1"/>
      </xdr:nvSpPr>
      <xdr:spPr>
        <a:xfrm>
          <a:off x="20199427" y="97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130465</xdr:rowOff>
    </xdr:from>
    <xdr:to>
      <xdr:col>28</xdr:col>
      <xdr:colOff>314325</xdr:colOff>
      <xdr:row>58</xdr:row>
      <xdr:rowOff>131699</xdr:rowOff>
    </xdr:to>
    <xdr:cxnSp macro="">
      <xdr:nvCxnSpPr>
        <xdr:cNvPr id="793" name="直線コネクタ 792"/>
        <xdr:cNvCxnSpPr/>
      </xdr:nvCxnSpPr>
      <xdr:spPr>
        <a:xfrm>
          <a:off x="18656300" y="10074565"/>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83642</xdr:rowOff>
    </xdr:from>
    <xdr:to>
      <xdr:col>28</xdr:col>
      <xdr:colOff>365125</xdr:colOff>
      <xdr:row>58</xdr:row>
      <xdr:rowOff>13792</xdr:rowOff>
    </xdr:to>
    <xdr:sp macro="" textlink="">
      <xdr:nvSpPr>
        <xdr:cNvPr id="794" name="フローチャート : 判断 793"/>
        <xdr:cNvSpPr/>
      </xdr:nvSpPr>
      <xdr:spPr>
        <a:xfrm>
          <a:off x="19494500" y="985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30319</xdr:rowOff>
    </xdr:from>
    <xdr:ext cx="469744" cy="259045"/>
    <xdr:sp macro="" textlink="">
      <xdr:nvSpPr>
        <xdr:cNvPr id="795" name="テキスト ボックス 794"/>
        <xdr:cNvSpPr txBox="1"/>
      </xdr:nvSpPr>
      <xdr:spPr>
        <a:xfrm>
          <a:off x="19310427" y="963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138506</xdr:rowOff>
    </xdr:from>
    <xdr:to>
      <xdr:col>27</xdr:col>
      <xdr:colOff>161925</xdr:colOff>
      <xdr:row>58</xdr:row>
      <xdr:rowOff>68656</xdr:rowOff>
    </xdr:to>
    <xdr:sp macro="" textlink="">
      <xdr:nvSpPr>
        <xdr:cNvPr id="796" name="フローチャート : 判断 795"/>
        <xdr:cNvSpPr/>
      </xdr:nvSpPr>
      <xdr:spPr>
        <a:xfrm>
          <a:off x="18605500" y="991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85183</xdr:rowOff>
    </xdr:from>
    <xdr:ext cx="469744" cy="259045"/>
    <xdr:sp macro="" textlink="">
      <xdr:nvSpPr>
        <xdr:cNvPr id="797" name="テキスト ボックス 796"/>
        <xdr:cNvSpPr txBox="1"/>
      </xdr:nvSpPr>
      <xdr:spPr>
        <a:xfrm>
          <a:off x="18421427" y="968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67091</xdr:rowOff>
    </xdr:from>
    <xdr:to>
      <xdr:col>32</xdr:col>
      <xdr:colOff>238125</xdr:colOff>
      <xdr:row>58</xdr:row>
      <xdr:rowOff>168691</xdr:rowOff>
    </xdr:to>
    <xdr:sp macro="" textlink="">
      <xdr:nvSpPr>
        <xdr:cNvPr id="803" name="円/楕円 802"/>
        <xdr:cNvSpPr/>
      </xdr:nvSpPr>
      <xdr:spPr>
        <a:xfrm>
          <a:off x="22110700" y="1001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153468</xdr:rowOff>
    </xdr:from>
    <xdr:ext cx="378565" cy="259045"/>
    <xdr:sp macro="" textlink="">
      <xdr:nvSpPr>
        <xdr:cNvPr id="804" name="貸付金該当値テキスト"/>
        <xdr:cNvSpPr txBox="1"/>
      </xdr:nvSpPr>
      <xdr:spPr>
        <a:xfrm>
          <a:off x="22212300" y="9926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74955</xdr:rowOff>
    </xdr:from>
    <xdr:to>
      <xdr:col>31</xdr:col>
      <xdr:colOff>85725</xdr:colOff>
      <xdr:row>59</xdr:row>
      <xdr:rowOff>5105</xdr:rowOff>
    </xdr:to>
    <xdr:sp macro="" textlink="">
      <xdr:nvSpPr>
        <xdr:cNvPr id="805" name="円/楕円 804"/>
        <xdr:cNvSpPr/>
      </xdr:nvSpPr>
      <xdr:spPr>
        <a:xfrm>
          <a:off x="21272500" y="100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167682</xdr:rowOff>
    </xdr:from>
    <xdr:ext cx="378565" cy="259045"/>
    <xdr:sp macro="" textlink="">
      <xdr:nvSpPr>
        <xdr:cNvPr id="806" name="テキスト ボックス 805"/>
        <xdr:cNvSpPr txBox="1"/>
      </xdr:nvSpPr>
      <xdr:spPr>
        <a:xfrm>
          <a:off x="21134017" y="10111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79436</xdr:rowOff>
    </xdr:from>
    <xdr:to>
      <xdr:col>29</xdr:col>
      <xdr:colOff>568325</xdr:colOff>
      <xdr:row>59</xdr:row>
      <xdr:rowOff>9586</xdr:rowOff>
    </xdr:to>
    <xdr:sp macro="" textlink="">
      <xdr:nvSpPr>
        <xdr:cNvPr id="807" name="円/楕円 806"/>
        <xdr:cNvSpPr/>
      </xdr:nvSpPr>
      <xdr:spPr>
        <a:xfrm>
          <a:off x="20383500" y="1002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713</xdr:rowOff>
    </xdr:from>
    <xdr:ext cx="378565" cy="259045"/>
    <xdr:sp macro="" textlink="">
      <xdr:nvSpPr>
        <xdr:cNvPr id="808" name="テキスト ボックス 807"/>
        <xdr:cNvSpPr txBox="1"/>
      </xdr:nvSpPr>
      <xdr:spPr>
        <a:xfrm>
          <a:off x="20245017" y="10116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80899</xdr:rowOff>
    </xdr:from>
    <xdr:to>
      <xdr:col>28</xdr:col>
      <xdr:colOff>365125</xdr:colOff>
      <xdr:row>59</xdr:row>
      <xdr:rowOff>11049</xdr:rowOff>
    </xdr:to>
    <xdr:sp macro="" textlink="">
      <xdr:nvSpPr>
        <xdr:cNvPr id="809" name="円/楕円 808"/>
        <xdr:cNvSpPr/>
      </xdr:nvSpPr>
      <xdr:spPr>
        <a:xfrm>
          <a:off x="19494500" y="1002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2176</xdr:rowOff>
    </xdr:from>
    <xdr:ext cx="378565" cy="259045"/>
    <xdr:sp macro="" textlink="">
      <xdr:nvSpPr>
        <xdr:cNvPr id="810" name="テキスト ボックス 809"/>
        <xdr:cNvSpPr txBox="1"/>
      </xdr:nvSpPr>
      <xdr:spPr>
        <a:xfrm>
          <a:off x="19356017" y="1011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79665</xdr:rowOff>
    </xdr:from>
    <xdr:to>
      <xdr:col>27</xdr:col>
      <xdr:colOff>161925</xdr:colOff>
      <xdr:row>59</xdr:row>
      <xdr:rowOff>9815</xdr:rowOff>
    </xdr:to>
    <xdr:sp macro="" textlink="">
      <xdr:nvSpPr>
        <xdr:cNvPr id="811" name="円/楕円 810"/>
        <xdr:cNvSpPr/>
      </xdr:nvSpPr>
      <xdr:spPr>
        <a:xfrm>
          <a:off x="18605500" y="1002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942</xdr:rowOff>
    </xdr:from>
    <xdr:ext cx="378565" cy="259045"/>
    <xdr:sp macro="" textlink="">
      <xdr:nvSpPr>
        <xdr:cNvPr id="812" name="テキスト ボックス 811"/>
        <xdr:cNvSpPr txBox="1"/>
      </xdr:nvSpPr>
      <xdr:spPr>
        <a:xfrm>
          <a:off x="18467017" y="10116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37,047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163523</xdr:rowOff>
    </xdr:from>
    <xdr:to>
      <xdr:col>32</xdr:col>
      <xdr:colOff>186689</xdr:colOff>
      <xdr:row>78</xdr:row>
      <xdr:rowOff>95058</xdr:rowOff>
    </xdr:to>
    <xdr:cxnSp macro="">
      <xdr:nvCxnSpPr>
        <xdr:cNvPr id="839" name="直線コネクタ 838"/>
        <xdr:cNvCxnSpPr/>
      </xdr:nvCxnSpPr>
      <xdr:spPr>
        <a:xfrm flipV="1">
          <a:off x="22159595" y="12165023"/>
          <a:ext cx="1269" cy="1303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98885</xdr:rowOff>
    </xdr:from>
    <xdr:ext cx="534377" cy="259045"/>
    <xdr:sp macro="" textlink="">
      <xdr:nvSpPr>
        <xdr:cNvPr id="840" name="繰出金最小値テキスト"/>
        <xdr:cNvSpPr txBox="1"/>
      </xdr:nvSpPr>
      <xdr:spPr>
        <a:xfrm>
          <a:off x="22212300" y="1347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30,734</a:t>
          </a:r>
          <a:endParaRPr kumimoji="1" lang="ja-JP" altLang="en-US" sz="1000" b="1">
            <a:latin typeface="ＭＳ Ｐゴシック"/>
          </a:endParaRPr>
        </a:p>
      </xdr:txBody>
    </xdr:sp>
    <xdr:clientData/>
  </xdr:oneCellAnchor>
  <xdr:twoCellAnchor>
    <xdr:from>
      <xdr:col>32</xdr:col>
      <xdr:colOff>98425</xdr:colOff>
      <xdr:row>78</xdr:row>
      <xdr:rowOff>95058</xdr:rowOff>
    </xdr:from>
    <xdr:to>
      <xdr:col>32</xdr:col>
      <xdr:colOff>276225</xdr:colOff>
      <xdr:row>78</xdr:row>
      <xdr:rowOff>95058</xdr:rowOff>
    </xdr:to>
    <xdr:cxnSp macro="">
      <xdr:nvCxnSpPr>
        <xdr:cNvPr id="841" name="直線コネクタ 840"/>
        <xdr:cNvCxnSpPr/>
      </xdr:nvCxnSpPr>
      <xdr:spPr>
        <a:xfrm>
          <a:off x="22072600" y="1346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110200</xdr:rowOff>
    </xdr:from>
    <xdr:ext cx="599010" cy="259045"/>
    <xdr:sp macro="" textlink="">
      <xdr:nvSpPr>
        <xdr:cNvPr id="842" name="繰出金最大値テキスト"/>
        <xdr:cNvSpPr txBox="1"/>
      </xdr:nvSpPr>
      <xdr:spPr>
        <a:xfrm>
          <a:off x="22212300" y="1194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110,541</a:t>
          </a:r>
          <a:endParaRPr kumimoji="1" lang="ja-JP" altLang="en-US" sz="1000" b="1">
            <a:latin typeface="ＭＳ Ｐゴシック"/>
          </a:endParaRPr>
        </a:p>
      </xdr:txBody>
    </xdr:sp>
    <xdr:clientData/>
  </xdr:oneCellAnchor>
  <xdr:twoCellAnchor>
    <xdr:from>
      <xdr:col>32</xdr:col>
      <xdr:colOff>98425</xdr:colOff>
      <xdr:row>70</xdr:row>
      <xdr:rowOff>163523</xdr:rowOff>
    </xdr:from>
    <xdr:to>
      <xdr:col>32</xdr:col>
      <xdr:colOff>276225</xdr:colOff>
      <xdr:row>70</xdr:row>
      <xdr:rowOff>163523</xdr:rowOff>
    </xdr:to>
    <xdr:cxnSp macro="">
      <xdr:nvCxnSpPr>
        <xdr:cNvPr id="843" name="直線コネクタ 842"/>
        <xdr:cNvCxnSpPr/>
      </xdr:nvCxnSpPr>
      <xdr:spPr>
        <a:xfrm>
          <a:off x="22072600" y="1216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22902</xdr:rowOff>
    </xdr:from>
    <xdr:to>
      <xdr:col>32</xdr:col>
      <xdr:colOff>187325</xdr:colOff>
      <xdr:row>76</xdr:row>
      <xdr:rowOff>54725</xdr:rowOff>
    </xdr:to>
    <xdr:cxnSp macro="">
      <xdr:nvCxnSpPr>
        <xdr:cNvPr id="844" name="直線コネクタ 843"/>
        <xdr:cNvCxnSpPr/>
      </xdr:nvCxnSpPr>
      <xdr:spPr>
        <a:xfrm flipV="1">
          <a:off x="21323300" y="13053102"/>
          <a:ext cx="838200" cy="3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133739</xdr:rowOff>
    </xdr:from>
    <xdr:ext cx="534377" cy="259045"/>
    <xdr:sp macro="" textlink="">
      <xdr:nvSpPr>
        <xdr:cNvPr id="845" name="繰出金平均値テキスト"/>
        <xdr:cNvSpPr txBox="1"/>
      </xdr:nvSpPr>
      <xdr:spPr>
        <a:xfrm>
          <a:off x="22212300" y="1282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58,155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110862</xdr:rowOff>
    </xdr:from>
    <xdr:to>
      <xdr:col>32</xdr:col>
      <xdr:colOff>238125</xdr:colOff>
      <xdr:row>76</xdr:row>
      <xdr:rowOff>41011</xdr:rowOff>
    </xdr:to>
    <xdr:sp macro="" textlink="">
      <xdr:nvSpPr>
        <xdr:cNvPr id="846" name="フローチャート : 判断 845"/>
        <xdr:cNvSpPr/>
      </xdr:nvSpPr>
      <xdr:spPr>
        <a:xfrm>
          <a:off x="221107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54725</xdr:rowOff>
    </xdr:from>
    <xdr:to>
      <xdr:col>31</xdr:col>
      <xdr:colOff>34925</xdr:colOff>
      <xdr:row>76</xdr:row>
      <xdr:rowOff>90453</xdr:rowOff>
    </xdr:to>
    <xdr:cxnSp macro="">
      <xdr:nvCxnSpPr>
        <xdr:cNvPr id="847" name="直線コネクタ 846"/>
        <xdr:cNvCxnSpPr/>
      </xdr:nvCxnSpPr>
      <xdr:spPr>
        <a:xfrm flipV="1">
          <a:off x="20434300" y="13084925"/>
          <a:ext cx="889000" cy="3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120087</xdr:rowOff>
    </xdr:from>
    <xdr:to>
      <xdr:col>31</xdr:col>
      <xdr:colOff>85725</xdr:colOff>
      <xdr:row>76</xdr:row>
      <xdr:rowOff>50237</xdr:rowOff>
    </xdr:to>
    <xdr:sp macro="" textlink="">
      <xdr:nvSpPr>
        <xdr:cNvPr id="848" name="フローチャート : 判断 847"/>
        <xdr:cNvSpPr/>
      </xdr:nvSpPr>
      <xdr:spPr>
        <a:xfrm>
          <a:off x="21272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66764</xdr:rowOff>
    </xdr:from>
    <xdr:ext cx="534377" cy="259045"/>
    <xdr:sp macro="" textlink="">
      <xdr:nvSpPr>
        <xdr:cNvPr id="849" name="テキスト ボックス 848"/>
        <xdr:cNvSpPr txBox="1"/>
      </xdr:nvSpPr>
      <xdr:spPr>
        <a:xfrm>
          <a:off x="21056111" y="1275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90453</xdr:rowOff>
    </xdr:from>
    <xdr:to>
      <xdr:col>29</xdr:col>
      <xdr:colOff>517525</xdr:colOff>
      <xdr:row>76</xdr:row>
      <xdr:rowOff>152567</xdr:rowOff>
    </xdr:to>
    <xdr:cxnSp macro="">
      <xdr:nvCxnSpPr>
        <xdr:cNvPr id="850" name="直線コネクタ 849"/>
        <xdr:cNvCxnSpPr/>
      </xdr:nvCxnSpPr>
      <xdr:spPr>
        <a:xfrm flipV="1">
          <a:off x="19545300" y="13120653"/>
          <a:ext cx="889000" cy="6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129542</xdr:rowOff>
    </xdr:from>
    <xdr:to>
      <xdr:col>29</xdr:col>
      <xdr:colOff>568325</xdr:colOff>
      <xdr:row>76</xdr:row>
      <xdr:rowOff>59692</xdr:rowOff>
    </xdr:to>
    <xdr:sp macro="" textlink="">
      <xdr:nvSpPr>
        <xdr:cNvPr id="851" name="フローチャート : 判断 850"/>
        <xdr:cNvSpPr/>
      </xdr:nvSpPr>
      <xdr:spPr>
        <a:xfrm>
          <a:off x="20383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76219</xdr:rowOff>
    </xdr:from>
    <xdr:ext cx="534377" cy="259045"/>
    <xdr:sp macro="" textlink="">
      <xdr:nvSpPr>
        <xdr:cNvPr id="852" name="テキスト ボックス 851"/>
        <xdr:cNvSpPr txBox="1"/>
      </xdr:nvSpPr>
      <xdr:spPr>
        <a:xfrm>
          <a:off x="20167111" y="1276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152567</xdr:rowOff>
    </xdr:from>
    <xdr:to>
      <xdr:col>28</xdr:col>
      <xdr:colOff>314325</xdr:colOff>
      <xdr:row>77</xdr:row>
      <xdr:rowOff>287</xdr:rowOff>
    </xdr:to>
    <xdr:cxnSp macro="">
      <xdr:nvCxnSpPr>
        <xdr:cNvPr id="853" name="直線コネクタ 852"/>
        <xdr:cNvCxnSpPr/>
      </xdr:nvCxnSpPr>
      <xdr:spPr>
        <a:xfrm flipV="1">
          <a:off x="18656300" y="13182767"/>
          <a:ext cx="889000" cy="1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3158</xdr:rowOff>
    </xdr:from>
    <xdr:to>
      <xdr:col>28</xdr:col>
      <xdr:colOff>365125</xdr:colOff>
      <xdr:row>76</xdr:row>
      <xdr:rowOff>104758</xdr:rowOff>
    </xdr:to>
    <xdr:sp macro="" textlink="">
      <xdr:nvSpPr>
        <xdr:cNvPr id="854" name="フローチャート : 判断 853"/>
        <xdr:cNvSpPr/>
      </xdr:nvSpPr>
      <xdr:spPr>
        <a:xfrm>
          <a:off x="19494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121286</xdr:rowOff>
    </xdr:from>
    <xdr:ext cx="534377" cy="259045"/>
    <xdr:sp macro="" textlink="">
      <xdr:nvSpPr>
        <xdr:cNvPr id="855" name="テキスト ボックス 854"/>
        <xdr:cNvSpPr txBox="1"/>
      </xdr:nvSpPr>
      <xdr:spPr>
        <a:xfrm>
          <a:off x="19278111" y="128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167963</xdr:rowOff>
    </xdr:from>
    <xdr:to>
      <xdr:col>27</xdr:col>
      <xdr:colOff>161925</xdr:colOff>
      <xdr:row>76</xdr:row>
      <xdr:rowOff>98113</xdr:rowOff>
    </xdr:to>
    <xdr:sp macro="" textlink="">
      <xdr:nvSpPr>
        <xdr:cNvPr id="856" name="フローチャート : 判断 855"/>
        <xdr:cNvSpPr/>
      </xdr:nvSpPr>
      <xdr:spPr>
        <a:xfrm>
          <a:off x="18605500" y="1302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114640</xdr:rowOff>
    </xdr:from>
    <xdr:ext cx="534377" cy="259045"/>
    <xdr:sp macro="" textlink="">
      <xdr:nvSpPr>
        <xdr:cNvPr id="857" name="テキスト ボックス 856"/>
        <xdr:cNvSpPr txBox="1"/>
      </xdr:nvSpPr>
      <xdr:spPr>
        <a:xfrm>
          <a:off x="18389111" y="1280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143552</xdr:rowOff>
    </xdr:from>
    <xdr:to>
      <xdr:col>32</xdr:col>
      <xdr:colOff>238125</xdr:colOff>
      <xdr:row>76</xdr:row>
      <xdr:rowOff>73701</xdr:rowOff>
    </xdr:to>
    <xdr:sp macro="" textlink="">
      <xdr:nvSpPr>
        <xdr:cNvPr id="863" name="円/楕円 862"/>
        <xdr:cNvSpPr/>
      </xdr:nvSpPr>
      <xdr:spPr>
        <a:xfrm>
          <a:off x="22110700" y="130023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121979</xdr:rowOff>
    </xdr:from>
    <xdr:ext cx="534377" cy="259045"/>
    <xdr:sp macro="" textlink="">
      <xdr:nvSpPr>
        <xdr:cNvPr id="864" name="繰出金該当値テキスト"/>
        <xdr:cNvSpPr txBox="1"/>
      </xdr:nvSpPr>
      <xdr:spPr>
        <a:xfrm>
          <a:off x="22212300" y="129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56,153</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3925</xdr:rowOff>
    </xdr:from>
    <xdr:to>
      <xdr:col>31</xdr:col>
      <xdr:colOff>85725</xdr:colOff>
      <xdr:row>76</xdr:row>
      <xdr:rowOff>105525</xdr:rowOff>
    </xdr:to>
    <xdr:sp macro="" textlink="">
      <xdr:nvSpPr>
        <xdr:cNvPr id="865" name="円/楕円 864"/>
        <xdr:cNvSpPr/>
      </xdr:nvSpPr>
      <xdr:spPr>
        <a:xfrm>
          <a:off x="21272500" y="130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96652</xdr:rowOff>
    </xdr:from>
    <xdr:ext cx="534377" cy="259045"/>
    <xdr:sp macro="" textlink="">
      <xdr:nvSpPr>
        <xdr:cNvPr id="866" name="テキスト ボックス 865"/>
        <xdr:cNvSpPr txBox="1"/>
      </xdr:nvSpPr>
      <xdr:spPr>
        <a:xfrm>
          <a:off x="21056111" y="1312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54,204</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39653</xdr:rowOff>
    </xdr:from>
    <xdr:to>
      <xdr:col>29</xdr:col>
      <xdr:colOff>568325</xdr:colOff>
      <xdr:row>76</xdr:row>
      <xdr:rowOff>141253</xdr:rowOff>
    </xdr:to>
    <xdr:sp macro="" textlink="">
      <xdr:nvSpPr>
        <xdr:cNvPr id="867" name="円/楕円 866"/>
        <xdr:cNvSpPr/>
      </xdr:nvSpPr>
      <xdr:spPr>
        <a:xfrm>
          <a:off x="20383500" y="1306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132380</xdr:rowOff>
    </xdr:from>
    <xdr:ext cx="534377" cy="259045"/>
    <xdr:sp macro="" textlink="">
      <xdr:nvSpPr>
        <xdr:cNvPr id="868" name="テキスト ボックス 867"/>
        <xdr:cNvSpPr txBox="1"/>
      </xdr:nvSpPr>
      <xdr:spPr>
        <a:xfrm>
          <a:off x="20167111" y="1316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52,016</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101767</xdr:rowOff>
    </xdr:from>
    <xdr:to>
      <xdr:col>28</xdr:col>
      <xdr:colOff>365125</xdr:colOff>
      <xdr:row>77</xdr:row>
      <xdr:rowOff>31917</xdr:rowOff>
    </xdr:to>
    <xdr:sp macro="" textlink="">
      <xdr:nvSpPr>
        <xdr:cNvPr id="869" name="円/楕円 868"/>
        <xdr:cNvSpPr/>
      </xdr:nvSpPr>
      <xdr:spPr>
        <a:xfrm>
          <a:off x="19494500" y="1313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23044</xdr:rowOff>
    </xdr:from>
    <xdr:ext cx="534377" cy="259045"/>
    <xdr:sp macro="" textlink="">
      <xdr:nvSpPr>
        <xdr:cNvPr id="870" name="テキスト ボックス 869"/>
        <xdr:cNvSpPr txBox="1"/>
      </xdr:nvSpPr>
      <xdr:spPr>
        <a:xfrm>
          <a:off x="19278111" y="1322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48,212</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120937</xdr:rowOff>
    </xdr:from>
    <xdr:to>
      <xdr:col>27</xdr:col>
      <xdr:colOff>161925</xdr:colOff>
      <xdr:row>77</xdr:row>
      <xdr:rowOff>51087</xdr:rowOff>
    </xdr:to>
    <xdr:sp macro="" textlink="">
      <xdr:nvSpPr>
        <xdr:cNvPr id="871" name="円/楕円 870"/>
        <xdr:cNvSpPr/>
      </xdr:nvSpPr>
      <xdr:spPr>
        <a:xfrm>
          <a:off x="18605500" y="1315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42214</xdr:rowOff>
    </xdr:from>
    <xdr:ext cx="534377" cy="259045"/>
    <xdr:sp macro="" textlink="">
      <xdr:nvSpPr>
        <xdr:cNvPr id="872" name="テキスト ボックス 871"/>
        <xdr:cNvSpPr txBox="1"/>
      </xdr:nvSpPr>
      <xdr:spPr>
        <a:xfrm>
          <a:off x="18389111" y="1324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47,038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フローチャート :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7" name="フローチャート :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8" name="テキスト ボックス 89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0" name="フローチャート :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1" name="テキスト ボックス 90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3" name="フローチャート :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4" name="テキスト ボックス 90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フローチャート :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6" name="テキスト ボックス 90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2" name="円/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4" name="円/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5" name="テキスト ボックス 91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6" name="円/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7" name="テキスト ボックス 91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8" name="円/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9" name="テキスト ボックス 91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0" name="円/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1" name="テキスト ボックス 92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前年度から大きな増減があるものについて、扶助費については生活年金者等支援臨時福祉給付金給付事業にる増、補助費等については福祉施設建設による一部事務組合負担金の増、普通建設事業費（うち新規整備）については社会体育視施設（温水プール等）の建設による増、</a:t>
          </a:r>
          <a:r>
            <a:rPr kumimoji="1" lang="ja-JP" altLang="ja-JP" sz="1100">
              <a:solidFill>
                <a:schemeClr val="dk1"/>
              </a:solidFill>
              <a:effectLst/>
              <a:latin typeface="+mn-lt"/>
              <a:ea typeface="+mn-ea"/>
              <a:cs typeface="+mn-cs"/>
            </a:rPr>
            <a:t>積立金については合併特例債を利用し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地域振興基金の積立</a:t>
          </a:r>
          <a:r>
            <a:rPr kumimoji="1" lang="ja-JP" altLang="en-US" sz="1100">
              <a:solidFill>
                <a:schemeClr val="dk1"/>
              </a:solidFill>
              <a:effectLst/>
              <a:latin typeface="+mn-lt"/>
              <a:ea typeface="+mn-ea"/>
              <a:cs typeface="+mn-cs"/>
            </a:rPr>
            <a:t>の終了による減となります。</a:t>
          </a:r>
          <a:endParaRPr lang="ja-JP" altLang="ja-JP">
            <a:effectLst/>
          </a:endParaRPr>
        </a:p>
        <a:p>
          <a:r>
            <a:rPr kumimoji="1" lang="ja-JP" altLang="en-US" sz="1100">
              <a:solidFill>
                <a:schemeClr val="dk1"/>
              </a:solidFill>
              <a:effectLst/>
              <a:latin typeface="+mn-lt"/>
              <a:ea typeface="+mn-ea"/>
              <a:cs typeface="+mn-cs"/>
            </a:rPr>
            <a:t>また、他の類似団体と差のある公債費については</a:t>
          </a:r>
          <a:r>
            <a:rPr kumimoji="1" lang="ja-JP" altLang="ja-JP" sz="1100">
              <a:solidFill>
                <a:schemeClr val="dk1"/>
              </a:solidFill>
              <a:effectLst/>
              <a:latin typeface="+mn-lt"/>
              <a:ea typeface="+mn-ea"/>
              <a:cs typeface="+mn-cs"/>
            </a:rPr>
            <a:t>、臨時財政対策債、過疎対策事業債や合併特例債を最大限活用しているため他の市町村よりも高くなって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三重県紀北町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16,849
16,585
256.53
10,350,979
9,787,678
537,176
6,103,287
11,828,770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20828</xdr:rowOff>
    </xdr:from>
    <xdr:to>
      <xdr:col>6</xdr:col>
      <xdr:colOff>510540</xdr:colOff>
      <xdr:row>38</xdr:row>
      <xdr:rowOff>73733</xdr:rowOff>
    </xdr:to>
    <xdr:cxnSp macro="">
      <xdr:nvCxnSpPr>
        <xdr:cNvPr id="58" name="直線コネクタ 57"/>
        <xdr:cNvCxnSpPr/>
      </xdr:nvCxnSpPr>
      <xdr:spPr>
        <a:xfrm flipV="1">
          <a:off x="4633595" y="5164328"/>
          <a:ext cx="1270" cy="1424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77560</xdr:rowOff>
    </xdr:from>
    <xdr:ext cx="469744" cy="259045"/>
    <xdr:sp macro="" textlink="">
      <xdr:nvSpPr>
        <xdr:cNvPr id="59" name="議会費最小値テキスト"/>
        <xdr:cNvSpPr txBox="1"/>
      </xdr:nvSpPr>
      <xdr:spPr>
        <a:xfrm>
          <a:off x="4686300" y="659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6</xdr:col>
      <xdr:colOff>422275</xdr:colOff>
      <xdr:row>38</xdr:row>
      <xdr:rowOff>73733</xdr:rowOff>
    </xdr:from>
    <xdr:to>
      <xdr:col>6</xdr:col>
      <xdr:colOff>600075</xdr:colOff>
      <xdr:row>38</xdr:row>
      <xdr:rowOff>73733</xdr:rowOff>
    </xdr:to>
    <xdr:cxnSp macro="">
      <xdr:nvCxnSpPr>
        <xdr:cNvPr id="60" name="直線コネクタ 59"/>
        <xdr:cNvCxnSpPr/>
      </xdr:nvCxnSpPr>
      <xdr:spPr>
        <a:xfrm>
          <a:off x="4546600" y="658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138955</xdr:rowOff>
    </xdr:from>
    <xdr:ext cx="469744" cy="259045"/>
    <xdr:sp macro="" textlink="">
      <xdr:nvSpPr>
        <xdr:cNvPr id="61" name="議会費最大値テキスト"/>
        <xdr:cNvSpPr txBox="1"/>
      </xdr:nvSpPr>
      <xdr:spPr>
        <a:xfrm>
          <a:off x="4686300" y="493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7,964</a:t>
          </a:r>
          <a:endParaRPr kumimoji="1" lang="ja-JP" altLang="en-US" sz="1000" b="1">
            <a:latin typeface="ＭＳ Ｐゴシック"/>
          </a:endParaRPr>
        </a:p>
      </xdr:txBody>
    </xdr:sp>
    <xdr:clientData/>
  </xdr:oneCellAnchor>
  <xdr:twoCellAnchor>
    <xdr:from>
      <xdr:col>6</xdr:col>
      <xdr:colOff>422275</xdr:colOff>
      <xdr:row>30</xdr:row>
      <xdr:rowOff>20828</xdr:rowOff>
    </xdr:from>
    <xdr:to>
      <xdr:col>6</xdr:col>
      <xdr:colOff>600075</xdr:colOff>
      <xdr:row>30</xdr:row>
      <xdr:rowOff>20828</xdr:rowOff>
    </xdr:to>
    <xdr:cxnSp macro="">
      <xdr:nvCxnSpPr>
        <xdr:cNvPr id="62" name="直線コネクタ 61"/>
        <xdr:cNvCxnSpPr/>
      </xdr:nvCxnSpPr>
      <xdr:spPr>
        <a:xfrm>
          <a:off x="4546600" y="516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87122</xdr:rowOff>
    </xdr:from>
    <xdr:to>
      <xdr:col>6</xdr:col>
      <xdr:colOff>511175</xdr:colOff>
      <xdr:row>34</xdr:row>
      <xdr:rowOff>125657</xdr:rowOff>
    </xdr:to>
    <xdr:cxnSp macro="">
      <xdr:nvCxnSpPr>
        <xdr:cNvPr id="63" name="直線コネクタ 62"/>
        <xdr:cNvCxnSpPr/>
      </xdr:nvCxnSpPr>
      <xdr:spPr>
        <a:xfrm>
          <a:off x="3797300" y="5744972"/>
          <a:ext cx="838200" cy="20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33073</xdr:rowOff>
    </xdr:from>
    <xdr:ext cx="469744" cy="259045"/>
    <xdr:sp macro="" textlink="">
      <xdr:nvSpPr>
        <xdr:cNvPr id="64" name="議会費平均値テキスト"/>
        <xdr:cNvSpPr txBox="1"/>
      </xdr:nvSpPr>
      <xdr:spPr>
        <a:xfrm>
          <a:off x="4686300" y="5690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10196</xdr:rowOff>
    </xdr:from>
    <xdr:to>
      <xdr:col>6</xdr:col>
      <xdr:colOff>561975</xdr:colOff>
      <xdr:row>34</xdr:row>
      <xdr:rowOff>111796</xdr:rowOff>
    </xdr:to>
    <xdr:sp macro="" textlink="">
      <xdr:nvSpPr>
        <xdr:cNvPr id="65" name="フローチャート : 判断 64"/>
        <xdr:cNvSpPr/>
      </xdr:nvSpPr>
      <xdr:spPr>
        <a:xfrm>
          <a:off x="45847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61323</xdr:rowOff>
    </xdr:from>
    <xdr:to>
      <xdr:col>5</xdr:col>
      <xdr:colOff>358775</xdr:colOff>
      <xdr:row>33</xdr:row>
      <xdr:rowOff>87122</xdr:rowOff>
    </xdr:to>
    <xdr:cxnSp macro="">
      <xdr:nvCxnSpPr>
        <xdr:cNvPr id="66" name="直線コネクタ 65"/>
        <xdr:cNvCxnSpPr/>
      </xdr:nvCxnSpPr>
      <xdr:spPr>
        <a:xfrm>
          <a:off x="2908300" y="5719173"/>
          <a:ext cx="8890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17707</xdr:rowOff>
    </xdr:from>
    <xdr:to>
      <xdr:col>5</xdr:col>
      <xdr:colOff>409575</xdr:colOff>
      <xdr:row>33</xdr:row>
      <xdr:rowOff>119307</xdr:rowOff>
    </xdr:to>
    <xdr:sp macro="" textlink="">
      <xdr:nvSpPr>
        <xdr:cNvPr id="67" name="フローチャート : 判断 66"/>
        <xdr:cNvSpPr/>
      </xdr:nvSpPr>
      <xdr:spPr>
        <a:xfrm>
          <a:off x="3746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135834</xdr:rowOff>
    </xdr:from>
    <xdr:ext cx="469744" cy="259045"/>
    <xdr:sp macro="" textlink="">
      <xdr:nvSpPr>
        <xdr:cNvPr id="68" name="テキスト ボックス 67"/>
        <xdr:cNvSpPr txBox="1"/>
      </xdr:nvSpPr>
      <xdr:spPr>
        <a:xfrm>
          <a:off x="3562427" y="545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61323</xdr:rowOff>
    </xdr:from>
    <xdr:to>
      <xdr:col>4</xdr:col>
      <xdr:colOff>155575</xdr:colOff>
      <xdr:row>33</xdr:row>
      <xdr:rowOff>91694</xdr:rowOff>
    </xdr:to>
    <xdr:cxnSp macro="">
      <xdr:nvCxnSpPr>
        <xdr:cNvPr id="69" name="直線コネクタ 68"/>
        <xdr:cNvCxnSpPr/>
      </xdr:nvCxnSpPr>
      <xdr:spPr>
        <a:xfrm flipV="1">
          <a:off x="2019300" y="5719173"/>
          <a:ext cx="8890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106861</xdr:rowOff>
    </xdr:from>
    <xdr:to>
      <xdr:col>4</xdr:col>
      <xdr:colOff>206375</xdr:colOff>
      <xdr:row>34</xdr:row>
      <xdr:rowOff>37011</xdr:rowOff>
    </xdr:to>
    <xdr:sp macro="" textlink="">
      <xdr:nvSpPr>
        <xdr:cNvPr id="70" name="フローチャート : 判断 69"/>
        <xdr:cNvSpPr/>
      </xdr:nvSpPr>
      <xdr:spPr>
        <a:xfrm>
          <a:off x="2857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28138</xdr:rowOff>
    </xdr:from>
    <xdr:ext cx="469744" cy="259045"/>
    <xdr:sp macro="" textlink="">
      <xdr:nvSpPr>
        <xdr:cNvPr id="71" name="テキスト ボックス 70"/>
        <xdr:cNvSpPr txBox="1"/>
      </xdr:nvSpPr>
      <xdr:spPr>
        <a:xfrm>
          <a:off x="2673427"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57731</xdr:rowOff>
    </xdr:from>
    <xdr:to>
      <xdr:col>2</xdr:col>
      <xdr:colOff>638175</xdr:colOff>
      <xdr:row>33</xdr:row>
      <xdr:rowOff>91694</xdr:rowOff>
    </xdr:to>
    <xdr:cxnSp macro="">
      <xdr:nvCxnSpPr>
        <xdr:cNvPr id="72" name="直線コネクタ 71"/>
        <xdr:cNvCxnSpPr/>
      </xdr:nvCxnSpPr>
      <xdr:spPr>
        <a:xfrm>
          <a:off x="1130300" y="5715581"/>
          <a:ext cx="889000" cy="3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123843</xdr:rowOff>
    </xdr:from>
    <xdr:to>
      <xdr:col>3</xdr:col>
      <xdr:colOff>3175</xdr:colOff>
      <xdr:row>34</xdr:row>
      <xdr:rowOff>53993</xdr:rowOff>
    </xdr:to>
    <xdr:sp macro="" textlink="">
      <xdr:nvSpPr>
        <xdr:cNvPr id="73" name="フローチャート : 判断 72"/>
        <xdr:cNvSpPr/>
      </xdr:nvSpPr>
      <xdr:spPr>
        <a:xfrm>
          <a:off x="1968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45120</xdr:rowOff>
    </xdr:from>
    <xdr:ext cx="469744" cy="259045"/>
    <xdr:sp macro="" textlink="">
      <xdr:nvSpPr>
        <xdr:cNvPr id="74" name="テキスト ボックス 73"/>
        <xdr:cNvSpPr txBox="1"/>
      </xdr:nvSpPr>
      <xdr:spPr>
        <a:xfrm>
          <a:off x="1784427" y="58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42854</xdr:rowOff>
    </xdr:from>
    <xdr:to>
      <xdr:col>1</xdr:col>
      <xdr:colOff>485775</xdr:colOff>
      <xdr:row>33</xdr:row>
      <xdr:rowOff>144454</xdr:rowOff>
    </xdr:to>
    <xdr:sp macro="" textlink="">
      <xdr:nvSpPr>
        <xdr:cNvPr id="75" name="フローチャート : 判断 74"/>
        <xdr:cNvSpPr/>
      </xdr:nvSpPr>
      <xdr:spPr>
        <a:xfrm>
          <a:off x="1079500" y="570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135581</xdr:rowOff>
    </xdr:from>
    <xdr:ext cx="469744" cy="259045"/>
    <xdr:sp macro="" textlink="">
      <xdr:nvSpPr>
        <xdr:cNvPr id="76" name="テキスト ボックス 75"/>
        <xdr:cNvSpPr txBox="1"/>
      </xdr:nvSpPr>
      <xdr:spPr>
        <a:xfrm>
          <a:off x="895427" y="579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74857</xdr:rowOff>
    </xdr:from>
    <xdr:to>
      <xdr:col>6</xdr:col>
      <xdr:colOff>561975</xdr:colOff>
      <xdr:row>35</xdr:row>
      <xdr:rowOff>5007</xdr:rowOff>
    </xdr:to>
    <xdr:sp macro="" textlink="">
      <xdr:nvSpPr>
        <xdr:cNvPr id="82" name="円/楕円 81"/>
        <xdr:cNvSpPr/>
      </xdr:nvSpPr>
      <xdr:spPr>
        <a:xfrm>
          <a:off x="4584700" y="590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53284</xdr:rowOff>
    </xdr:from>
    <xdr:ext cx="469744" cy="259045"/>
    <xdr:sp macro="" textlink="">
      <xdr:nvSpPr>
        <xdr:cNvPr id="83" name="議会費該当値テキスト"/>
        <xdr:cNvSpPr txBox="1"/>
      </xdr:nvSpPr>
      <xdr:spPr>
        <a:xfrm>
          <a:off x="4686300" y="588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5,543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36322</xdr:rowOff>
    </xdr:from>
    <xdr:to>
      <xdr:col>5</xdr:col>
      <xdr:colOff>409575</xdr:colOff>
      <xdr:row>33</xdr:row>
      <xdr:rowOff>137922</xdr:rowOff>
    </xdr:to>
    <xdr:sp macro="" textlink="">
      <xdr:nvSpPr>
        <xdr:cNvPr id="84" name="円/楕円 83"/>
        <xdr:cNvSpPr/>
      </xdr:nvSpPr>
      <xdr:spPr>
        <a:xfrm>
          <a:off x="3746500" y="569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129049</xdr:rowOff>
    </xdr:from>
    <xdr:ext cx="469744" cy="259045"/>
    <xdr:sp macro="" textlink="">
      <xdr:nvSpPr>
        <xdr:cNvPr id="85" name="テキスト ボックス 84"/>
        <xdr:cNvSpPr txBox="1"/>
      </xdr:nvSpPr>
      <xdr:spPr>
        <a:xfrm>
          <a:off x="3562427" y="578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6,186</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10523</xdr:rowOff>
    </xdr:from>
    <xdr:to>
      <xdr:col>4</xdr:col>
      <xdr:colOff>206375</xdr:colOff>
      <xdr:row>33</xdr:row>
      <xdr:rowOff>112123</xdr:rowOff>
    </xdr:to>
    <xdr:sp macro="" textlink="">
      <xdr:nvSpPr>
        <xdr:cNvPr id="86" name="円/楕円 85"/>
        <xdr:cNvSpPr/>
      </xdr:nvSpPr>
      <xdr:spPr>
        <a:xfrm>
          <a:off x="2857500" y="566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128650</xdr:rowOff>
    </xdr:from>
    <xdr:ext cx="469744" cy="259045"/>
    <xdr:sp macro="" textlink="">
      <xdr:nvSpPr>
        <xdr:cNvPr id="87" name="テキスト ボックス 86"/>
        <xdr:cNvSpPr txBox="1"/>
      </xdr:nvSpPr>
      <xdr:spPr>
        <a:xfrm>
          <a:off x="2673427" y="544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6,265</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40894</xdr:rowOff>
    </xdr:from>
    <xdr:to>
      <xdr:col>3</xdr:col>
      <xdr:colOff>3175</xdr:colOff>
      <xdr:row>33</xdr:row>
      <xdr:rowOff>142494</xdr:rowOff>
    </xdr:to>
    <xdr:sp macro="" textlink="">
      <xdr:nvSpPr>
        <xdr:cNvPr id="88" name="円/楕円 87"/>
        <xdr:cNvSpPr/>
      </xdr:nvSpPr>
      <xdr:spPr>
        <a:xfrm>
          <a:off x="1968500" y="56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159021</xdr:rowOff>
    </xdr:from>
    <xdr:ext cx="469744" cy="259045"/>
    <xdr:sp macro="" textlink="">
      <xdr:nvSpPr>
        <xdr:cNvPr id="89" name="テキスト ボックス 88"/>
        <xdr:cNvSpPr txBox="1"/>
      </xdr:nvSpPr>
      <xdr:spPr>
        <a:xfrm>
          <a:off x="1784427" y="547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6,172</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6931</xdr:rowOff>
    </xdr:from>
    <xdr:to>
      <xdr:col>1</xdr:col>
      <xdr:colOff>485775</xdr:colOff>
      <xdr:row>33</xdr:row>
      <xdr:rowOff>108531</xdr:rowOff>
    </xdr:to>
    <xdr:sp macro="" textlink="">
      <xdr:nvSpPr>
        <xdr:cNvPr id="90" name="円/楕円 89"/>
        <xdr:cNvSpPr/>
      </xdr:nvSpPr>
      <xdr:spPr>
        <a:xfrm>
          <a:off x="1079500" y="566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125058</xdr:rowOff>
    </xdr:from>
    <xdr:ext cx="469744" cy="259045"/>
    <xdr:sp macro="" textlink="">
      <xdr:nvSpPr>
        <xdr:cNvPr id="91" name="テキスト ボックス 90"/>
        <xdr:cNvSpPr txBox="1"/>
      </xdr:nvSpPr>
      <xdr:spPr>
        <a:xfrm>
          <a:off x="895427" y="544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154668</xdr:rowOff>
    </xdr:from>
    <xdr:to>
      <xdr:col>6</xdr:col>
      <xdr:colOff>510540</xdr:colOff>
      <xdr:row>59</xdr:row>
      <xdr:rowOff>37603</xdr:rowOff>
    </xdr:to>
    <xdr:cxnSp macro="">
      <xdr:nvCxnSpPr>
        <xdr:cNvPr id="118" name="直線コネクタ 117"/>
        <xdr:cNvCxnSpPr/>
      </xdr:nvCxnSpPr>
      <xdr:spPr>
        <a:xfrm flipV="1">
          <a:off x="4633595" y="8555718"/>
          <a:ext cx="1270" cy="159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41430</xdr:rowOff>
    </xdr:from>
    <xdr:ext cx="534377" cy="259045"/>
    <xdr:sp macro="" textlink="">
      <xdr:nvSpPr>
        <xdr:cNvPr id="119" name="総務費最小値テキスト"/>
        <xdr:cNvSpPr txBox="1"/>
      </xdr:nvSpPr>
      <xdr:spPr>
        <a:xfrm>
          <a:off x="4686300" y="101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35,629</a:t>
          </a:r>
          <a:endParaRPr kumimoji="1" lang="ja-JP" altLang="en-US" sz="1000" b="1">
            <a:latin typeface="ＭＳ Ｐゴシック"/>
          </a:endParaRPr>
        </a:p>
      </xdr:txBody>
    </xdr:sp>
    <xdr:clientData/>
  </xdr:oneCellAnchor>
  <xdr:twoCellAnchor>
    <xdr:from>
      <xdr:col>6</xdr:col>
      <xdr:colOff>422275</xdr:colOff>
      <xdr:row>59</xdr:row>
      <xdr:rowOff>37603</xdr:rowOff>
    </xdr:from>
    <xdr:to>
      <xdr:col>6</xdr:col>
      <xdr:colOff>600075</xdr:colOff>
      <xdr:row>59</xdr:row>
      <xdr:rowOff>37603</xdr:rowOff>
    </xdr:to>
    <xdr:cxnSp macro="">
      <xdr:nvCxnSpPr>
        <xdr:cNvPr id="120" name="直線コネクタ 119"/>
        <xdr:cNvCxnSpPr/>
      </xdr:nvCxnSpPr>
      <xdr:spPr>
        <a:xfrm>
          <a:off x="4546600" y="1015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101345</xdr:rowOff>
    </xdr:from>
    <xdr:ext cx="599010" cy="259045"/>
    <xdr:sp macro="" textlink="">
      <xdr:nvSpPr>
        <xdr:cNvPr id="121" name="総務費最大値テキスト"/>
        <xdr:cNvSpPr txBox="1"/>
      </xdr:nvSpPr>
      <xdr:spPr>
        <a:xfrm>
          <a:off x="4686300" y="833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182,375</a:t>
          </a:r>
          <a:endParaRPr kumimoji="1" lang="ja-JP" altLang="en-US" sz="1000" b="1">
            <a:latin typeface="ＭＳ Ｐゴシック"/>
          </a:endParaRPr>
        </a:p>
      </xdr:txBody>
    </xdr:sp>
    <xdr:clientData/>
  </xdr:oneCellAnchor>
  <xdr:twoCellAnchor>
    <xdr:from>
      <xdr:col>6</xdr:col>
      <xdr:colOff>422275</xdr:colOff>
      <xdr:row>49</xdr:row>
      <xdr:rowOff>154668</xdr:rowOff>
    </xdr:from>
    <xdr:to>
      <xdr:col>6</xdr:col>
      <xdr:colOff>600075</xdr:colOff>
      <xdr:row>49</xdr:row>
      <xdr:rowOff>154668</xdr:rowOff>
    </xdr:to>
    <xdr:cxnSp macro="">
      <xdr:nvCxnSpPr>
        <xdr:cNvPr id="122" name="直線コネクタ 121"/>
        <xdr:cNvCxnSpPr/>
      </xdr:nvCxnSpPr>
      <xdr:spPr>
        <a:xfrm>
          <a:off x="4546600" y="855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98399</xdr:rowOff>
    </xdr:from>
    <xdr:to>
      <xdr:col>6</xdr:col>
      <xdr:colOff>511175</xdr:colOff>
      <xdr:row>55</xdr:row>
      <xdr:rowOff>114054</xdr:rowOff>
    </xdr:to>
    <xdr:cxnSp macro="">
      <xdr:nvCxnSpPr>
        <xdr:cNvPr id="123" name="直線コネクタ 122"/>
        <xdr:cNvCxnSpPr/>
      </xdr:nvCxnSpPr>
      <xdr:spPr>
        <a:xfrm flipV="1">
          <a:off x="3797300" y="9528149"/>
          <a:ext cx="838200" cy="1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153934</xdr:rowOff>
    </xdr:from>
    <xdr:ext cx="534377" cy="259045"/>
    <xdr:sp macro="" textlink="">
      <xdr:nvSpPr>
        <xdr:cNvPr id="124" name="総務費平均値テキスト"/>
        <xdr:cNvSpPr txBox="1"/>
      </xdr:nvSpPr>
      <xdr:spPr>
        <a:xfrm>
          <a:off x="4686300" y="9583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81,294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4057</xdr:rowOff>
    </xdr:from>
    <xdr:to>
      <xdr:col>6</xdr:col>
      <xdr:colOff>561975</xdr:colOff>
      <xdr:row>56</xdr:row>
      <xdr:rowOff>105657</xdr:rowOff>
    </xdr:to>
    <xdr:sp macro="" textlink="">
      <xdr:nvSpPr>
        <xdr:cNvPr id="125" name="フローチャート : 判断 124"/>
        <xdr:cNvSpPr/>
      </xdr:nvSpPr>
      <xdr:spPr>
        <a:xfrm>
          <a:off x="4584700" y="960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158271</xdr:rowOff>
    </xdr:from>
    <xdr:to>
      <xdr:col>5</xdr:col>
      <xdr:colOff>358775</xdr:colOff>
      <xdr:row>55</xdr:row>
      <xdr:rowOff>114054</xdr:rowOff>
    </xdr:to>
    <xdr:cxnSp macro="">
      <xdr:nvCxnSpPr>
        <xdr:cNvPr id="126" name="直線コネクタ 125"/>
        <xdr:cNvCxnSpPr/>
      </xdr:nvCxnSpPr>
      <xdr:spPr>
        <a:xfrm>
          <a:off x="2908300" y="9416571"/>
          <a:ext cx="889000" cy="12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22334</xdr:rowOff>
    </xdr:from>
    <xdr:to>
      <xdr:col>5</xdr:col>
      <xdr:colOff>409575</xdr:colOff>
      <xdr:row>56</xdr:row>
      <xdr:rowOff>123934</xdr:rowOff>
    </xdr:to>
    <xdr:sp macro="" textlink="">
      <xdr:nvSpPr>
        <xdr:cNvPr id="127" name="フローチャート : 判断 126"/>
        <xdr:cNvSpPr/>
      </xdr:nvSpPr>
      <xdr:spPr>
        <a:xfrm>
          <a:off x="3746500" y="962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115061</xdr:rowOff>
    </xdr:from>
    <xdr:ext cx="534377" cy="259045"/>
    <xdr:sp macro="" textlink="">
      <xdr:nvSpPr>
        <xdr:cNvPr id="128" name="テキスト ボックス 127"/>
        <xdr:cNvSpPr txBox="1"/>
      </xdr:nvSpPr>
      <xdr:spPr>
        <a:xfrm>
          <a:off x="3530111" y="971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158271</xdr:rowOff>
    </xdr:from>
    <xdr:to>
      <xdr:col>4</xdr:col>
      <xdr:colOff>155575</xdr:colOff>
      <xdr:row>55</xdr:row>
      <xdr:rowOff>15821</xdr:rowOff>
    </xdr:to>
    <xdr:cxnSp macro="">
      <xdr:nvCxnSpPr>
        <xdr:cNvPr id="129" name="直線コネクタ 128"/>
        <xdr:cNvCxnSpPr/>
      </xdr:nvCxnSpPr>
      <xdr:spPr>
        <a:xfrm flipV="1">
          <a:off x="2019300" y="9416571"/>
          <a:ext cx="889000" cy="2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28266</xdr:rowOff>
    </xdr:from>
    <xdr:to>
      <xdr:col>4</xdr:col>
      <xdr:colOff>206375</xdr:colOff>
      <xdr:row>56</xdr:row>
      <xdr:rowOff>129866</xdr:rowOff>
    </xdr:to>
    <xdr:sp macro="" textlink="">
      <xdr:nvSpPr>
        <xdr:cNvPr id="130" name="フローチャート : 判断 129"/>
        <xdr:cNvSpPr/>
      </xdr:nvSpPr>
      <xdr:spPr>
        <a:xfrm>
          <a:off x="2857500" y="96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120993</xdr:rowOff>
    </xdr:from>
    <xdr:ext cx="534377" cy="259045"/>
    <xdr:sp macro="" textlink="">
      <xdr:nvSpPr>
        <xdr:cNvPr id="131" name="テキスト ボックス 130"/>
        <xdr:cNvSpPr txBox="1"/>
      </xdr:nvSpPr>
      <xdr:spPr>
        <a:xfrm>
          <a:off x="2641111" y="972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3542</xdr:rowOff>
    </xdr:from>
    <xdr:to>
      <xdr:col>2</xdr:col>
      <xdr:colOff>638175</xdr:colOff>
      <xdr:row>55</xdr:row>
      <xdr:rowOff>15821</xdr:rowOff>
    </xdr:to>
    <xdr:cxnSp macro="">
      <xdr:nvCxnSpPr>
        <xdr:cNvPr id="132" name="直線コネクタ 131"/>
        <xdr:cNvCxnSpPr/>
      </xdr:nvCxnSpPr>
      <xdr:spPr>
        <a:xfrm>
          <a:off x="1130300" y="9261842"/>
          <a:ext cx="889000" cy="18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44029</xdr:rowOff>
    </xdr:from>
    <xdr:to>
      <xdr:col>3</xdr:col>
      <xdr:colOff>3175</xdr:colOff>
      <xdr:row>56</xdr:row>
      <xdr:rowOff>145629</xdr:rowOff>
    </xdr:to>
    <xdr:sp macro="" textlink="">
      <xdr:nvSpPr>
        <xdr:cNvPr id="133" name="フローチャート : 判断 132"/>
        <xdr:cNvSpPr/>
      </xdr:nvSpPr>
      <xdr:spPr>
        <a:xfrm>
          <a:off x="1968500" y="964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136756</xdr:rowOff>
    </xdr:from>
    <xdr:ext cx="534377" cy="259045"/>
    <xdr:sp macro="" textlink="">
      <xdr:nvSpPr>
        <xdr:cNvPr id="134" name="テキスト ボックス 133"/>
        <xdr:cNvSpPr txBox="1"/>
      </xdr:nvSpPr>
      <xdr:spPr>
        <a:xfrm>
          <a:off x="1752111" y="973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51</xdr:row>
      <xdr:rowOff>30727</xdr:rowOff>
    </xdr:from>
    <xdr:to>
      <xdr:col>1</xdr:col>
      <xdr:colOff>485775</xdr:colOff>
      <xdr:row>51</xdr:row>
      <xdr:rowOff>132327</xdr:rowOff>
    </xdr:to>
    <xdr:sp macro="" textlink="">
      <xdr:nvSpPr>
        <xdr:cNvPr id="135" name="フローチャート : 判断 134"/>
        <xdr:cNvSpPr/>
      </xdr:nvSpPr>
      <xdr:spPr>
        <a:xfrm>
          <a:off x="1079500" y="877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49</xdr:row>
      <xdr:rowOff>148854</xdr:rowOff>
    </xdr:from>
    <xdr:ext cx="599010" cy="259045"/>
    <xdr:sp macro="" textlink="">
      <xdr:nvSpPr>
        <xdr:cNvPr id="136" name="テキスト ボックス 135"/>
        <xdr:cNvSpPr txBox="1"/>
      </xdr:nvSpPr>
      <xdr:spPr>
        <a:xfrm>
          <a:off x="830794" y="85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47599</xdr:rowOff>
    </xdr:from>
    <xdr:to>
      <xdr:col>6</xdr:col>
      <xdr:colOff>561975</xdr:colOff>
      <xdr:row>55</xdr:row>
      <xdr:rowOff>149199</xdr:rowOff>
    </xdr:to>
    <xdr:sp macro="" textlink="">
      <xdr:nvSpPr>
        <xdr:cNvPr id="142" name="円/楕円 141"/>
        <xdr:cNvSpPr/>
      </xdr:nvSpPr>
      <xdr:spPr>
        <a:xfrm>
          <a:off x="4584700" y="947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70476</xdr:rowOff>
    </xdr:from>
    <xdr:ext cx="534377" cy="259045"/>
    <xdr:sp macro="" textlink="">
      <xdr:nvSpPr>
        <xdr:cNvPr id="143" name="総務費該当値テキスト"/>
        <xdr:cNvSpPr txBox="1"/>
      </xdr:nvSpPr>
      <xdr:spPr>
        <a:xfrm>
          <a:off x="4686300" y="932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93,044</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63254</xdr:rowOff>
    </xdr:from>
    <xdr:to>
      <xdr:col>5</xdr:col>
      <xdr:colOff>409575</xdr:colOff>
      <xdr:row>55</xdr:row>
      <xdr:rowOff>164854</xdr:rowOff>
    </xdr:to>
    <xdr:sp macro="" textlink="">
      <xdr:nvSpPr>
        <xdr:cNvPr id="144" name="円/楕円 143"/>
        <xdr:cNvSpPr/>
      </xdr:nvSpPr>
      <xdr:spPr>
        <a:xfrm>
          <a:off x="3746500" y="949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9931</xdr:rowOff>
    </xdr:from>
    <xdr:ext cx="534377" cy="259045"/>
    <xdr:sp macro="" textlink="">
      <xdr:nvSpPr>
        <xdr:cNvPr id="145" name="テキスト ボックス 144"/>
        <xdr:cNvSpPr txBox="1"/>
      </xdr:nvSpPr>
      <xdr:spPr>
        <a:xfrm>
          <a:off x="3530111" y="926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91,606</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107471</xdr:rowOff>
    </xdr:from>
    <xdr:to>
      <xdr:col>4</xdr:col>
      <xdr:colOff>206375</xdr:colOff>
      <xdr:row>55</xdr:row>
      <xdr:rowOff>37621</xdr:rowOff>
    </xdr:to>
    <xdr:sp macro="" textlink="">
      <xdr:nvSpPr>
        <xdr:cNvPr id="146" name="円/楕円 145"/>
        <xdr:cNvSpPr/>
      </xdr:nvSpPr>
      <xdr:spPr>
        <a:xfrm>
          <a:off x="2857500" y="936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54148</xdr:rowOff>
    </xdr:from>
    <xdr:ext cx="599010" cy="259045"/>
    <xdr:sp macro="" textlink="">
      <xdr:nvSpPr>
        <xdr:cNvPr id="147" name="テキスト ボックス 146"/>
        <xdr:cNvSpPr txBox="1"/>
      </xdr:nvSpPr>
      <xdr:spPr>
        <a:xfrm>
          <a:off x="2608794" y="914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103,294</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136471</xdr:rowOff>
    </xdr:from>
    <xdr:to>
      <xdr:col>3</xdr:col>
      <xdr:colOff>3175</xdr:colOff>
      <xdr:row>55</xdr:row>
      <xdr:rowOff>66621</xdr:rowOff>
    </xdr:to>
    <xdr:sp macro="" textlink="">
      <xdr:nvSpPr>
        <xdr:cNvPr id="148" name="円/楕円 147"/>
        <xdr:cNvSpPr/>
      </xdr:nvSpPr>
      <xdr:spPr>
        <a:xfrm>
          <a:off x="1968500" y="939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83148</xdr:rowOff>
    </xdr:from>
    <xdr:ext cx="599010" cy="259045"/>
    <xdr:sp macro="" textlink="">
      <xdr:nvSpPr>
        <xdr:cNvPr id="149" name="テキスト ボックス 148"/>
        <xdr:cNvSpPr txBox="1"/>
      </xdr:nvSpPr>
      <xdr:spPr>
        <a:xfrm>
          <a:off x="1719794" y="9169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100,630</a:t>
          </a:r>
          <a:endParaRPr kumimoji="1" lang="ja-JP" altLang="en-US" sz="1000" b="1">
            <a:solidFill>
              <a:srgbClr val="FF0000"/>
            </a:solidFill>
            <a:latin typeface="ＭＳ Ｐゴシック"/>
          </a:endParaRPr>
        </a:p>
      </xdr:txBody>
    </xdr:sp>
    <xdr:clientData/>
  </xdr:oneCellAnchor>
  <xdr:twoCellAnchor>
    <xdr:from>
      <xdr:col>1</xdr:col>
      <xdr:colOff>384175</xdr:colOff>
      <xdr:row>53</xdr:row>
      <xdr:rowOff>124192</xdr:rowOff>
    </xdr:from>
    <xdr:to>
      <xdr:col>1</xdr:col>
      <xdr:colOff>485775</xdr:colOff>
      <xdr:row>54</xdr:row>
      <xdr:rowOff>54342</xdr:rowOff>
    </xdr:to>
    <xdr:sp macro="" textlink="">
      <xdr:nvSpPr>
        <xdr:cNvPr id="150" name="円/楕円 149"/>
        <xdr:cNvSpPr/>
      </xdr:nvSpPr>
      <xdr:spPr>
        <a:xfrm>
          <a:off x="1079500" y="921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45469</xdr:rowOff>
    </xdr:from>
    <xdr:ext cx="599010" cy="259045"/>
    <xdr:sp macro="" textlink="">
      <xdr:nvSpPr>
        <xdr:cNvPr id="151" name="テキスト ボックス 150"/>
        <xdr:cNvSpPr txBox="1"/>
      </xdr:nvSpPr>
      <xdr:spPr>
        <a:xfrm>
          <a:off x="830794" y="930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117,508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138011</xdr:rowOff>
    </xdr:from>
    <xdr:to>
      <xdr:col>6</xdr:col>
      <xdr:colOff>510540</xdr:colOff>
      <xdr:row>79</xdr:row>
      <xdr:rowOff>36195</xdr:rowOff>
    </xdr:to>
    <xdr:cxnSp macro="">
      <xdr:nvCxnSpPr>
        <xdr:cNvPr id="176" name="直線コネクタ 175"/>
        <xdr:cNvCxnSpPr/>
      </xdr:nvCxnSpPr>
      <xdr:spPr>
        <a:xfrm flipV="1">
          <a:off x="4633595" y="11968061"/>
          <a:ext cx="1270" cy="1612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40022</xdr:rowOff>
    </xdr:from>
    <xdr:ext cx="534377" cy="259045"/>
    <xdr:sp macro="" textlink="">
      <xdr:nvSpPr>
        <xdr:cNvPr id="177" name="民生費最小値テキスト"/>
        <xdr:cNvSpPr txBox="1"/>
      </xdr:nvSpPr>
      <xdr:spPr>
        <a:xfrm>
          <a:off x="4686300" y="135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90,650</a:t>
          </a:r>
          <a:endParaRPr kumimoji="1" lang="ja-JP" altLang="en-US" sz="1000" b="1">
            <a:latin typeface="ＭＳ Ｐゴシック"/>
          </a:endParaRPr>
        </a:p>
      </xdr:txBody>
    </xdr:sp>
    <xdr:clientData/>
  </xdr:oneCellAnchor>
  <xdr:twoCellAnchor>
    <xdr:from>
      <xdr:col>6</xdr:col>
      <xdr:colOff>422275</xdr:colOff>
      <xdr:row>79</xdr:row>
      <xdr:rowOff>36195</xdr:rowOff>
    </xdr:from>
    <xdr:to>
      <xdr:col>6</xdr:col>
      <xdr:colOff>600075</xdr:colOff>
      <xdr:row>79</xdr:row>
      <xdr:rowOff>36195</xdr:rowOff>
    </xdr:to>
    <xdr:cxnSp macro="">
      <xdr:nvCxnSpPr>
        <xdr:cNvPr id="178" name="直線コネクタ 177"/>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84688</xdr:rowOff>
    </xdr:from>
    <xdr:ext cx="599010" cy="259045"/>
    <xdr:sp macro="" textlink="">
      <xdr:nvSpPr>
        <xdr:cNvPr id="179" name="民生費最大値テキスト"/>
        <xdr:cNvSpPr txBox="1"/>
      </xdr:nvSpPr>
      <xdr:spPr>
        <a:xfrm>
          <a:off x="4686300" y="1174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217,633</a:t>
          </a:r>
          <a:endParaRPr kumimoji="1" lang="ja-JP" altLang="en-US" sz="1000" b="1">
            <a:latin typeface="ＭＳ Ｐゴシック"/>
          </a:endParaRPr>
        </a:p>
      </xdr:txBody>
    </xdr:sp>
    <xdr:clientData/>
  </xdr:oneCellAnchor>
  <xdr:twoCellAnchor>
    <xdr:from>
      <xdr:col>6</xdr:col>
      <xdr:colOff>422275</xdr:colOff>
      <xdr:row>69</xdr:row>
      <xdr:rowOff>138011</xdr:rowOff>
    </xdr:from>
    <xdr:to>
      <xdr:col>6</xdr:col>
      <xdr:colOff>600075</xdr:colOff>
      <xdr:row>69</xdr:row>
      <xdr:rowOff>138011</xdr:rowOff>
    </xdr:to>
    <xdr:cxnSp macro="">
      <xdr:nvCxnSpPr>
        <xdr:cNvPr id="180" name="直線コネクタ 179"/>
        <xdr:cNvCxnSpPr/>
      </xdr:nvCxnSpPr>
      <xdr:spPr>
        <a:xfrm>
          <a:off x="4546600" y="11968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5220</xdr:rowOff>
    </xdr:from>
    <xdr:to>
      <xdr:col>6</xdr:col>
      <xdr:colOff>511175</xdr:colOff>
      <xdr:row>75</xdr:row>
      <xdr:rowOff>44641</xdr:rowOff>
    </xdr:to>
    <xdr:cxnSp macro="">
      <xdr:nvCxnSpPr>
        <xdr:cNvPr id="181" name="直線コネクタ 180"/>
        <xdr:cNvCxnSpPr/>
      </xdr:nvCxnSpPr>
      <xdr:spPr>
        <a:xfrm flipV="1">
          <a:off x="3797300" y="12692520"/>
          <a:ext cx="838200" cy="2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13695</xdr:rowOff>
    </xdr:from>
    <xdr:ext cx="599010" cy="259045"/>
    <xdr:sp macro="" textlink="">
      <xdr:nvSpPr>
        <xdr:cNvPr id="182" name="民生費平均値テキスト"/>
        <xdr:cNvSpPr txBox="1"/>
      </xdr:nvSpPr>
      <xdr:spPr>
        <a:xfrm>
          <a:off x="4686300" y="12872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140,723</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35268</xdr:rowOff>
    </xdr:from>
    <xdr:to>
      <xdr:col>6</xdr:col>
      <xdr:colOff>561975</xdr:colOff>
      <xdr:row>75</xdr:row>
      <xdr:rowOff>136868</xdr:rowOff>
    </xdr:to>
    <xdr:sp macro="" textlink="">
      <xdr:nvSpPr>
        <xdr:cNvPr id="183" name="フローチャート : 判断 182"/>
        <xdr:cNvSpPr/>
      </xdr:nvSpPr>
      <xdr:spPr>
        <a:xfrm>
          <a:off x="4584700" y="1289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160121</xdr:rowOff>
    </xdr:from>
    <xdr:to>
      <xdr:col>5</xdr:col>
      <xdr:colOff>358775</xdr:colOff>
      <xdr:row>75</xdr:row>
      <xdr:rowOff>44641</xdr:rowOff>
    </xdr:to>
    <xdr:cxnSp macro="">
      <xdr:nvCxnSpPr>
        <xdr:cNvPr id="184" name="直線コネクタ 183"/>
        <xdr:cNvCxnSpPr/>
      </xdr:nvCxnSpPr>
      <xdr:spPr>
        <a:xfrm>
          <a:off x="2908300" y="12847421"/>
          <a:ext cx="889000" cy="5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155550</xdr:rowOff>
    </xdr:from>
    <xdr:to>
      <xdr:col>5</xdr:col>
      <xdr:colOff>409575</xdr:colOff>
      <xdr:row>76</xdr:row>
      <xdr:rowOff>85700</xdr:rowOff>
    </xdr:to>
    <xdr:sp macro="" textlink="">
      <xdr:nvSpPr>
        <xdr:cNvPr id="185" name="フローチャート : 判断 184"/>
        <xdr:cNvSpPr/>
      </xdr:nvSpPr>
      <xdr:spPr>
        <a:xfrm>
          <a:off x="3746500" y="1301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76827</xdr:rowOff>
    </xdr:from>
    <xdr:ext cx="599010" cy="259045"/>
    <xdr:sp macro="" textlink="">
      <xdr:nvSpPr>
        <xdr:cNvPr id="186" name="テキスト ボックス 185"/>
        <xdr:cNvSpPr txBox="1"/>
      </xdr:nvSpPr>
      <xdr:spPr>
        <a:xfrm>
          <a:off x="3497794" y="1310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160121</xdr:rowOff>
    </xdr:from>
    <xdr:to>
      <xdr:col>4</xdr:col>
      <xdr:colOff>155575</xdr:colOff>
      <xdr:row>76</xdr:row>
      <xdr:rowOff>85167</xdr:rowOff>
    </xdr:to>
    <xdr:cxnSp macro="">
      <xdr:nvCxnSpPr>
        <xdr:cNvPr id="187" name="直線コネクタ 186"/>
        <xdr:cNvCxnSpPr/>
      </xdr:nvCxnSpPr>
      <xdr:spPr>
        <a:xfrm flipV="1">
          <a:off x="2019300" y="12847421"/>
          <a:ext cx="889000" cy="26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97193</xdr:rowOff>
    </xdr:from>
    <xdr:to>
      <xdr:col>4</xdr:col>
      <xdr:colOff>206375</xdr:colOff>
      <xdr:row>76</xdr:row>
      <xdr:rowOff>27344</xdr:rowOff>
    </xdr:to>
    <xdr:sp macro="" textlink="">
      <xdr:nvSpPr>
        <xdr:cNvPr id="188" name="フローチャート : 判断 187"/>
        <xdr:cNvSpPr/>
      </xdr:nvSpPr>
      <xdr:spPr>
        <a:xfrm>
          <a:off x="2857500" y="12955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18470</xdr:rowOff>
    </xdr:from>
    <xdr:ext cx="599010" cy="259045"/>
    <xdr:sp macro="" textlink="">
      <xdr:nvSpPr>
        <xdr:cNvPr id="189" name="テキスト ボックス 188"/>
        <xdr:cNvSpPr txBox="1"/>
      </xdr:nvSpPr>
      <xdr:spPr>
        <a:xfrm>
          <a:off x="2608794" y="1304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80353</xdr:rowOff>
    </xdr:from>
    <xdr:to>
      <xdr:col>2</xdr:col>
      <xdr:colOff>638175</xdr:colOff>
      <xdr:row>76</xdr:row>
      <xdr:rowOff>85167</xdr:rowOff>
    </xdr:to>
    <xdr:cxnSp macro="">
      <xdr:nvCxnSpPr>
        <xdr:cNvPr id="190" name="直線コネクタ 189"/>
        <xdr:cNvCxnSpPr/>
      </xdr:nvCxnSpPr>
      <xdr:spPr>
        <a:xfrm>
          <a:off x="1130300" y="13110553"/>
          <a:ext cx="889000" cy="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103594</xdr:rowOff>
    </xdr:from>
    <xdr:to>
      <xdr:col>3</xdr:col>
      <xdr:colOff>3175</xdr:colOff>
      <xdr:row>77</xdr:row>
      <xdr:rowOff>33744</xdr:rowOff>
    </xdr:to>
    <xdr:sp macro="" textlink="">
      <xdr:nvSpPr>
        <xdr:cNvPr id="191" name="フローチャート : 判断 190"/>
        <xdr:cNvSpPr/>
      </xdr:nvSpPr>
      <xdr:spPr>
        <a:xfrm>
          <a:off x="1968500" y="131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24871</xdr:rowOff>
    </xdr:from>
    <xdr:ext cx="599010" cy="259045"/>
    <xdr:sp macro="" textlink="">
      <xdr:nvSpPr>
        <xdr:cNvPr id="192" name="テキスト ボックス 191"/>
        <xdr:cNvSpPr txBox="1"/>
      </xdr:nvSpPr>
      <xdr:spPr>
        <a:xfrm>
          <a:off x="1719794" y="13226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115138</xdr:rowOff>
    </xdr:from>
    <xdr:to>
      <xdr:col>1</xdr:col>
      <xdr:colOff>485775</xdr:colOff>
      <xdr:row>76</xdr:row>
      <xdr:rowOff>45287</xdr:rowOff>
    </xdr:to>
    <xdr:sp macro="" textlink="">
      <xdr:nvSpPr>
        <xdr:cNvPr id="193" name="フローチャート : 判断 192"/>
        <xdr:cNvSpPr/>
      </xdr:nvSpPr>
      <xdr:spPr>
        <a:xfrm>
          <a:off x="1079500" y="129738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61815</xdr:rowOff>
    </xdr:from>
    <xdr:ext cx="599010" cy="259045"/>
    <xdr:sp macro="" textlink="">
      <xdr:nvSpPr>
        <xdr:cNvPr id="194" name="テキスト ボックス 193"/>
        <xdr:cNvSpPr txBox="1"/>
      </xdr:nvSpPr>
      <xdr:spPr>
        <a:xfrm>
          <a:off x="830794" y="1274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125870</xdr:rowOff>
    </xdr:from>
    <xdr:to>
      <xdr:col>6</xdr:col>
      <xdr:colOff>561975</xdr:colOff>
      <xdr:row>74</xdr:row>
      <xdr:rowOff>56020</xdr:rowOff>
    </xdr:to>
    <xdr:sp macro="" textlink="">
      <xdr:nvSpPr>
        <xdr:cNvPr id="200" name="円/楕円 199"/>
        <xdr:cNvSpPr/>
      </xdr:nvSpPr>
      <xdr:spPr>
        <a:xfrm>
          <a:off x="4584700" y="126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148747</xdr:rowOff>
    </xdr:from>
    <xdr:ext cx="599010" cy="259045"/>
    <xdr:sp macro="" textlink="">
      <xdr:nvSpPr>
        <xdr:cNvPr id="201" name="民生費該当値テキスト"/>
        <xdr:cNvSpPr txBox="1"/>
      </xdr:nvSpPr>
      <xdr:spPr>
        <a:xfrm>
          <a:off x="4686300" y="12493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160,589</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165291</xdr:rowOff>
    </xdr:from>
    <xdr:to>
      <xdr:col>5</xdr:col>
      <xdr:colOff>409575</xdr:colOff>
      <xdr:row>75</xdr:row>
      <xdr:rowOff>95441</xdr:rowOff>
    </xdr:to>
    <xdr:sp macro="" textlink="">
      <xdr:nvSpPr>
        <xdr:cNvPr id="202" name="円/楕円 201"/>
        <xdr:cNvSpPr/>
      </xdr:nvSpPr>
      <xdr:spPr>
        <a:xfrm>
          <a:off x="3746500" y="1285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111968</xdr:rowOff>
    </xdr:from>
    <xdr:ext cx="599010" cy="259045"/>
    <xdr:sp macro="" textlink="">
      <xdr:nvSpPr>
        <xdr:cNvPr id="203" name="テキスト ボックス 202"/>
        <xdr:cNvSpPr txBox="1"/>
      </xdr:nvSpPr>
      <xdr:spPr>
        <a:xfrm>
          <a:off x="3497794" y="1262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143,985</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109321</xdr:rowOff>
    </xdr:from>
    <xdr:to>
      <xdr:col>4</xdr:col>
      <xdr:colOff>206375</xdr:colOff>
      <xdr:row>75</xdr:row>
      <xdr:rowOff>39471</xdr:rowOff>
    </xdr:to>
    <xdr:sp macro="" textlink="">
      <xdr:nvSpPr>
        <xdr:cNvPr id="204" name="円/楕円 203"/>
        <xdr:cNvSpPr/>
      </xdr:nvSpPr>
      <xdr:spPr>
        <a:xfrm>
          <a:off x="2857500" y="1279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55998</xdr:rowOff>
    </xdr:from>
    <xdr:ext cx="599010" cy="259045"/>
    <xdr:sp macro="" textlink="">
      <xdr:nvSpPr>
        <xdr:cNvPr id="205" name="テキスト ボックス 204"/>
        <xdr:cNvSpPr txBox="1"/>
      </xdr:nvSpPr>
      <xdr:spPr>
        <a:xfrm>
          <a:off x="2608794" y="1257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148,392</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34367</xdr:rowOff>
    </xdr:from>
    <xdr:to>
      <xdr:col>3</xdr:col>
      <xdr:colOff>3175</xdr:colOff>
      <xdr:row>76</xdr:row>
      <xdr:rowOff>135967</xdr:rowOff>
    </xdr:to>
    <xdr:sp macro="" textlink="">
      <xdr:nvSpPr>
        <xdr:cNvPr id="206" name="円/楕円 205"/>
        <xdr:cNvSpPr/>
      </xdr:nvSpPr>
      <xdr:spPr>
        <a:xfrm>
          <a:off x="1968500" y="1306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152493</xdr:rowOff>
    </xdr:from>
    <xdr:ext cx="599010" cy="259045"/>
    <xdr:sp macro="" textlink="">
      <xdr:nvSpPr>
        <xdr:cNvPr id="207" name="テキスト ボックス 206"/>
        <xdr:cNvSpPr txBox="1"/>
      </xdr:nvSpPr>
      <xdr:spPr>
        <a:xfrm>
          <a:off x="1719794" y="12839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127,294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29553</xdr:rowOff>
    </xdr:from>
    <xdr:to>
      <xdr:col>1</xdr:col>
      <xdr:colOff>485775</xdr:colOff>
      <xdr:row>76</xdr:row>
      <xdr:rowOff>131153</xdr:rowOff>
    </xdr:to>
    <xdr:sp macro="" textlink="">
      <xdr:nvSpPr>
        <xdr:cNvPr id="208" name="円/楕円 207"/>
        <xdr:cNvSpPr/>
      </xdr:nvSpPr>
      <xdr:spPr>
        <a:xfrm>
          <a:off x="1079500" y="1305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122280</xdr:rowOff>
    </xdr:from>
    <xdr:ext cx="599010" cy="259045"/>
    <xdr:sp macro="" textlink="">
      <xdr:nvSpPr>
        <xdr:cNvPr id="209" name="テキスト ボックス 208"/>
        <xdr:cNvSpPr txBox="1"/>
      </xdr:nvSpPr>
      <xdr:spPr>
        <a:xfrm>
          <a:off x="830794" y="1315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127,673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21" name="テキスト ボックス 22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57018</xdr:rowOff>
    </xdr:from>
    <xdr:to>
      <xdr:col>6</xdr:col>
      <xdr:colOff>510540</xdr:colOff>
      <xdr:row>98</xdr:row>
      <xdr:rowOff>147721</xdr:rowOff>
    </xdr:to>
    <xdr:cxnSp macro="">
      <xdr:nvCxnSpPr>
        <xdr:cNvPr id="235" name="直線コネクタ 234"/>
        <xdr:cNvCxnSpPr/>
      </xdr:nvCxnSpPr>
      <xdr:spPr>
        <a:xfrm flipV="1">
          <a:off x="4633595" y="15658968"/>
          <a:ext cx="1270" cy="12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151548</xdr:rowOff>
    </xdr:from>
    <xdr:ext cx="534377" cy="259045"/>
    <xdr:sp macro="" textlink="">
      <xdr:nvSpPr>
        <xdr:cNvPr id="236" name="衛生費最小値テキスト"/>
        <xdr:cNvSpPr txBox="1"/>
      </xdr:nvSpPr>
      <xdr:spPr>
        <a:xfrm>
          <a:off x="4686300" y="1695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18,772</a:t>
          </a:r>
          <a:endParaRPr kumimoji="1" lang="ja-JP" altLang="en-US" sz="1000" b="1">
            <a:latin typeface="ＭＳ Ｐゴシック"/>
          </a:endParaRPr>
        </a:p>
      </xdr:txBody>
    </xdr:sp>
    <xdr:clientData/>
  </xdr:oneCellAnchor>
  <xdr:twoCellAnchor>
    <xdr:from>
      <xdr:col>6</xdr:col>
      <xdr:colOff>422275</xdr:colOff>
      <xdr:row>98</xdr:row>
      <xdr:rowOff>147721</xdr:rowOff>
    </xdr:from>
    <xdr:to>
      <xdr:col>6</xdr:col>
      <xdr:colOff>600075</xdr:colOff>
      <xdr:row>98</xdr:row>
      <xdr:rowOff>147721</xdr:rowOff>
    </xdr:to>
    <xdr:cxnSp macro="">
      <xdr:nvCxnSpPr>
        <xdr:cNvPr id="237" name="直線コネクタ 236"/>
        <xdr:cNvCxnSpPr/>
      </xdr:nvCxnSpPr>
      <xdr:spPr>
        <a:xfrm>
          <a:off x="4546600" y="1694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3695</xdr:rowOff>
    </xdr:from>
    <xdr:ext cx="599010" cy="259045"/>
    <xdr:sp macro="" textlink="">
      <xdr:nvSpPr>
        <xdr:cNvPr id="238" name="衛生費最大値テキスト"/>
        <xdr:cNvSpPr txBox="1"/>
      </xdr:nvSpPr>
      <xdr:spPr>
        <a:xfrm>
          <a:off x="4686300" y="1543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216,409</a:t>
          </a:r>
          <a:endParaRPr kumimoji="1" lang="ja-JP" altLang="en-US" sz="1000" b="1">
            <a:latin typeface="ＭＳ Ｐゴシック"/>
          </a:endParaRPr>
        </a:p>
      </xdr:txBody>
    </xdr:sp>
    <xdr:clientData/>
  </xdr:oneCellAnchor>
  <xdr:twoCellAnchor>
    <xdr:from>
      <xdr:col>6</xdr:col>
      <xdr:colOff>422275</xdr:colOff>
      <xdr:row>91</xdr:row>
      <xdr:rowOff>57018</xdr:rowOff>
    </xdr:from>
    <xdr:to>
      <xdr:col>6</xdr:col>
      <xdr:colOff>600075</xdr:colOff>
      <xdr:row>91</xdr:row>
      <xdr:rowOff>57018</xdr:rowOff>
    </xdr:to>
    <xdr:cxnSp macro="">
      <xdr:nvCxnSpPr>
        <xdr:cNvPr id="239" name="直線コネクタ 238"/>
        <xdr:cNvCxnSpPr/>
      </xdr:nvCxnSpPr>
      <xdr:spPr>
        <a:xfrm>
          <a:off x="4546600" y="1565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33375</xdr:rowOff>
    </xdr:from>
    <xdr:to>
      <xdr:col>6</xdr:col>
      <xdr:colOff>511175</xdr:colOff>
      <xdr:row>97</xdr:row>
      <xdr:rowOff>56784</xdr:rowOff>
    </xdr:to>
    <xdr:cxnSp macro="">
      <xdr:nvCxnSpPr>
        <xdr:cNvPr id="240" name="直線コネクタ 239"/>
        <xdr:cNvCxnSpPr/>
      </xdr:nvCxnSpPr>
      <xdr:spPr>
        <a:xfrm flipV="1">
          <a:off x="3797300" y="16664025"/>
          <a:ext cx="838200" cy="2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49097</xdr:rowOff>
    </xdr:from>
    <xdr:ext cx="534377" cy="259045"/>
    <xdr:sp macro="" textlink="">
      <xdr:nvSpPr>
        <xdr:cNvPr id="241" name="衛生費平均値テキスト"/>
        <xdr:cNvSpPr txBox="1"/>
      </xdr:nvSpPr>
      <xdr:spPr>
        <a:xfrm>
          <a:off x="4686300" y="16679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49,041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70670</xdr:rowOff>
    </xdr:from>
    <xdr:to>
      <xdr:col>6</xdr:col>
      <xdr:colOff>561975</xdr:colOff>
      <xdr:row>98</xdr:row>
      <xdr:rowOff>820</xdr:rowOff>
    </xdr:to>
    <xdr:sp macro="" textlink="">
      <xdr:nvSpPr>
        <xdr:cNvPr id="242" name="フローチャート : 判断 241"/>
        <xdr:cNvSpPr/>
      </xdr:nvSpPr>
      <xdr:spPr>
        <a:xfrm>
          <a:off x="4584700" y="167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56784</xdr:rowOff>
    </xdr:from>
    <xdr:to>
      <xdr:col>5</xdr:col>
      <xdr:colOff>358775</xdr:colOff>
      <xdr:row>97</xdr:row>
      <xdr:rowOff>73537</xdr:rowOff>
    </xdr:to>
    <xdr:cxnSp macro="">
      <xdr:nvCxnSpPr>
        <xdr:cNvPr id="243" name="直線コネクタ 242"/>
        <xdr:cNvCxnSpPr/>
      </xdr:nvCxnSpPr>
      <xdr:spPr>
        <a:xfrm flipV="1">
          <a:off x="2908300" y="16687434"/>
          <a:ext cx="889000" cy="1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106888</xdr:rowOff>
    </xdr:from>
    <xdr:to>
      <xdr:col>5</xdr:col>
      <xdr:colOff>409575</xdr:colOff>
      <xdr:row>98</xdr:row>
      <xdr:rowOff>37038</xdr:rowOff>
    </xdr:to>
    <xdr:sp macro="" textlink="">
      <xdr:nvSpPr>
        <xdr:cNvPr id="244" name="フローチャート : 判断 243"/>
        <xdr:cNvSpPr/>
      </xdr:nvSpPr>
      <xdr:spPr>
        <a:xfrm>
          <a:off x="3746500" y="1673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28165</xdr:rowOff>
    </xdr:from>
    <xdr:ext cx="534377" cy="259045"/>
    <xdr:sp macro="" textlink="">
      <xdr:nvSpPr>
        <xdr:cNvPr id="245" name="テキスト ボックス 244"/>
        <xdr:cNvSpPr txBox="1"/>
      </xdr:nvSpPr>
      <xdr:spPr>
        <a:xfrm>
          <a:off x="3530111" y="1683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73537</xdr:rowOff>
    </xdr:from>
    <xdr:to>
      <xdr:col>4</xdr:col>
      <xdr:colOff>155575</xdr:colOff>
      <xdr:row>97</xdr:row>
      <xdr:rowOff>100381</xdr:rowOff>
    </xdr:to>
    <xdr:cxnSp macro="">
      <xdr:nvCxnSpPr>
        <xdr:cNvPr id="246" name="直線コネクタ 245"/>
        <xdr:cNvCxnSpPr/>
      </xdr:nvCxnSpPr>
      <xdr:spPr>
        <a:xfrm flipV="1">
          <a:off x="2019300" y="16704187"/>
          <a:ext cx="889000" cy="2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119742</xdr:rowOff>
    </xdr:from>
    <xdr:to>
      <xdr:col>4</xdr:col>
      <xdr:colOff>206375</xdr:colOff>
      <xdr:row>98</xdr:row>
      <xdr:rowOff>49892</xdr:rowOff>
    </xdr:to>
    <xdr:sp macro="" textlink="">
      <xdr:nvSpPr>
        <xdr:cNvPr id="247" name="フローチャート : 判断 246"/>
        <xdr:cNvSpPr/>
      </xdr:nvSpPr>
      <xdr:spPr>
        <a:xfrm>
          <a:off x="2857500" y="167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41019</xdr:rowOff>
    </xdr:from>
    <xdr:ext cx="534377" cy="259045"/>
    <xdr:sp macro="" textlink="">
      <xdr:nvSpPr>
        <xdr:cNvPr id="248" name="テキスト ボックス 247"/>
        <xdr:cNvSpPr txBox="1"/>
      </xdr:nvSpPr>
      <xdr:spPr>
        <a:xfrm>
          <a:off x="2641111" y="1684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59226</xdr:rowOff>
    </xdr:from>
    <xdr:to>
      <xdr:col>2</xdr:col>
      <xdr:colOff>638175</xdr:colOff>
      <xdr:row>97</xdr:row>
      <xdr:rowOff>100381</xdr:rowOff>
    </xdr:to>
    <xdr:cxnSp macro="">
      <xdr:nvCxnSpPr>
        <xdr:cNvPr id="249" name="直線コネクタ 248"/>
        <xdr:cNvCxnSpPr/>
      </xdr:nvCxnSpPr>
      <xdr:spPr>
        <a:xfrm>
          <a:off x="1130300" y="16689876"/>
          <a:ext cx="889000" cy="4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109291</xdr:rowOff>
    </xdr:from>
    <xdr:to>
      <xdr:col>3</xdr:col>
      <xdr:colOff>3175</xdr:colOff>
      <xdr:row>98</xdr:row>
      <xdr:rowOff>39441</xdr:rowOff>
    </xdr:to>
    <xdr:sp macro="" textlink="">
      <xdr:nvSpPr>
        <xdr:cNvPr id="250" name="フローチャート : 判断 249"/>
        <xdr:cNvSpPr/>
      </xdr:nvSpPr>
      <xdr:spPr>
        <a:xfrm>
          <a:off x="1968500" y="167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30568</xdr:rowOff>
    </xdr:from>
    <xdr:ext cx="534377" cy="259045"/>
    <xdr:sp macro="" textlink="">
      <xdr:nvSpPr>
        <xdr:cNvPr id="251" name="テキスト ボックス 250"/>
        <xdr:cNvSpPr txBox="1"/>
      </xdr:nvSpPr>
      <xdr:spPr>
        <a:xfrm>
          <a:off x="1752111" y="1683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120506</xdr:rowOff>
    </xdr:from>
    <xdr:to>
      <xdr:col>1</xdr:col>
      <xdr:colOff>485775</xdr:colOff>
      <xdr:row>98</xdr:row>
      <xdr:rowOff>50656</xdr:rowOff>
    </xdr:to>
    <xdr:sp macro="" textlink="">
      <xdr:nvSpPr>
        <xdr:cNvPr id="252" name="フローチャート : 判断 251"/>
        <xdr:cNvSpPr/>
      </xdr:nvSpPr>
      <xdr:spPr>
        <a:xfrm>
          <a:off x="1079500" y="167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41783</xdr:rowOff>
    </xdr:from>
    <xdr:ext cx="534377" cy="259045"/>
    <xdr:sp macro="" textlink="">
      <xdr:nvSpPr>
        <xdr:cNvPr id="253" name="テキスト ボックス 252"/>
        <xdr:cNvSpPr txBox="1"/>
      </xdr:nvSpPr>
      <xdr:spPr>
        <a:xfrm>
          <a:off x="863111" y="1684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154025</xdr:rowOff>
    </xdr:from>
    <xdr:to>
      <xdr:col>6</xdr:col>
      <xdr:colOff>561975</xdr:colOff>
      <xdr:row>97</xdr:row>
      <xdr:rowOff>84175</xdr:rowOff>
    </xdr:to>
    <xdr:sp macro="" textlink="">
      <xdr:nvSpPr>
        <xdr:cNvPr id="259" name="円/楕円 258"/>
        <xdr:cNvSpPr/>
      </xdr:nvSpPr>
      <xdr:spPr>
        <a:xfrm>
          <a:off x="4584700" y="1661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5452</xdr:rowOff>
    </xdr:from>
    <xdr:ext cx="534377" cy="259045"/>
    <xdr:sp macro="" textlink="">
      <xdr:nvSpPr>
        <xdr:cNvPr id="260" name="衛生費該当値テキスト"/>
        <xdr:cNvSpPr txBox="1"/>
      </xdr:nvSpPr>
      <xdr:spPr>
        <a:xfrm>
          <a:off x="4686300" y="1646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62,529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5984</xdr:rowOff>
    </xdr:from>
    <xdr:to>
      <xdr:col>5</xdr:col>
      <xdr:colOff>409575</xdr:colOff>
      <xdr:row>97</xdr:row>
      <xdr:rowOff>107584</xdr:rowOff>
    </xdr:to>
    <xdr:sp macro="" textlink="">
      <xdr:nvSpPr>
        <xdr:cNvPr id="261" name="円/楕円 260"/>
        <xdr:cNvSpPr/>
      </xdr:nvSpPr>
      <xdr:spPr>
        <a:xfrm>
          <a:off x="3746500" y="1663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124111</xdr:rowOff>
    </xdr:from>
    <xdr:ext cx="534377" cy="259045"/>
    <xdr:sp macro="" textlink="">
      <xdr:nvSpPr>
        <xdr:cNvPr id="262" name="テキスト ボックス 261"/>
        <xdr:cNvSpPr txBox="1"/>
      </xdr:nvSpPr>
      <xdr:spPr>
        <a:xfrm>
          <a:off x="3530111" y="1641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58,945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22737</xdr:rowOff>
    </xdr:from>
    <xdr:to>
      <xdr:col>4</xdr:col>
      <xdr:colOff>206375</xdr:colOff>
      <xdr:row>97</xdr:row>
      <xdr:rowOff>124337</xdr:rowOff>
    </xdr:to>
    <xdr:sp macro="" textlink="">
      <xdr:nvSpPr>
        <xdr:cNvPr id="263" name="円/楕円 262"/>
        <xdr:cNvSpPr/>
      </xdr:nvSpPr>
      <xdr:spPr>
        <a:xfrm>
          <a:off x="2857500" y="1665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140864</xdr:rowOff>
    </xdr:from>
    <xdr:ext cx="534377" cy="259045"/>
    <xdr:sp macro="" textlink="">
      <xdr:nvSpPr>
        <xdr:cNvPr id="264" name="テキスト ボックス 263"/>
        <xdr:cNvSpPr txBox="1"/>
      </xdr:nvSpPr>
      <xdr:spPr>
        <a:xfrm>
          <a:off x="2641111" y="1642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56,380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49581</xdr:rowOff>
    </xdr:from>
    <xdr:to>
      <xdr:col>3</xdr:col>
      <xdr:colOff>3175</xdr:colOff>
      <xdr:row>97</xdr:row>
      <xdr:rowOff>151181</xdr:rowOff>
    </xdr:to>
    <xdr:sp macro="" textlink="">
      <xdr:nvSpPr>
        <xdr:cNvPr id="265" name="円/楕円 264"/>
        <xdr:cNvSpPr/>
      </xdr:nvSpPr>
      <xdr:spPr>
        <a:xfrm>
          <a:off x="1968500" y="1668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167708</xdr:rowOff>
    </xdr:from>
    <xdr:ext cx="534377" cy="259045"/>
    <xdr:sp macro="" textlink="">
      <xdr:nvSpPr>
        <xdr:cNvPr id="266" name="テキスト ボックス 265"/>
        <xdr:cNvSpPr txBox="1"/>
      </xdr:nvSpPr>
      <xdr:spPr>
        <a:xfrm>
          <a:off x="1752111" y="1645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52,270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8426</xdr:rowOff>
    </xdr:from>
    <xdr:to>
      <xdr:col>1</xdr:col>
      <xdr:colOff>485775</xdr:colOff>
      <xdr:row>97</xdr:row>
      <xdr:rowOff>110026</xdr:rowOff>
    </xdr:to>
    <xdr:sp macro="" textlink="">
      <xdr:nvSpPr>
        <xdr:cNvPr id="267" name="円/楕円 266"/>
        <xdr:cNvSpPr/>
      </xdr:nvSpPr>
      <xdr:spPr>
        <a:xfrm>
          <a:off x="1079500" y="1663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126553</xdr:rowOff>
    </xdr:from>
    <xdr:ext cx="534377" cy="259045"/>
    <xdr:sp macro="" textlink="">
      <xdr:nvSpPr>
        <xdr:cNvPr id="268" name="テキスト ボックス 267"/>
        <xdr:cNvSpPr txBox="1"/>
      </xdr:nvSpPr>
      <xdr:spPr>
        <a:xfrm>
          <a:off x="863111" y="1641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58,571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2" name="テキスト ボックス 28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4" name="テキスト ボックス 28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6" name="テキスト ボックス 28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8" name="テキスト ボックス 28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0" name="テキスト ボックス 289"/>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47280</xdr:rowOff>
    </xdr:from>
    <xdr:to>
      <xdr:col>15</xdr:col>
      <xdr:colOff>180340</xdr:colOff>
      <xdr:row>39</xdr:row>
      <xdr:rowOff>98878</xdr:rowOff>
    </xdr:to>
    <xdr:cxnSp macro="">
      <xdr:nvCxnSpPr>
        <xdr:cNvPr id="294" name="直線コネクタ 293"/>
        <xdr:cNvCxnSpPr/>
      </xdr:nvCxnSpPr>
      <xdr:spPr>
        <a:xfrm flipV="1">
          <a:off x="10475595" y="5190780"/>
          <a:ext cx="127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6" name="直線コネクタ 29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165407</xdr:rowOff>
    </xdr:from>
    <xdr:ext cx="469744" cy="259045"/>
    <xdr:sp macro="" textlink="">
      <xdr:nvSpPr>
        <xdr:cNvPr id="297" name="労働費最大値テキスト"/>
        <xdr:cNvSpPr txBox="1"/>
      </xdr:nvSpPr>
      <xdr:spPr>
        <a:xfrm>
          <a:off x="10528300" y="496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4,883</a:t>
          </a:r>
          <a:endParaRPr kumimoji="1" lang="ja-JP" altLang="en-US" sz="1000" b="1">
            <a:latin typeface="ＭＳ Ｐゴシック"/>
          </a:endParaRPr>
        </a:p>
      </xdr:txBody>
    </xdr:sp>
    <xdr:clientData/>
  </xdr:oneCellAnchor>
  <xdr:twoCellAnchor>
    <xdr:from>
      <xdr:col>15</xdr:col>
      <xdr:colOff>92075</xdr:colOff>
      <xdr:row>30</xdr:row>
      <xdr:rowOff>47280</xdr:rowOff>
    </xdr:from>
    <xdr:to>
      <xdr:col>15</xdr:col>
      <xdr:colOff>269875</xdr:colOff>
      <xdr:row>30</xdr:row>
      <xdr:rowOff>47280</xdr:rowOff>
    </xdr:to>
    <xdr:cxnSp macro="">
      <xdr:nvCxnSpPr>
        <xdr:cNvPr id="298" name="直線コネクタ 297"/>
        <xdr:cNvCxnSpPr/>
      </xdr:nvCxnSpPr>
      <xdr:spPr>
        <a:xfrm>
          <a:off x="10388600" y="519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99" name="直線コネクタ 298"/>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73895</xdr:rowOff>
    </xdr:from>
    <xdr:ext cx="378565" cy="259045"/>
    <xdr:sp macro="" textlink="">
      <xdr:nvSpPr>
        <xdr:cNvPr id="300" name="労働費平均値テキスト"/>
        <xdr:cNvSpPr txBox="1"/>
      </xdr:nvSpPr>
      <xdr:spPr>
        <a:xfrm>
          <a:off x="10528300" y="64175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51018</xdr:rowOff>
    </xdr:from>
    <xdr:to>
      <xdr:col>15</xdr:col>
      <xdr:colOff>231775</xdr:colOff>
      <xdr:row>38</xdr:row>
      <xdr:rowOff>152618</xdr:rowOff>
    </xdr:to>
    <xdr:sp macro="" textlink="">
      <xdr:nvSpPr>
        <xdr:cNvPr id="301" name="フローチャート : 判断 300"/>
        <xdr:cNvSpPr/>
      </xdr:nvSpPr>
      <xdr:spPr>
        <a:xfrm>
          <a:off x="104267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104430</xdr:rowOff>
    </xdr:from>
    <xdr:to>
      <xdr:col>14</xdr:col>
      <xdr:colOff>28575</xdr:colOff>
      <xdr:row>39</xdr:row>
      <xdr:rowOff>98878</xdr:rowOff>
    </xdr:to>
    <xdr:cxnSp macro="">
      <xdr:nvCxnSpPr>
        <xdr:cNvPr id="302" name="直線コネクタ 301"/>
        <xdr:cNvCxnSpPr/>
      </xdr:nvCxnSpPr>
      <xdr:spPr>
        <a:xfrm>
          <a:off x="8750300" y="6619530"/>
          <a:ext cx="889000" cy="16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1705</xdr:rowOff>
    </xdr:from>
    <xdr:to>
      <xdr:col>14</xdr:col>
      <xdr:colOff>79375</xdr:colOff>
      <xdr:row>38</xdr:row>
      <xdr:rowOff>103305</xdr:rowOff>
    </xdr:to>
    <xdr:sp macro="" textlink="">
      <xdr:nvSpPr>
        <xdr:cNvPr id="303" name="フローチャート : 判断 302"/>
        <xdr:cNvSpPr/>
      </xdr:nvSpPr>
      <xdr:spPr>
        <a:xfrm>
          <a:off x="9588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119832</xdr:rowOff>
    </xdr:from>
    <xdr:ext cx="378565" cy="259045"/>
    <xdr:sp macro="" textlink="">
      <xdr:nvSpPr>
        <xdr:cNvPr id="304" name="テキスト ボックス 303"/>
        <xdr:cNvSpPr txBox="1"/>
      </xdr:nvSpPr>
      <xdr:spPr>
        <a:xfrm>
          <a:off x="9450017" y="6292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55445</xdr:rowOff>
    </xdr:from>
    <xdr:to>
      <xdr:col>12</xdr:col>
      <xdr:colOff>511175</xdr:colOff>
      <xdr:row>38</xdr:row>
      <xdr:rowOff>104430</xdr:rowOff>
    </xdr:to>
    <xdr:cxnSp macro="">
      <xdr:nvCxnSpPr>
        <xdr:cNvPr id="305" name="直線コネクタ 304"/>
        <xdr:cNvCxnSpPr/>
      </xdr:nvCxnSpPr>
      <xdr:spPr>
        <a:xfrm>
          <a:off x="7861300" y="6399095"/>
          <a:ext cx="889000" cy="22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108494</xdr:rowOff>
    </xdr:from>
    <xdr:to>
      <xdr:col>12</xdr:col>
      <xdr:colOff>561975</xdr:colOff>
      <xdr:row>37</xdr:row>
      <xdr:rowOff>38644</xdr:rowOff>
    </xdr:to>
    <xdr:sp macro="" textlink="">
      <xdr:nvSpPr>
        <xdr:cNvPr id="306" name="フローチャート : 判断 305"/>
        <xdr:cNvSpPr/>
      </xdr:nvSpPr>
      <xdr:spPr>
        <a:xfrm>
          <a:off x="8699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55171</xdr:rowOff>
    </xdr:from>
    <xdr:ext cx="469744" cy="259045"/>
    <xdr:sp macro="" textlink="">
      <xdr:nvSpPr>
        <xdr:cNvPr id="307" name="テキスト ボックス 306"/>
        <xdr:cNvSpPr txBox="1"/>
      </xdr:nvSpPr>
      <xdr:spPr>
        <a:xfrm>
          <a:off x="8515427"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47280</xdr:rowOff>
    </xdr:from>
    <xdr:to>
      <xdr:col>11</xdr:col>
      <xdr:colOff>307975</xdr:colOff>
      <xdr:row>37</xdr:row>
      <xdr:rowOff>55445</xdr:rowOff>
    </xdr:to>
    <xdr:cxnSp macro="">
      <xdr:nvCxnSpPr>
        <xdr:cNvPr id="308" name="直線コネクタ 307"/>
        <xdr:cNvCxnSpPr/>
      </xdr:nvCxnSpPr>
      <xdr:spPr>
        <a:xfrm>
          <a:off x="6972300" y="6390930"/>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145397</xdr:rowOff>
    </xdr:from>
    <xdr:to>
      <xdr:col>11</xdr:col>
      <xdr:colOff>358775</xdr:colOff>
      <xdr:row>36</xdr:row>
      <xdr:rowOff>75547</xdr:rowOff>
    </xdr:to>
    <xdr:sp macro="" textlink="">
      <xdr:nvSpPr>
        <xdr:cNvPr id="309" name="フローチャート : 判断 308"/>
        <xdr:cNvSpPr/>
      </xdr:nvSpPr>
      <xdr:spPr>
        <a:xfrm>
          <a:off x="7810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92074</xdr:rowOff>
    </xdr:from>
    <xdr:ext cx="469744" cy="259045"/>
    <xdr:sp macro="" textlink="">
      <xdr:nvSpPr>
        <xdr:cNvPr id="310" name="テキスト ボックス 309"/>
        <xdr:cNvSpPr txBox="1"/>
      </xdr:nvSpPr>
      <xdr:spPr>
        <a:xfrm>
          <a:off x="7626427"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17707</xdr:rowOff>
    </xdr:from>
    <xdr:to>
      <xdr:col>10</xdr:col>
      <xdr:colOff>155575</xdr:colOff>
      <xdr:row>34</xdr:row>
      <xdr:rowOff>119307</xdr:rowOff>
    </xdr:to>
    <xdr:sp macro="" textlink="">
      <xdr:nvSpPr>
        <xdr:cNvPr id="311" name="フローチャート : 判断 310"/>
        <xdr:cNvSpPr/>
      </xdr:nvSpPr>
      <xdr:spPr>
        <a:xfrm>
          <a:off x="6921500" y="584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135834</xdr:rowOff>
    </xdr:from>
    <xdr:ext cx="469744" cy="259045"/>
    <xdr:sp macro="" textlink="">
      <xdr:nvSpPr>
        <xdr:cNvPr id="312" name="テキスト ボックス 311"/>
        <xdr:cNvSpPr txBox="1"/>
      </xdr:nvSpPr>
      <xdr:spPr>
        <a:xfrm>
          <a:off x="6737427" y="562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8" name="円/楕円 317"/>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19"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20" name="円/楕円 319"/>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21" name="テキスト ボックス 320"/>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53630</xdr:rowOff>
    </xdr:from>
    <xdr:to>
      <xdr:col>12</xdr:col>
      <xdr:colOff>561975</xdr:colOff>
      <xdr:row>38</xdr:row>
      <xdr:rowOff>155230</xdr:rowOff>
    </xdr:to>
    <xdr:sp macro="" textlink="">
      <xdr:nvSpPr>
        <xdr:cNvPr id="322" name="円/楕円 321"/>
        <xdr:cNvSpPr/>
      </xdr:nvSpPr>
      <xdr:spPr>
        <a:xfrm>
          <a:off x="8699500" y="656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146357</xdr:rowOff>
    </xdr:from>
    <xdr:ext cx="378565" cy="259045"/>
    <xdr:sp macro="" textlink="">
      <xdr:nvSpPr>
        <xdr:cNvPr id="323" name="テキスト ボックス 322"/>
        <xdr:cNvSpPr txBox="1"/>
      </xdr:nvSpPr>
      <xdr:spPr>
        <a:xfrm>
          <a:off x="8561017" y="6661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4645</xdr:rowOff>
    </xdr:from>
    <xdr:to>
      <xdr:col>11</xdr:col>
      <xdr:colOff>358775</xdr:colOff>
      <xdr:row>37</xdr:row>
      <xdr:rowOff>106245</xdr:rowOff>
    </xdr:to>
    <xdr:sp macro="" textlink="">
      <xdr:nvSpPr>
        <xdr:cNvPr id="324" name="円/楕円 323"/>
        <xdr:cNvSpPr/>
      </xdr:nvSpPr>
      <xdr:spPr>
        <a:xfrm>
          <a:off x="7810500" y="634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97372</xdr:rowOff>
    </xdr:from>
    <xdr:ext cx="469744" cy="259045"/>
    <xdr:sp macro="" textlink="">
      <xdr:nvSpPr>
        <xdr:cNvPr id="325" name="テキスト ボックス 324"/>
        <xdr:cNvSpPr txBox="1"/>
      </xdr:nvSpPr>
      <xdr:spPr>
        <a:xfrm>
          <a:off x="7626427" y="644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167930</xdr:rowOff>
    </xdr:from>
    <xdr:to>
      <xdr:col>10</xdr:col>
      <xdr:colOff>155575</xdr:colOff>
      <xdr:row>37</xdr:row>
      <xdr:rowOff>98080</xdr:rowOff>
    </xdr:to>
    <xdr:sp macro="" textlink="">
      <xdr:nvSpPr>
        <xdr:cNvPr id="326" name="円/楕円 325"/>
        <xdr:cNvSpPr/>
      </xdr:nvSpPr>
      <xdr:spPr>
        <a:xfrm>
          <a:off x="6921500" y="634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89207</xdr:rowOff>
    </xdr:from>
    <xdr:ext cx="469744" cy="259045"/>
    <xdr:sp macro="" textlink="">
      <xdr:nvSpPr>
        <xdr:cNvPr id="327" name="テキスト ボックス 326"/>
        <xdr:cNvSpPr txBox="1"/>
      </xdr:nvSpPr>
      <xdr:spPr>
        <a:xfrm>
          <a:off x="6737427" y="643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7" name="テキスト ボックス 34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154724</xdr:rowOff>
    </xdr:from>
    <xdr:to>
      <xdr:col>15</xdr:col>
      <xdr:colOff>180340</xdr:colOff>
      <xdr:row>59</xdr:row>
      <xdr:rowOff>30670</xdr:rowOff>
    </xdr:to>
    <xdr:cxnSp macro="">
      <xdr:nvCxnSpPr>
        <xdr:cNvPr id="351" name="直線コネクタ 350"/>
        <xdr:cNvCxnSpPr/>
      </xdr:nvCxnSpPr>
      <xdr:spPr>
        <a:xfrm flipV="1">
          <a:off x="10475595" y="8727224"/>
          <a:ext cx="1270"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34497</xdr:rowOff>
    </xdr:from>
    <xdr:ext cx="469744" cy="259045"/>
    <xdr:sp macro="" textlink="">
      <xdr:nvSpPr>
        <xdr:cNvPr id="352" name="農林水産業費最小値テキスト"/>
        <xdr:cNvSpPr txBox="1"/>
      </xdr:nvSpPr>
      <xdr:spPr>
        <a:xfrm>
          <a:off x="10528300" y="101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1,085</a:t>
          </a:r>
          <a:endParaRPr kumimoji="1" lang="ja-JP" altLang="en-US" sz="1000" b="1">
            <a:latin typeface="ＭＳ Ｐゴシック"/>
          </a:endParaRPr>
        </a:p>
      </xdr:txBody>
    </xdr:sp>
    <xdr:clientData/>
  </xdr:oneCellAnchor>
  <xdr:twoCellAnchor>
    <xdr:from>
      <xdr:col>15</xdr:col>
      <xdr:colOff>92075</xdr:colOff>
      <xdr:row>59</xdr:row>
      <xdr:rowOff>30670</xdr:rowOff>
    </xdr:from>
    <xdr:to>
      <xdr:col>15</xdr:col>
      <xdr:colOff>269875</xdr:colOff>
      <xdr:row>59</xdr:row>
      <xdr:rowOff>30670</xdr:rowOff>
    </xdr:to>
    <xdr:cxnSp macro="">
      <xdr:nvCxnSpPr>
        <xdr:cNvPr id="353" name="直線コネクタ 352"/>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101401</xdr:rowOff>
    </xdr:from>
    <xdr:ext cx="599010" cy="259045"/>
    <xdr:sp macro="" textlink="">
      <xdr:nvSpPr>
        <xdr:cNvPr id="354" name="農林水産業費最大値テキスト"/>
        <xdr:cNvSpPr txBox="1"/>
      </xdr:nvSpPr>
      <xdr:spPr>
        <a:xfrm>
          <a:off x="10528300" y="850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112,817</a:t>
          </a:r>
          <a:endParaRPr kumimoji="1" lang="ja-JP" altLang="en-US" sz="1000" b="1">
            <a:latin typeface="ＭＳ Ｐゴシック"/>
          </a:endParaRPr>
        </a:p>
      </xdr:txBody>
    </xdr:sp>
    <xdr:clientData/>
  </xdr:oneCellAnchor>
  <xdr:twoCellAnchor>
    <xdr:from>
      <xdr:col>15</xdr:col>
      <xdr:colOff>92075</xdr:colOff>
      <xdr:row>50</xdr:row>
      <xdr:rowOff>154724</xdr:rowOff>
    </xdr:from>
    <xdr:to>
      <xdr:col>15</xdr:col>
      <xdr:colOff>269875</xdr:colOff>
      <xdr:row>50</xdr:row>
      <xdr:rowOff>154724</xdr:rowOff>
    </xdr:to>
    <xdr:cxnSp macro="">
      <xdr:nvCxnSpPr>
        <xdr:cNvPr id="355" name="直線コネクタ 354"/>
        <xdr:cNvCxnSpPr/>
      </xdr:nvCxnSpPr>
      <xdr:spPr>
        <a:xfrm>
          <a:off x="10388600" y="872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30594</xdr:rowOff>
    </xdr:from>
    <xdr:to>
      <xdr:col>15</xdr:col>
      <xdr:colOff>180975</xdr:colOff>
      <xdr:row>57</xdr:row>
      <xdr:rowOff>44666</xdr:rowOff>
    </xdr:to>
    <xdr:cxnSp macro="">
      <xdr:nvCxnSpPr>
        <xdr:cNvPr id="356" name="直線コネクタ 355"/>
        <xdr:cNvCxnSpPr/>
      </xdr:nvCxnSpPr>
      <xdr:spPr>
        <a:xfrm>
          <a:off x="9639300" y="9803244"/>
          <a:ext cx="838200" cy="1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40733</xdr:rowOff>
    </xdr:from>
    <xdr:ext cx="534377" cy="259045"/>
    <xdr:sp macro="" textlink="">
      <xdr:nvSpPr>
        <xdr:cNvPr id="357" name="農林水産業費平均値テキスト"/>
        <xdr:cNvSpPr txBox="1"/>
      </xdr:nvSpPr>
      <xdr:spPr>
        <a:xfrm>
          <a:off x="10528300" y="9813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62306</xdr:rowOff>
    </xdr:from>
    <xdr:to>
      <xdr:col>15</xdr:col>
      <xdr:colOff>231775</xdr:colOff>
      <xdr:row>57</xdr:row>
      <xdr:rowOff>163906</xdr:rowOff>
    </xdr:to>
    <xdr:sp macro="" textlink="">
      <xdr:nvSpPr>
        <xdr:cNvPr id="358" name="フローチャート : 判断 357"/>
        <xdr:cNvSpPr/>
      </xdr:nvSpPr>
      <xdr:spPr>
        <a:xfrm>
          <a:off x="104267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30594</xdr:rowOff>
    </xdr:from>
    <xdr:to>
      <xdr:col>14</xdr:col>
      <xdr:colOff>28575</xdr:colOff>
      <xdr:row>57</xdr:row>
      <xdr:rowOff>101588</xdr:rowOff>
    </xdr:to>
    <xdr:cxnSp macro="">
      <xdr:nvCxnSpPr>
        <xdr:cNvPr id="359" name="直線コネクタ 358"/>
        <xdr:cNvCxnSpPr/>
      </xdr:nvCxnSpPr>
      <xdr:spPr>
        <a:xfrm flipV="1">
          <a:off x="8750300" y="9803244"/>
          <a:ext cx="889000" cy="7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58521</xdr:rowOff>
    </xdr:from>
    <xdr:to>
      <xdr:col>14</xdr:col>
      <xdr:colOff>79375</xdr:colOff>
      <xdr:row>57</xdr:row>
      <xdr:rowOff>160121</xdr:rowOff>
    </xdr:to>
    <xdr:sp macro="" textlink="">
      <xdr:nvSpPr>
        <xdr:cNvPr id="360" name="フローチャート : 判断 359"/>
        <xdr:cNvSpPr/>
      </xdr:nvSpPr>
      <xdr:spPr>
        <a:xfrm>
          <a:off x="9588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151248</xdr:rowOff>
    </xdr:from>
    <xdr:ext cx="534377" cy="259045"/>
    <xdr:sp macro="" textlink="">
      <xdr:nvSpPr>
        <xdr:cNvPr id="361" name="テキスト ボックス 360"/>
        <xdr:cNvSpPr txBox="1"/>
      </xdr:nvSpPr>
      <xdr:spPr>
        <a:xfrm>
          <a:off x="9372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122301</xdr:rowOff>
    </xdr:from>
    <xdr:to>
      <xdr:col>12</xdr:col>
      <xdr:colOff>511175</xdr:colOff>
      <xdr:row>57</xdr:row>
      <xdr:rowOff>101588</xdr:rowOff>
    </xdr:to>
    <xdr:cxnSp macro="">
      <xdr:nvCxnSpPr>
        <xdr:cNvPr id="362" name="直線コネクタ 361"/>
        <xdr:cNvCxnSpPr/>
      </xdr:nvCxnSpPr>
      <xdr:spPr>
        <a:xfrm>
          <a:off x="7861300" y="9723501"/>
          <a:ext cx="889000" cy="15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43383</xdr:rowOff>
    </xdr:from>
    <xdr:to>
      <xdr:col>12</xdr:col>
      <xdr:colOff>561975</xdr:colOff>
      <xdr:row>57</xdr:row>
      <xdr:rowOff>144983</xdr:rowOff>
    </xdr:to>
    <xdr:sp macro="" textlink="">
      <xdr:nvSpPr>
        <xdr:cNvPr id="363" name="フローチャート : 判断 362"/>
        <xdr:cNvSpPr/>
      </xdr:nvSpPr>
      <xdr:spPr>
        <a:xfrm>
          <a:off x="8699500" y="981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161510</xdr:rowOff>
    </xdr:from>
    <xdr:ext cx="534377" cy="259045"/>
    <xdr:sp macro="" textlink="">
      <xdr:nvSpPr>
        <xdr:cNvPr id="364" name="テキスト ボックス 363"/>
        <xdr:cNvSpPr txBox="1"/>
      </xdr:nvSpPr>
      <xdr:spPr>
        <a:xfrm>
          <a:off x="8483111" y="95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122301</xdr:rowOff>
    </xdr:from>
    <xdr:to>
      <xdr:col>11</xdr:col>
      <xdr:colOff>307975</xdr:colOff>
      <xdr:row>57</xdr:row>
      <xdr:rowOff>49149</xdr:rowOff>
    </xdr:to>
    <xdr:cxnSp macro="">
      <xdr:nvCxnSpPr>
        <xdr:cNvPr id="365" name="直線コネクタ 364"/>
        <xdr:cNvCxnSpPr/>
      </xdr:nvCxnSpPr>
      <xdr:spPr>
        <a:xfrm flipV="1">
          <a:off x="6972300" y="9723501"/>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48819</xdr:rowOff>
    </xdr:from>
    <xdr:to>
      <xdr:col>11</xdr:col>
      <xdr:colOff>358775</xdr:colOff>
      <xdr:row>57</xdr:row>
      <xdr:rowOff>150419</xdr:rowOff>
    </xdr:to>
    <xdr:sp macro="" textlink="">
      <xdr:nvSpPr>
        <xdr:cNvPr id="366" name="フローチャート : 判断 365"/>
        <xdr:cNvSpPr/>
      </xdr:nvSpPr>
      <xdr:spPr>
        <a:xfrm>
          <a:off x="7810500" y="982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141546</xdr:rowOff>
    </xdr:from>
    <xdr:ext cx="534377" cy="259045"/>
    <xdr:sp macro="" textlink="">
      <xdr:nvSpPr>
        <xdr:cNvPr id="367" name="テキスト ボックス 366"/>
        <xdr:cNvSpPr txBox="1"/>
      </xdr:nvSpPr>
      <xdr:spPr>
        <a:xfrm>
          <a:off x="7594111" y="99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33858</xdr:rowOff>
    </xdr:from>
    <xdr:to>
      <xdr:col>10</xdr:col>
      <xdr:colOff>155575</xdr:colOff>
      <xdr:row>57</xdr:row>
      <xdr:rowOff>135458</xdr:rowOff>
    </xdr:to>
    <xdr:sp macro="" textlink="">
      <xdr:nvSpPr>
        <xdr:cNvPr id="368" name="フローチャート : 判断 367"/>
        <xdr:cNvSpPr/>
      </xdr:nvSpPr>
      <xdr:spPr>
        <a:xfrm>
          <a:off x="6921500" y="98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126585</xdr:rowOff>
    </xdr:from>
    <xdr:ext cx="534377" cy="259045"/>
    <xdr:sp macro="" textlink="">
      <xdr:nvSpPr>
        <xdr:cNvPr id="369" name="テキスト ボックス 368"/>
        <xdr:cNvSpPr txBox="1"/>
      </xdr:nvSpPr>
      <xdr:spPr>
        <a:xfrm>
          <a:off x="6705111" y="989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165316</xdr:rowOff>
    </xdr:from>
    <xdr:to>
      <xdr:col>15</xdr:col>
      <xdr:colOff>231775</xdr:colOff>
      <xdr:row>57</xdr:row>
      <xdr:rowOff>95466</xdr:rowOff>
    </xdr:to>
    <xdr:sp macro="" textlink="">
      <xdr:nvSpPr>
        <xdr:cNvPr id="375" name="円/楕円 374"/>
        <xdr:cNvSpPr/>
      </xdr:nvSpPr>
      <xdr:spPr>
        <a:xfrm>
          <a:off x="10426700" y="976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16743</xdr:rowOff>
    </xdr:from>
    <xdr:ext cx="534377" cy="259045"/>
    <xdr:sp macro="" textlink="">
      <xdr:nvSpPr>
        <xdr:cNvPr id="376" name="農林水産業費該当値テキスト"/>
        <xdr:cNvSpPr txBox="1"/>
      </xdr:nvSpPr>
      <xdr:spPr>
        <a:xfrm>
          <a:off x="10528300" y="961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26,983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151244</xdr:rowOff>
    </xdr:from>
    <xdr:to>
      <xdr:col>14</xdr:col>
      <xdr:colOff>79375</xdr:colOff>
      <xdr:row>57</xdr:row>
      <xdr:rowOff>81394</xdr:rowOff>
    </xdr:to>
    <xdr:sp macro="" textlink="">
      <xdr:nvSpPr>
        <xdr:cNvPr id="377" name="円/楕円 376"/>
        <xdr:cNvSpPr/>
      </xdr:nvSpPr>
      <xdr:spPr>
        <a:xfrm>
          <a:off x="9588500" y="975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97921</xdr:rowOff>
    </xdr:from>
    <xdr:ext cx="534377" cy="259045"/>
    <xdr:sp macro="" textlink="">
      <xdr:nvSpPr>
        <xdr:cNvPr id="378" name="テキスト ボックス 377"/>
        <xdr:cNvSpPr txBox="1"/>
      </xdr:nvSpPr>
      <xdr:spPr>
        <a:xfrm>
          <a:off x="9372111" y="95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28,091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50788</xdr:rowOff>
    </xdr:from>
    <xdr:to>
      <xdr:col>12</xdr:col>
      <xdr:colOff>561975</xdr:colOff>
      <xdr:row>57</xdr:row>
      <xdr:rowOff>152388</xdr:rowOff>
    </xdr:to>
    <xdr:sp macro="" textlink="">
      <xdr:nvSpPr>
        <xdr:cNvPr id="379" name="円/楕円 378"/>
        <xdr:cNvSpPr/>
      </xdr:nvSpPr>
      <xdr:spPr>
        <a:xfrm>
          <a:off x="8699500" y="982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143515</xdr:rowOff>
    </xdr:from>
    <xdr:ext cx="534377" cy="259045"/>
    <xdr:sp macro="" textlink="">
      <xdr:nvSpPr>
        <xdr:cNvPr id="380" name="テキスト ボックス 379"/>
        <xdr:cNvSpPr txBox="1"/>
      </xdr:nvSpPr>
      <xdr:spPr>
        <a:xfrm>
          <a:off x="8483111" y="991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22,501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71501</xdr:rowOff>
    </xdr:from>
    <xdr:to>
      <xdr:col>11</xdr:col>
      <xdr:colOff>358775</xdr:colOff>
      <xdr:row>57</xdr:row>
      <xdr:rowOff>1651</xdr:rowOff>
    </xdr:to>
    <xdr:sp macro="" textlink="">
      <xdr:nvSpPr>
        <xdr:cNvPr id="381" name="円/楕円 380"/>
        <xdr:cNvSpPr/>
      </xdr:nvSpPr>
      <xdr:spPr>
        <a:xfrm>
          <a:off x="7810500" y="967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18178</xdr:rowOff>
    </xdr:from>
    <xdr:ext cx="534377" cy="259045"/>
    <xdr:sp macro="" textlink="">
      <xdr:nvSpPr>
        <xdr:cNvPr id="382" name="テキスト ボックス 381"/>
        <xdr:cNvSpPr txBox="1"/>
      </xdr:nvSpPr>
      <xdr:spPr>
        <a:xfrm>
          <a:off x="7594111" y="944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34,370</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169799</xdr:rowOff>
    </xdr:from>
    <xdr:to>
      <xdr:col>10</xdr:col>
      <xdr:colOff>155575</xdr:colOff>
      <xdr:row>57</xdr:row>
      <xdr:rowOff>99949</xdr:rowOff>
    </xdr:to>
    <xdr:sp macro="" textlink="">
      <xdr:nvSpPr>
        <xdr:cNvPr id="383" name="円/楕円 382"/>
        <xdr:cNvSpPr/>
      </xdr:nvSpPr>
      <xdr:spPr>
        <a:xfrm>
          <a:off x="6921500" y="977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116476</xdr:rowOff>
    </xdr:from>
    <xdr:ext cx="534377" cy="259045"/>
    <xdr:sp macro="" textlink="">
      <xdr:nvSpPr>
        <xdr:cNvPr id="384" name="テキスト ボックス 383"/>
        <xdr:cNvSpPr txBox="1"/>
      </xdr:nvSpPr>
      <xdr:spPr>
        <a:xfrm>
          <a:off x="6705111" y="954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26,630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13856</xdr:rowOff>
    </xdr:from>
    <xdr:to>
      <xdr:col>15</xdr:col>
      <xdr:colOff>180340</xdr:colOff>
      <xdr:row>78</xdr:row>
      <xdr:rowOff>134922</xdr:rowOff>
    </xdr:to>
    <xdr:cxnSp macro="">
      <xdr:nvCxnSpPr>
        <xdr:cNvPr id="406" name="直線コネクタ 405"/>
        <xdr:cNvCxnSpPr/>
      </xdr:nvCxnSpPr>
      <xdr:spPr>
        <a:xfrm flipV="1">
          <a:off x="10475595" y="12358256"/>
          <a:ext cx="1270" cy="114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138749</xdr:rowOff>
    </xdr:from>
    <xdr:ext cx="378565" cy="259045"/>
    <xdr:sp macro="" textlink="">
      <xdr:nvSpPr>
        <xdr:cNvPr id="407" name="商工費最小値テキスト"/>
        <xdr:cNvSpPr txBox="1"/>
      </xdr:nvSpPr>
      <xdr:spPr>
        <a:xfrm>
          <a:off x="10528300" y="13511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15</xdr:col>
      <xdr:colOff>92075</xdr:colOff>
      <xdr:row>78</xdr:row>
      <xdr:rowOff>134922</xdr:rowOff>
    </xdr:from>
    <xdr:to>
      <xdr:col>15</xdr:col>
      <xdr:colOff>269875</xdr:colOff>
      <xdr:row>78</xdr:row>
      <xdr:rowOff>134922</xdr:rowOff>
    </xdr:to>
    <xdr:cxnSp macro="">
      <xdr:nvCxnSpPr>
        <xdr:cNvPr id="408" name="直線コネクタ 407"/>
        <xdr:cNvCxnSpPr/>
      </xdr:nvCxnSpPr>
      <xdr:spPr>
        <a:xfrm>
          <a:off x="10388600" y="1350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131983</xdr:rowOff>
    </xdr:from>
    <xdr:ext cx="534377" cy="259045"/>
    <xdr:sp macro="" textlink="">
      <xdr:nvSpPr>
        <xdr:cNvPr id="409" name="商工費最大値テキスト"/>
        <xdr:cNvSpPr txBox="1"/>
      </xdr:nvSpPr>
      <xdr:spPr>
        <a:xfrm>
          <a:off x="10528300" y="1213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50,505</a:t>
          </a:r>
          <a:endParaRPr kumimoji="1" lang="ja-JP" altLang="en-US" sz="1000" b="1">
            <a:latin typeface="ＭＳ Ｐゴシック"/>
          </a:endParaRPr>
        </a:p>
      </xdr:txBody>
    </xdr:sp>
    <xdr:clientData/>
  </xdr:oneCellAnchor>
  <xdr:twoCellAnchor>
    <xdr:from>
      <xdr:col>15</xdr:col>
      <xdr:colOff>92075</xdr:colOff>
      <xdr:row>72</xdr:row>
      <xdr:rowOff>13856</xdr:rowOff>
    </xdr:from>
    <xdr:to>
      <xdr:col>15</xdr:col>
      <xdr:colOff>269875</xdr:colOff>
      <xdr:row>72</xdr:row>
      <xdr:rowOff>13856</xdr:rowOff>
    </xdr:to>
    <xdr:cxnSp macro="">
      <xdr:nvCxnSpPr>
        <xdr:cNvPr id="410" name="直線コネクタ 409"/>
        <xdr:cNvCxnSpPr/>
      </xdr:nvCxnSpPr>
      <xdr:spPr>
        <a:xfrm>
          <a:off x="10388600" y="1235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84288</xdr:rowOff>
    </xdr:from>
    <xdr:to>
      <xdr:col>15</xdr:col>
      <xdr:colOff>180975</xdr:colOff>
      <xdr:row>76</xdr:row>
      <xdr:rowOff>124840</xdr:rowOff>
    </xdr:to>
    <xdr:cxnSp macro="">
      <xdr:nvCxnSpPr>
        <xdr:cNvPr id="411" name="直線コネクタ 410"/>
        <xdr:cNvCxnSpPr/>
      </xdr:nvCxnSpPr>
      <xdr:spPr>
        <a:xfrm>
          <a:off x="9639300" y="13114488"/>
          <a:ext cx="838200" cy="4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135267</xdr:rowOff>
    </xdr:from>
    <xdr:ext cx="534377" cy="259045"/>
    <xdr:sp macro="" textlink="">
      <xdr:nvSpPr>
        <xdr:cNvPr id="412" name="商工費平均値テキスト"/>
        <xdr:cNvSpPr txBox="1"/>
      </xdr:nvSpPr>
      <xdr:spPr>
        <a:xfrm>
          <a:off x="10528300" y="1316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156840</xdr:rowOff>
    </xdr:from>
    <xdr:to>
      <xdr:col>15</xdr:col>
      <xdr:colOff>231775</xdr:colOff>
      <xdr:row>77</xdr:row>
      <xdr:rowOff>86990</xdr:rowOff>
    </xdr:to>
    <xdr:sp macro="" textlink="">
      <xdr:nvSpPr>
        <xdr:cNvPr id="413" name="フローチャート : 判断 412"/>
        <xdr:cNvSpPr/>
      </xdr:nvSpPr>
      <xdr:spPr>
        <a:xfrm>
          <a:off x="104267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84288</xdr:rowOff>
    </xdr:from>
    <xdr:to>
      <xdr:col>14</xdr:col>
      <xdr:colOff>28575</xdr:colOff>
      <xdr:row>76</xdr:row>
      <xdr:rowOff>142489</xdr:rowOff>
    </xdr:to>
    <xdr:cxnSp macro="">
      <xdr:nvCxnSpPr>
        <xdr:cNvPr id="414" name="直線コネクタ 413"/>
        <xdr:cNvCxnSpPr/>
      </xdr:nvCxnSpPr>
      <xdr:spPr>
        <a:xfrm flipV="1">
          <a:off x="8750300" y="13114488"/>
          <a:ext cx="889000" cy="5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11587</xdr:rowOff>
    </xdr:from>
    <xdr:to>
      <xdr:col>14</xdr:col>
      <xdr:colOff>79375</xdr:colOff>
      <xdr:row>77</xdr:row>
      <xdr:rowOff>113187</xdr:rowOff>
    </xdr:to>
    <xdr:sp macro="" textlink="">
      <xdr:nvSpPr>
        <xdr:cNvPr id="415" name="フローチャート : 判断 414"/>
        <xdr:cNvSpPr/>
      </xdr:nvSpPr>
      <xdr:spPr>
        <a:xfrm>
          <a:off x="9588500" y="132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104314</xdr:rowOff>
    </xdr:from>
    <xdr:ext cx="534377" cy="259045"/>
    <xdr:sp macro="" textlink="">
      <xdr:nvSpPr>
        <xdr:cNvPr id="416" name="テキスト ボックス 415"/>
        <xdr:cNvSpPr txBox="1"/>
      </xdr:nvSpPr>
      <xdr:spPr>
        <a:xfrm>
          <a:off x="9372111" y="1330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142489</xdr:rowOff>
    </xdr:from>
    <xdr:to>
      <xdr:col>12</xdr:col>
      <xdr:colOff>511175</xdr:colOff>
      <xdr:row>76</xdr:row>
      <xdr:rowOff>155930</xdr:rowOff>
    </xdr:to>
    <xdr:cxnSp macro="">
      <xdr:nvCxnSpPr>
        <xdr:cNvPr id="417" name="直線コネクタ 416"/>
        <xdr:cNvCxnSpPr/>
      </xdr:nvCxnSpPr>
      <xdr:spPr>
        <a:xfrm flipV="1">
          <a:off x="7861300" y="13172689"/>
          <a:ext cx="889000" cy="1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48758</xdr:rowOff>
    </xdr:from>
    <xdr:to>
      <xdr:col>12</xdr:col>
      <xdr:colOff>561975</xdr:colOff>
      <xdr:row>77</xdr:row>
      <xdr:rowOff>150358</xdr:rowOff>
    </xdr:to>
    <xdr:sp macro="" textlink="">
      <xdr:nvSpPr>
        <xdr:cNvPr id="418" name="フローチャート : 判断 417"/>
        <xdr:cNvSpPr/>
      </xdr:nvSpPr>
      <xdr:spPr>
        <a:xfrm>
          <a:off x="8699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141485</xdr:rowOff>
    </xdr:from>
    <xdr:ext cx="469744" cy="259045"/>
    <xdr:sp macro="" textlink="">
      <xdr:nvSpPr>
        <xdr:cNvPr id="419" name="テキスト ボックス 418"/>
        <xdr:cNvSpPr txBox="1"/>
      </xdr:nvSpPr>
      <xdr:spPr>
        <a:xfrm>
          <a:off x="8515427" y="1334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155930</xdr:rowOff>
    </xdr:from>
    <xdr:to>
      <xdr:col>11</xdr:col>
      <xdr:colOff>307975</xdr:colOff>
      <xdr:row>77</xdr:row>
      <xdr:rowOff>54935</xdr:rowOff>
    </xdr:to>
    <xdr:cxnSp macro="">
      <xdr:nvCxnSpPr>
        <xdr:cNvPr id="420" name="直線コネクタ 419"/>
        <xdr:cNvCxnSpPr/>
      </xdr:nvCxnSpPr>
      <xdr:spPr>
        <a:xfrm flipV="1">
          <a:off x="6972300" y="13186130"/>
          <a:ext cx="889000" cy="7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52758</xdr:rowOff>
    </xdr:from>
    <xdr:to>
      <xdr:col>11</xdr:col>
      <xdr:colOff>358775</xdr:colOff>
      <xdr:row>77</xdr:row>
      <xdr:rowOff>154358</xdr:rowOff>
    </xdr:to>
    <xdr:sp macro="" textlink="">
      <xdr:nvSpPr>
        <xdr:cNvPr id="421" name="フローチャート : 判断 420"/>
        <xdr:cNvSpPr/>
      </xdr:nvSpPr>
      <xdr:spPr>
        <a:xfrm>
          <a:off x="7810500" y="1325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145485</xdr:rowOff>
    </xdr:from>
    <xdr:ext cx="469744" cy="259045"/>
    <xdr:sp macro="" textlink="">
      <xdr:nvSpPr>
        <xdr:cNvPr id="422" name="テキスト ボックス 421"/>
        <xdr:cNvSpPr txBox="1"/>
      </xdr:nvSpPr>
      <xdr:spPr>
        <a:xfrm>
          <a:off x="7626427" y="1334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64303</xdr:rowOff>
    </xdr:from>
    <xdr:to>
      <xdr:col>10</xdr:col>
      <xdr:colOff>155575</xdr:colOff>
      <xdr:row>77</xdr:row>
      <xdr:rowOff>165903</xdr:rowOff>
    </xdr:to>
    <xdr:sp macro="" textlink="">
      <xdr:nvSpPr>
        <xdr:cNvPr id="423" name="フローチャート : 判断 422"/>
        <xdr:cNvSpPr/>
      </xdr:nvSpPr>
      <xdr:spPr>
        <a:xfrm>
          <a:off x="6921500" y="1326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157030</xdr:rowOff>
    </xdr:from>
    <xdr:ext cx="469744" cy="259045"/>
    <xdr:sp macro="" textlink="">
      <xdr:nvSpPr>
        <xdr:cNvPr id="424" name="テキスト ボックス 423"/>
        <xdr:cNvSpPr txBox="1"/>
      </xdr:nvSpPr>
      <xdr:spPr>
        <a:xfrm>
          <a:off x="6737427" y="1335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74040</xdr:rowOff>
    </xdr:from>
    <xdr:to>
      <xdr:col>15</xdr:col>
      <xdr:colOff>231775</xdr:colOff>
      <xdr:row>77</xdr:row>
      <xdr:rowOff>4190</xdr:rowOff>
    </xdr:to>
    <xdr:sp macro="" textlink="">
      <xdr:nvSpPr>
        <xdr:cNvPr id="430" name="円/楕円 429"/>
        <xdr:cNvSpPr/>
      </xdr:nvSpPr>
      <xdr:spPr>
        <a:xfrm>
          <a:off x="10426700" y="1310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96918</xdr:rowOff>
    </xdr:from>
    <xdr:ext cx="534377" cy="259045"/>
    <xdr:sp macro="" textlink="">
      <xdr:nvSpPr>
        <xdr:cNvPr id="431" name="商工費該当値テキスト"/>
        <xdr:cNvSpPr txBox="1"/>
      </xdr:nvSpPr>
      <xdr:spPr>
        <a:xfrm>
          <a:off x="10528300" y="1295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15,650</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33488</xdr:rowOff>
    </xdr:from>
    <xdr:to>
      <xdr:col>14</xdr:col>
      <xdr:colOff>79375</xdr:colOff>
      <xdr:row>76</xdr:row>
      <xdr:rowOff>135088</xdr:rowOff>
    </xdr:to>
    <xdr:sp macro="" textlink="">
      <xdr:nvSpPr>
        <xdr:cNvPr id="432" name="円/楕円 431"/>
        <xdr:cNvSpPr/>
      </xdr:nvSpPr>
      <xdr:spPr>
        <a:xfrm>
          <a:off x="9588500" y="1306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151614</xdr:rowOff>
    </xdr:from>
    <xdr:ext cx="534377" cy="259045"/>
    <xdr:sp macro="" textlink="">
      <xdr:nvSpPr>
        <xdr:cNvPr id="433" name="テキスト ボックス 432"/>
        <xdr:cNvSpPr txBox="1"/>
      </xdr:nvSpPr>
      <xdr:spPr>
        <a:xfrm>
          <a:off x="9372111" y="1283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17,424</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91689</xdr:rowOff>
    </xdr:from>
    <xdr:to>
      <xdr:col>12</xdr:col>
      <xdr:colOff>561975</xdr:colOff>
      <xdr:row>77</xdr:row>
      <xdr:rowOff>21839</xdr:rowOff>
    </xdr:to>
    <xdr:sp macro="" textlink="">
      <xdr:nvSpPr>
        <xdr:cNvPr id="434" name="円/楕円 433"/>
        <xdr:cNvSpPr/>
      </xdr:nvSpPr>
      <xdr:spPr>
        <a:xfrm>
          <a:off x="8699500" y="1312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38366</xdr:rowOff>
    </xdr:from>
    <xdr:ext cx="534377" cy="259045"/>
    <xdr:sp macro="" textlink="">
      <xdr:nvSpPr>
        <xdr:cNvPr id="435" name="テキスト ボックス 434"/>
        <xdr:cNvSpPr txBox="1"/>
      </xdr:nvSpPr>
      <xdr:spPr>
        <a:xfrm>
          <a:off x="8483111" y="1289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14,878</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105130</xdr:rowOff>
    </xdr:from>
    <xdr:to>
      <xdr:col>11</xdr:col>
      <xdr:colOff>358775</xdr:colOff>
      <xdr:row>77</xdr:row>
      <xdr:rowOff>35280</xdr:rowOff>
    </xdr:to>
    <xdr:sp macro="" textlink="">
      <xdr:nvSpPr>
        <xdr:cNvPr id="436" name="円/楕円 435"/>
        <xdr:cNvSpPr/>
      </xdr:nvSpPr>
      <xdr:spPr>
        <a:xfrm>
          <a:off x="7810500" y="131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51808</xdr:rowOff>
    </xdr:from>
    <xdr:ext cx="534377" cy="259045"/>
    <xdr:sp macro="" textlink="">
      <xdr:nvSpPr>
        <xdr:cNvPr id="437" name="テキスト ボックス 436"/>
        <xdr:cNvSpPr txBox="1"/>
      </xdr:nvSpPr>
      <xdr:spPr>
        <a:xfrm>
          <a:off x="7594111" y="1291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14,290</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4135</xdr:rowOff>
    </xdr:from>
    <xdr:to>
      <xdr:col>10</xdr:col>
      <xdr:colOff>155575</xdr:colOff>
      <xdr:row>77</xdr:row>
      <xdr:rowOff>105735</xdr:rowOff>
    </xdr:to>
    <xdr:sp macro="" textlink="">
      <xdr:nvSpPr>
        <xdr:cNvPr id="438" name="円/楕円 437"/>
        <xdr:cNvSpPr/>
      </xdr:nvSpPr>
      <xdr:spPr>
        <a:xfrm>
          <a:off x="6921500" y="1320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122262</xdr:rowOff>
    </xdr:from>
    <xdr:ext cx="534377" cy="259045"/>
    <xdr:sp macro="" textlink="">
      <xdr:nvSpPr>
        <xdr:cNvPr id="439" name="テキスト ボックス 438"/>
        <xdr:cNvSpPr txBox="1"/>
      </xdr:nvSpPr>
      <xdr:spPr>
        <a:xfrm>
          <a:off x="6705111" y="1298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11,208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101851</xdr:rowOff>
    </xdr:from>
    <xdr:to>
      <xdr:col>15</xdr:col>
      <xdr:colOff>180340</xdr:colOff>
      <xdr:row>98</xdr:row>
      <xdr:rowOff>123157</xdr:rowOff>
    </xdr:to>
    <xdr:cxnSp macro="">
      <xdr:nvCxnSpPr>
        <xdr:cNvPr id="463" name="直線コネクタ 462"/>
        <xdr:cNvCxnSpPr/>
      </xdr:nvCxnSpPr>
      <xdr:spPr>
        <a:xfrm flipV="1">
          <a:off x="10475595" y="15703801"/>
          <a:ext cx="1270" cy="1221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126984</xdr:rowOff>
    </xdr:from>
    <xdr:ext cx="534377" cy="259045"/>
    <xdr:sp macro="" textlink="">
      <xdr:nvSpPr>
        <xdr:cNvPr id="464" name="土木費最小値テキスト"/>
        <xdr:cNvSpPr txBox="1"/>
      </xdr:nvSpPr>
      <xdr:spPr>
        <a:xfrm>
          <a:off x="10528300" y="1692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12,171</a:t>
          </a:r>
          <a:endParaRPr kumimoji="1" lang="ja-JP" altLang="en-US" sz="1000" b="1">
            <a:latin typeface="ＭＳ Ｐゴシック"/>
          </a:endParaRPr>
        </a:p>
      </xdr:txBody>
    </xdr:sp>
    <xdr:clientData/>
  </xdr:oneCellAnchor>
  <xdr:twoCellAnchor>
    <xdr:from>
      <xdr:col>15</xdr:col>
      <xdr:colOff>92075</xdr:colOff>
      <xdr:row>98</xdr:row>
      <xdr:rowOff>123157</xdr:rowOff>
    </xdr:from>
    <xdr:to>
      <xdr:col>15</xdr:col>
      <xdr:colOff>269875</xdr:colOff>
      <xdr:row>98</xdr:row>
      <xdr:rowOff>123157</xdr:rowOff>
    </xdr:to>
    <xdr:cxnSp macro="">
      <xdr:nvCxnSpPr>
        <xdr:cNvPr id="465" name="直線コネクタ 464"/>
        <xdr:cNvCxnSpPr/>
      </xdr:nvCxnSpPr>
      <xdr:spPr>
        <a:xfrm>
          <a:off x="10388600" y="169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48528</xdr:rowOff>
    </xdr:from>
    <xdr:ext cx="599010" cy="259045"/>
    <xdr:sp macro="" textlink="">
      <xdr:nvSpPr>
        <xdr:cNvPr id="466" name="土木費最大値テキスト"/>
        <xdr:cNvSpPr txBox="1"/>
      </xdr:nvSpPr>
      <xdr:spPr>
        <a:xfrm>
          <a:off x="10528300" y="1547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172,467</a:t>
          </a:r>
          <a:endParaRPr kumimoji="1" lang="ja-JP" altLang="en-US" sz="1000" b="1">
            <a:latin typeface="ＭＳ Ｐゴシック"/>
          </a:endParaRPr>
        </a:p>
      </xdr:txBody>
    </xdr:sp>
    <xdr:clientData/>
  </xdr:oneCellAnchor>
  <xdr:twoCellAnchor>
    <xdr:from>
      <xdr:col>15</xdr:col>
      <xdr:colOff>92075</xdr:colOff>
      <xdr:row>91</xdr:row>
      <xdr:rowOff>101851</xdr:rowOff>
    </xdr:from>
    <xdr:to>
      <xdr:col>15</xdr:col>
      <xdr:colOff>269875</xdr:colOff>
      <xdr:row>91</xdr:row>
      <xdr:rowOff>101851</xdr:rowOff>
    </xdr:to>
    <xdr:cxnSp macro="">
      <xdr:nvCxnSpPr>
        <xdr:cNvPr id="467" name="直線コネクタ 466"/>
        <xdr:cNvCxnSpPr/>
      </xdr:nvCxnSpPr>
      <xdr:spPr>
        <a:xfrm>
          <a:off x="10388600" y="1570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6914</xdr:rowOff>
    </xdr:from>
    <xdr:to>
      <xdr:col>15</xdr:col>
      <xdr:colOff>180975</xdr:colOff>
      <xdr:row>98</xdr:row>
      <xdr:rowOff>29172</xdr:rowOff>
    </xdr:to>
    <xdr:cxnSp macro="">
      <xdr:nvCxnSpPr>
        <xdr:cNvPr id="468" name="直線コネクタ 467"/>
        <xdr:cNvCxnSpPr/>
      </xdr:nvCxnSpPr>
      <xdr:spPr>
        <a:xfrm flipV="1">
          <a:off x="9639300" y="16809014"/>
          <a:ext cx="838200" cy="2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112668</xdr:rowOff>
    </xdr:from>
    <xdr:ext cx="534377" cy="259045"/>
    <xdr:sp macro="" textlink="">
      <xdr:nvSpPr>
        <xdr:cNvPr id="469" name="土木費平均値テキスト"/>
        <xdr:cNvSpPr txBox="1"/>
      </xdr:nvSpPr>
      <xdr:spPr>
        <a:xfrm>
          <a:off x="10528300" y="164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89791</xdr:rowOff>
    </xdr:from>
    <xdr:to>
      <xdr:col>15</xdr:col>
      <xdr:colOff>231775</xdr:colOff>
      <xdr:row>97</xdr:row>
      <xdr:rowOff>19941</xdr:rowOff>
    </xdr:to>
    <xdr:sp macro="" textlink="">
      <xdr:nvSpPr>
        <xdr:cNvPr id="470" name="フローチャート : 判断 469"/>
        <xdr:cNvSpPr/>
      </xdr:nvSpPr>
      <xdr:spPr>
        <a:xfrm>
          <a:off x="104267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27991</xdr:rowOff>
    </xdr:from>
    <xdr:to>
      <xdr:col>14</xdr:col>
      <xdr:colOff>28575</xdr:colOff>
      <xdr:row>98</xdr:row>
      <xdr:rowOff>29172</xdr:rowOff>
    </xdr:to>
    <xdr:cxnSp macro="">
      <xdr:nvCxnSpPr>
        <xdr:cNvPr id="471" name="直線コネクタ 470"/>
        <xdr:cNvCxnSpPr/>
      </xdr:nvCxnSpPr>
      <xdr:spPr>
        <a:xfrm>
          <a:off x="8750300" y="16830091"/>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133438</xdr:rowOff>
    </xdr:from>
    <xdr:to>
      <xdr:col>14</xdr:col>
      <xdr:colOff>79375</xdr:colOff>
      <xdr:row>97</xdr:row>
      <xdr:rowOff>63588</xdr:rowOff>
    </xdr:to>
    <xdr:sp macro="" textlink="">
      <xdr:nvSpPr>
        <xdr:cNvPr id="472" name="フローチャート : 判断 471"/>
        <xdr:cNvSpPr/>
      </xdr:nvSpPr>
      <xdr:spPr>
        <a:xfrm>
          <a:off x="958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80115</xdr:rowOff>
    </xdr:from>
    <xdr:ext cx="534377" cy="259045"/>
    <xdr:sp macro="" textlink="">
      <xdr:nvSpPr>
        <xdr:cNvPr id="473" name="テキスト ボックス 472"/>
        <xdr:cNvSpPr txBox="1"/>
      </xdr:nvSpPr>
      <xdr:spPr>
        <a:xfrm>
          <a:off x="9372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25110</xdr:rowOff>
    </xdr:from>
    <xdr:to>
      <xdr:col>12</xdr:col>
      <xdr:colOff>511175</xdr:colOff>
      <xdr:row>98</xdr:row>
      <xdr:rowOff>27991</xdr:rowOff>
    </xdr:to>
    <xdr:cxnSp macro="">
      <xdr:nvCxnSpPr>
        <xdr:cNvPr id="474" name="直線コネクタ 473"/>
        <xdr:cNvCxnSpPr/>
      </xdr:nvCxnSpPr>
      <xdr:spPr>
        <a:xfrm>
          <a:off x="7861300" y="16827210"/>
          <a:ext cx="8890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42563</xdr:rowOff>
    </xdr:from>
    <xdr:to>
      <xdr:col>12</xdr:col>
      <xdr:colOff>561975</xdr:colOff>
      <xdr:row>96</xdr:row>
      <xdr:rowOff>144163</xdr:rowOff>
    </xdr:to>
    <xdr:sp macro="" textlink="">
      <xdr:nvSpPr>
        <xdr:cNvPr id="475" name="フローチャート : 判断 474"/>
        <xdr:cNvSpPr/>
      </xdr:nvSpPr>
      <xdr:spPr>
        <a:xfrm>
          <a:off x="8699500" y="1650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160690</xdr:rowOff>
    </xdr:from>
    <xdr:ext cx="534377" cy="259045"/>
    <xdr:sp macro="" textlink="">
      <xdr:nvSpPr>
        <xdr:cNvPr id="476" name="テキスト ボックス 475"/>
        <xdr:cNvSpPr txBox="1"/>
      </xdr:nvSpPr>
      <xdr:spPr>
        <a:xfrm>
          <a:off x="8483111" y="1627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25110</xdr:rowOff>
    </xdr:from>
    <xdr:to>
      <xdr:col>11</xdr:col>
      <xdr:colOff>307975</xdr:colOff>
      <xdr:row>98</xdr:row>
      <xdr:rowOff>41211</xdr:rowOff>
    </xdr:to>
    <xdr:cxnSp macro="">
      <xdr:nvCxnSpPr>
        <xdr:cNvPr id="477" name="直線コネクタ 476"/>
        <xdr:cNvCxnSpPr/>
      </xdr:nvCxnSpPr>
      <xdr:spPr>
        <a:xfrm flipV="1">
          <a:off x="6972300" y="16827210"/>
          <a:ext cx="889000" cy="1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102966</xdr:rowOff>
    </xdr:from>
    <xdr:to>
      <xdr:col>11</xdr:col>
      <xdr:colOff>358775</xdr:colOff>
      <xdr:row>97</xdr:row>
      <xdr:rowOff>33116</xdr:rowOff>
    </xdr:to>
    <xdr:sp macro="" textlink="">
      <xdr:nvSpPr>
        <xdr:cNvPr id="478" name="フローチャート : 判断 477"/>
        <xdr:cNvSpPr/>
      </xdr:nvSpPr>
      <xdr:spPr>
        <a:xfrm>
          <a:off x="7810500" y="1656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49643</xdr:rowOff>
    </xdr:from>
    <xdr:ext cx="534377" cy="259045"/>
    <xdr:sp macro="" textlink="">
      <xdr:nvSpPr>
        <xdr:cNvPr id="479" name="テキスト ボックス 478"/>
        <xdr:cNvSpPr txBox="1"/>
      </xdr:nvSpPr>
      <xdr:spPr>
        <a:xfrm>
          <a:off x="7594111" y="1633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129400</xdr:rowOff>
    </xdr:from>
    <xdr:to>
      <xdr:col>10</xdr:col>
      <xdr:colOff>155575</xdr:colOff>
      <xdr:row>97</xdr:row>
      <xdr:rowOff>59550</xdr:rowOff>
    </xdr:to>
    <xdr:sp macro="" textlink="">
      <xdr:nvSpPr>
        <xdr:cNvPr id="480" name="フローチャート : 判断 479"/>
        <xdr:cNvSpPr/>
      </xdr:nvSpPr>
      <xdr:spPr>
        <a:xfrm>
          <a:off x="6921500" y="165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76077</xdr:rowOff>
    </xdr:from>
    <xdr:ext cx="534377" cy="259045"/>
    <xdr:sp macro="" textlink="">
      <xdr:nvSpPr>
        <xdr:cNvPr id="481" name="テキスト ボックス 480"/>
        <xdr:cNvSpPr txBox="1"/>
      </xdr:nvSpPr>
      <xdr:spPr>
        <a:xfrm>
          <a:off x="6705111" y="1636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127564</xdr:rowOff>
    </xdr:from>
    <xdr:to>
      <xdr:col>15</xdr:col>
      <xdr:colOff>231775</xdr:colOff>
      <xdr:row>98</xdr:row>
      <xdr:rowOff>57714</xdr:rowOff>
    </xdr:to>
    <xdr:sp macro="" textlink="">
      <xdr:nvSpPr>
        <xdr:cNvPr id="487" name="円/楕円 486"/>
        <xdr:cNvSpPr/>
      </xdr:nvSpPr>
      <xdr:spPr>
        <a:xfrm>
          <a:off x="10426700" y="1675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42491</xdr:rowOff>
    </xdr:from>
    <xdr:ext cx="534377" cy="259045"/>
    <xdr:sp macro="" textlink="">
      <xdr:nvSpPr>
        <xdr:cNvPr id="488" name="土木費該当値テキスト"/>
        <xdr:cNvSpPr txBox="1"/>
      </xdr:nvSpPr>
      <xdr:spPr>
        <a:xfrm>
          <a:off x="10528300" y="1667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27,426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149822</xdr:rowOff>
    </xdr:from>
    <xdr:to>
      <xdr:col>14</xdr:col>
      <xdr:colOff>79375</xdr:colOff>
      <xdr:row>98</xdr:row>
      <xdr:rowOff>79972</xdr:rowOff>
    </xdr:to>
    <xdr:sp macro="" textlink="">
      <xdr:nvSpPr>
        <xdr:cNvPr id="489" name="円/楕円 488"/>
        <xdr:cNvSpPr/>
      </xdr:nvSpPr>
      <xdr:spPr>
        <a:xfrm>
          <a:off x="9588500" y="1678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71099</xdr:rowOff>
    </xdr:from>
    <xdr:ext cx="534377" cy="259045"/>
    <xdr:sp macro="" textlink="">
      <xdr:nvSpPr>
        <xdr:cNvPr id="490" name="テキスト ボックス 489"/>
        <xdr:cNvSpPr txBox="1"/>
      </xdr:nvSpPr>
      <xdr:spPr>
        <a:xfrm>
          <a:off x="9372111" y="1687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24,505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148641</xdr:rowOff>
    </xdr:from>
    <xdr:to>
      <xdr:col>12</xdr:col>
      <xdr:colOff>561975</xdr:colOff>
      <xdr:row>98</xdr:row>
      <xdr:rowOff>78791</xdr:rowOff>
    </xdr:to>
    <xdr:sp macro="" textlink="">
      <xdr:nvSpPr>
        <xdr:cNvPr id="491" name="円/楕円 490"/>
        <xdr:cNvSpPr/>
      </xdr:nvSpPr>
      <xdr:spPr>
        <a:xfrm>
          <a:off x="8699500" y="1677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69918</xdr:rowOff>
    </xdr:from>
    <xdr:ext cx="534377" cy="259045"/>
    <xdr:sp macro="" textlink="">
      <xdr:nvSpPr>
        <xdr:cNvPr id="492" name="テキスト ボックス 491"/>
        <xdr:cNvSpPr txBox="1"/>
      </xdr:nvSpPr>
      <xdr:spPr>
        <a:xfrm>
          <a:off x="8483111" y="1687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24,660</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145760</xdr:rowOff>
    </xdr:from>
    <xdr:to>
      <xdr:col>11</xdr:col>
      <xdr:colOff>358775</xdr:colOff>
      <xdr:row>98</xdr:row>
      <xdr:rowOff>75910</xdr:rowOff>
    </xdr:to>
    <xdr:sp macro="" textlink="">
      <xdr:nvSpPr>
        <xdr:cNvPr id="493" name="円/楕円 492"/>
        <xdr:cNvSpPr/>
      </xdr:nvSpPr>
      <xdr:spPr>
        <a:xfrm>
          <a:off x="7810500" y="1677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67037</xdr:rowOff>
    </xdr:from>
    <xdr:ext cx="534377" cy="259045"/>
    <xdr:sp macro="" textlink="">
      <xdr:nvSpPr>
        <xdr:cNvPr id="494" name="テキスト ボックス 493"/>
        <xdr:cNvSpPr txBox="1"/>
      </xdr:nvSpPr>
      <xdr:spPr>
        <a:xfrm>
          <a:off x="7594111" y="1686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25,038</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161861</xdr:rowOff>
    </xdr:from>
    <xdr:to>
      <xdr:col>10</xdr:col>
      <xdr:colOff>155575</xdr:colOff>
      <xdr:row>98</xdr:row>
      <xdr:rowOff>92011</xdr:rowOff>
    </xdr:to>
    <xdr:sp macro="" textlink="">
      <xdr:nvSpPr>
        <xdr:cNvPr id="495" name="円/楕円 494"/>
        <xdr:cNvSpPr/>
      </xdr:nvSpPr>
      <xdr:spPr>
        <a:xfrm>
          <a:off x="6921500" y="1679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83138</xdr:rowOff>
    </xdr:from>
    <xdr:ext cx="534377" cy="259045"/>
    <xdr:sp macro="" textlink="">
      <xdr:nvSpPr>
        <xdr:cNvPr id="496" name="テキスト ボックス 495"/>
        <xdr:cNvSpPr txBox="1"/>
      </xdr:nvSpPr>
      <xdr:spPr>
        <a:xfrm>
          <a:off x="6705111" y="1688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22,925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154235</xdr:rowOff>
    </xdr:from>
    <xdr:to>
      <xdr:col>23</xdr:col>
      <xdr:colOff>516889</xdr:colOff>
      <xdr:row>38</xdr:row>
      <xdr:rowOff>9589</xdr:rowOff>
    </xdr:to>
    <xdr:cxnSp macro="">
      <xdr:nvCxnSpPr>
        <xdr:cNvPr id="520" name="直線コネクタ 519"/>
        <xdr:cNvCxnSpPr/>
      </xdr:nvCxnSpPr>
      <xdr:spPr>
        <a:xfrm flipV="1">
          <a:off x="16317595" y="5297735"/>
          <a:ext cx="1269" cy="122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13416</xdr:rowOff>
    </xdr:from>
    <xdr:ext cx="534377" cy="259045"/>
    <xdr:sp macro="" textlink="">
      <xdr:nvSpPr>
        <xdr:cNvPr id="521" name="消防費最小値テキスト"/>
        <xdr:cNvSpPr txBox="1"/>
      </xdr:nvSpPr>
      <xdr:spPr>
        <a:xfrm>
          <a:off x="16370300" y="65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10,830</a:t>
          </a:r>
          <a:endParaRPr kumimoji="1" lang="ja-JP" altLang="en-US" sz="1000" b="1">
            <a:latin typeface="ＭＳ Ｐゴシック"/>
          </a:endParaRPr>
        </a:p>
      </xdr:txBody>
    </xdr:sp>
    <xdr:clientData/>
  </xdr:oneCellAnchor>
  <xdr:twoCellAnchor>
    <xdr:from>
      <xdr:col>23</xdr:col>
      <xdr:colOff>428625</xdr:colOff>
      <xdr:row>38</xdr:row>
      <xdr:rowOff>9589</xdr:rowOff>
    </xdr:from>
    <xdr:to>
      <xdr:col>23</xdr:col>
      <xdr:colOff>606425</xdr:colOff>
      <xdr:row>38</xdr:row>
      <xdr:rowOff>9589</xdr:rowOff>
    </xdr:to>
    <xdr:cxnSp macro="">
      <xdr:nvCxnSpPr>
        <xdr:cNvPr id="522" name="直線コネクタ 521"/>
        <xdr:cNvCxnSpPr/>
      </xdr:nvCxnSpPr>
      <xdr:spPr>
        <a:xfrm>
          <a:off x="16230600" y="65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100912</xdr:rowOff>
    </xdr:from>
    <xdr:ext cx="534377" cy="259045"/>
    <xdr:sp macro="" textlink="">
      <xdr:nvSpPr>
        <xdr:cNvPr id="523" name="消防費最大値テキスト"/>
        <xdr:cNvSpPr txBox="1"/>
      </xdr:nvSpPr>
      <xdr:spPr>
        <a:xfrm>
          <a:off x="16370300" y="507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75,237</a:t>
          </a:r>
          <a:endParaRPr kumimoji="1" lang="ja-JP" altLang="en-US" sz="1000" b="1">
            <a:latin typeface="ＭＳ Ｐゴシック"/>
          </a:endParaRPr>
        </a:p>
      </xdr:txBody>
    </xdr:sp>
    <xdr:clientData/>
  </xdr:oneCellAnchor>
  <xdr:twoCellAnchor>
    <xdr:from>
      <xdr:col>23</xdr:col>
      <xdr:colOff>428625</xdr:colOff>
      <xdr:row>30</xdr:row>
      <xdr:rowOff>154235</xdr:rowOff>
    </xdr:from>
    <xdr:to>
      <xdr:col>23</xdr:col>
      <xdr:colOff>606425</xdr:colOff>
      <xdr:row>30</xdr:row>
      <xdr:rowOff>154235</xdr:rowOff>
    </xdr:to>
    <xdr:cxnSp macro="">
      <xdr:nvCxnSpPr>
        <xdr:cNvPr id="524" name="直線コネクタ 523"/>
        <xdr:cNvCxnSpPr/>
      </xdr:nvCxnSpPr>
      <xdr:spPr>
        <a:xfrm>
          <a:off x="16230600" y="529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41097</xdr:rowOff>
    </xdr:from>
    <xdr:to>
      <xdr:col>23</xdr:col>
      <xdr:colOff>517525</xdr:colOff>
      <xdr:row>35</xdr:row>
      <xdr:rowOff>41935</xdr:rowOff>
    </xdr:to>
    <xdr:cxnSp macro="">
      <xdr:nvCxnSpPr>
        <xdr:cNvPr id="525" name="直線コネクタ 524"/>
        <xdr:cNvCxnSpPr/>
      </xdr:nvCxnSpPr>
      <xdr:spPr>
        <a:xfrm>
          <a:off x="15481300" y="5870397"/>
          <a:ext cx="838200" cy="17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62298</xdr:rowOff>
    </xdr:from>
    <xdr:ext cx="534377" cy="259045"/>
    <xdr:sp macro="" textlink="">
      <xdr:nvSpPr>
        <xdr:cNvPr id="526" name="消防費平均値テキスト"/>
        <xdr:cNvSpPr txBox="1"/>
      </xdr:nvSpPr>
      <xdr:spPr>
        <a:xfrm>
          <a:off x="16370300" y="6234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22,264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83871</xdr:rowOff>
    </xdr:from>
    <xdr:to>
      <xdr:col>23</xdr:col>
      <xdr:colOff>568325</xdr:colOff>
      <xdr:row>37</xdr:row>
      <xdr:rowOff>14021</xdr:rowOff>
    </xdr:to>
    <xdr:sp macro="" textlink="">
      <xdr:nvSpPr>
        <xdr:cNvPr id="527" name="フローチャート : 判断 526"/>
        <xdr:cNvSpPr/>
      </xdr:nvSpPr>
      <xdr:spPr>
        <a:xfrm>
          <a:off x="162687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41097</xdr:rowOff>
    </xdr:from>
    <xdr:to>
      <xdr:col>22</xdr:col>
      <xdr:colOff>365125</xdr:colOff>
      <xdr:row>34</xdr:row>
      <xdr:rowOff>109868</xdr:rowOff>
    </xdr:to>
    <xdr:cxnSp macro="">
      <xdr:nvCxnSpPr>
        <xdr:cNvPr id="528" name="直線コネクタ 527"/>
        <xdr:cNvCxnSpPr/>
      </xdr:nvCxnSpPr>
      <xdr:spPr>
        <a:xfrm flipV="1">
          <a:off x="14592300" y="5870397"/>
          <a:ext cx="889000" cy="6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60287</xdr:rowOff>
    </xdr:from>
    <xdr:to>
      <xdr:col>22</xdr:col>
      <xdr:colOff>415925</xdr:colOff>
      <xdr:row>36</xdr:row>
      <xdr:rowOff>161887</xdr:rowOff>
    </xdr:to>
    <xdr:sp macro="" textlink="">
      <xdr:nvSpPr>
        <xdr:cNvPr id="529" name="フローチャート : 判断 528"/>
        <xdr:cNvSpPr/>
      </xdr:nvSpPr>
      <xdr:spPr>
        <a:xfrm>
          <a:off x="15430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153014</xdr:rowOff>
    </xdr:from>
    <xdr:ext cx="534377" cy="259045"/>
    <xdr:sp macro="" textlink="">
      <xdr:nvSpPr>
        <xdr:cNvPr id="530" name="テキスト ボックス 529"/>
        <xdr:cNvSpPr txBox="1"/>
      </xdr:nvSpPr>
      <xdr:spPr>
        <a:xfrm>
          <a:off x="15214111" y="63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109868</xdr:rowOff>
    </xdr:from>
    <xdr:to>
      <xdr:col>21</xdr:col>
      <xdr:colOff>161925</xdr:colOff>
      <xdr:row>35</xdr:row>
      <xdr:rowOff>121583</xdr:rowOff>
    </xdr:to>
    <xdr:cxnSp macro="">
      <xdr:nvCxnSpPr>
        <xdr:cNvPr id="531" name="直線コネクタ 530"/>
        <xdr:cNvCxnSpPr/>
      </xdr:nvCxnSpPr>
      <xdr:spPr>
        <a:xfrm flipV="1">
          <a:off x="13703300" y="5939168"/>
          <a:ext cx="889000" cy="18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54858</xdr:rowOff>
    </xdr:from>
    <xdr:to>
      <xdr:col>21</xdr:col>
      <xdr:colOff>212725</xdr:colOff>
      <xdr:row>36</xdr:row>
      <xdr:rowOff>156458</xdr:rowOff>
    </xdr:to>
    <xdr:sp macro="" textlink="">
      <xdr:nvSpPr>
        <xdr:cNvPr id="532" name="フローチャート : 判断 531"/>
        <xdr:cNvSpPr/>
      </xdr:nvSpPr>
      <xdr:spPr>
        <a:xfrm>
          <a:off x="14541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147585</xdr:rowOff>
    </xdr:from>
    <xdr:ext cx="534377" cy="259045"/>
    <xdr:sp macro="" textlink="">
      <xdr:nvSpPr>
        <xdr:cNvPr id="533" name="テキスト ボックス 532"/>
        <xdr:cNvSpPr txBox="1"/>
      </xdr:nvSpPr>
      <xdr:spPr>
        <a:xfrm>
          <a:off x="14325111" y="63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49041</xdr:rowOff>
    </xdr:from>
    <xdr:to>
      <xdr:col>19</xdr:col>
      <xdr:colOff>644525</xdr:colOff>
      <xdr:row>35</xdr:row>
      <xdr:rowOff>121583</xdr:rowOff>
    </xdr:to>
    <xdr:cxnSp macro="">
      <xdr:nvCxnSpPr>
        <xdr:cNvPr id="534" name="直線コネクタ 533"/>
        <xdr:cNvCxnSpPr/>
      </xdr:nvCxnSpPr>
      <xdr:spPr>
        <a:xfrm>
          <a:off x="12814300" y="6049791"/>
          <a:ext cx="889000" cy="7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74251</xdr:rowOff>
    </xdr:from>
    <xdr:to>
      <xdr:col>20</xdr:col>
      <xdr:colOff>9525</xdr:colOff>
      <xdr:row>37</xdr:row>
      <xdr:rowOff>4401</xdr:rowOff>
    </xdr:to>
    <xdr:sp macro="" textlink="">
      <xdr:nvSpPr>
        <xdr:cNvPr id="535" name="フローチャート : 判断 534"/>
        <xdr:cNvSpPr/>
      </xdr:nvSpPr>
      <xdr:spPr>
        <a:xfrm>
          <a:off x="13652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166978</xdr:rowOff>
    </xdr:from>
    <xdr:ext cx="534377" cy="259045"/>
    <xdr:sp macro="" textlink="">
      <xdr:nvSpPr>
        <xdr:cNvPr id="536" name="テキスト ボックス 535"/>
        <xdr:cNvSpPr txBox="1"/>
      </xdr:nvSpPr>
      <xdr:spPr>
        <a:xfrm>
          <a:off x="13436111" y="633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77070</xdr:rowOff>
    </xdr:from>
    <xdr:to>
      <xdr:col>18</xdr:col>
      <xdr:colOff>492125</xdr:colOff>
      <xdr:row>37</xdr:row>
      <xdr:rowOff>7220</xdr:rowOff>
    </xdr:to>
    <xdr:sp macro="" textlink="">
      <xdr:nvSpPr>
        <xdr:cNvPr id="537" name="フローチャート : 判断 536"/>
        <xdr:cNvSpPr/>
      </xdr:nvSpPr>
      <xdr:spPr>
        <a:xfrm>
          <a:off x="12763500" y="62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169797</xdr:rowOff>
    </xdr:from>
    <xdr:ext cx="534377" cy="259045"/>
    <xdr:sp macro="" textlink="">
      <xdr:nvSpPr>
        <xdr:cNvPr id="538" name="テキスト ボックス 537"/>
        <xdr:cNvSpPr txBox="1"/>
      </xdr:nvSpPr>
      <xdr:spPr>
        <a:xfrm>
          <a:off x="12547111" y="634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162585</xdr:rowOff>
    </xdr:from>
    <xdr:to>
      <xdr:col>23</xdr:col>
      <xdr:colOff>568325</xdr:colOff>
      <xdr:row>35</xdr:row>
      <xdr:rowOff>92735</xdr:rowOff>
    </xdr:to>
    <xdr:sp macro="" textlink="">
      <xdr:nvSpPr>
        <xdr:cNvPr id="544" name="円/楕円 543"/>
        <xdr:cNvSpPr/>
      </xdr:nvSpPr>
      <xdr:spPr>
        <a:xfrm>
          <a:off x="16268700" y="59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14012</xdr:rowOff>
    </xdr:from>
    <xdr:ext cx="534377" cy="259045"/>
    <xdr:sp macro="" textlink="">
      <xdr:nvSpPr>
        <xdr:cNvPr id="545" name="消防費該当値テキスト"/>
        <xdr:cNvSpPr txBox="1"/>
      </xdr:nvSpPr>
      <xdr:spPr>
        <a:xfrm>
          <a:off x="16370300" y="584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36,132</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161747</xdr:rowOff>
    </xdr:from>
    <xdr:to>
      <xdr:col>22</xdr:col>
      <xdr:colOff>415925</xdr:colOff>
      <xdr:row>34</xdr:row>
      <xdr:rowOff>91897</xdr:rowOff>
    </xdr:to>
    <xdr:sp macro="" textlink="">
      <xdr:nvSpPr>
        <xdr:cNvPr id="546" name="円/楕円 545"/>
        <xdr:cNvSpPr/>
      </xdr:nvSpPr>
      <xdr:spPr>
        <a:xfrm>
          <a:off x="15430500" y="581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108424</xdr:rowOff>
    </xdr:from>
    <xdr:ext cx="534377" cy="259045"/>
    <xdr:sp macro="" textlink="">
      <xdr:nvSpPr>
        <xdr:cNvPr id="547" name="テキスト ボックス 546"/>
        <xdr:cNvSpPr txBox="1"/>
      </xdr:nvSpPr>
      <xdr:spPr>
        <a:xfrm>
          <a:off x="15214111" y="559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45,176</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59068</xdr:rowOff>
    </xdr:from>
    <xdr:to>
      <xdr:col>21</xdr:col>
      <xdr:colOff>212725</xdr:colOff>
      <xdr:row>34</xdr:row>
      <xdr:rowOff>160668</xdr:rowOff>
    </xdr:to>
    <xdr:sp macro="" textlink="">
      <xdr:nvSpPr>
        <xdr:cNvPr id="548" name="円/楕円 547"/>
        <xdr:cNvSpPr/>
      </xdr:nvSpPr>
      <xdr:spPr>
        <a:xfrm>
          <a:off x="14541500" y="588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5745</xdr:rowOff>
    </xdr:from>
    <xdr:ext cx="534377" cy="259045"/>
    <xdr:sp macro="" textlink="">
      <xdr:nvSpPr>
        <xdr:cNvPr id="549" name="テキスト ボックス 548"/>
        <xdr:cNvSpPr txBox="1"/>
      </xdr:nvSpPr>
      <xdr:spPr>
        <a:xfrm>
          <a:off x="14325111" y="566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41,566</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70783</xdr:rowOff>
    </xdr:from>
    <xdr:to>
      <xdr:col>20</xdr:col>
      <xdr:colOff>9525</xdr:colOff>
      <xdr:row>36</xdr:row>
      <xdr:rowOff>933</xdr:rowOff>
    </xdr:to>
    <xdr:sp macro="" textlink="">
      <xdr:nvSpPr>
        <xdr:cNvPr id="550" name="円/楕円 549"/>
        <xdr:cNvSpPr/>
      </xdr:nvSpPr>
      <xdr:spPr>
        <a:xfrm>
          <a:off x="13652500" y="607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17460</xdr:rowOff>
    </xdr:from>
    <xdr:ext cx="534377" cy="259045"/>
    <xdr:sp macro="" textlink="">
      <xdr:nvSpPr>
        <xdr:cNvPr id="551" name="テキスト ボックス 550"/>
        <xdr:cNvSpPr txBox="1"/>
      </xdr:nvSpPr>
      <xdr:spPr>
        <a:xfrm>
          <a:off x="13436111" y="584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31,951</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169691</xdr:rowOff>
    </xdr:from>
    <xdr:to>
      <xdr:col>18</xdr:col>
      <xdr:colOff>492125</xdr:colOff>
      <xdr:row>35</xdr:row>
      <xdr:rowOff>99841</xdr:rowOff>
    </xdr:to>
    <xdr:sp macro="" textlink="">
      <xdr:nvSpPr>
        <xdr:cNvPr id="552" name="円/楕円 551"/>
        <xdr:cNvSpPr/>
      </xdr:nvSpPr>
      <xdr:spPr>
        <a:xfrm>
          <a:off x="12763500" y="599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116368</xdr:rowOff>
    </xdr:from>
    <xdr:ext cx="534377" cy="259045"/>
    <xdr:sp macro="" textlink="">
      <xdr:nvSpPr>
        <xdr:cNvPr id="553" name="テキスト ボックス 552"/>
        <xdr:cNvSpPr txBox="1"/>
      </xdr:nvSpPr>
      <xdr:spPr>
        <a:xfrm>
          <a:off x="12547111" y="577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35,759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43,006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150013</xdr:rowOff>
    </xdr:from>
    <xdr:to>
      <xdr:col>23</xdr:col>
      <xdr:colOff>516889</xdr:colOff>
      <xdr:row>59</xdr:row>
      <xdr:rowOff>64516</xdr:rowOff>
    </xdr:to>
    <xdr:cxnSp macro="">
      <xdr:nvCxnSpPr>
        <xdr:cNvPr id="578" name="直線コネクタ 577"/>
        <xdr:cNvCxnSpPr/>
      </xdr:nvCxnSpPr>
      <xdr:spPr>
        <a:xfrm flipV="1">
          <a:off x="16317595" y="8722513"/>
          <a:ext cx="1269"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68343</xdr:rowOff>
    </xdr:from>
    <xdr:ext cx="534377" cy="259045"/>
    <xdr:sp macro="" textlink="">
      <xdr:nvSpPr>
        <xdr:cNvPr id="579" name="教育費最小値テキスト"/>
        <xdr:cNvSpPr txBox="1"/>
      </xdr:nvSpPr>
      <xdr:spPr>
        <a:xfrm>
          <a:off x="16370300" y="101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28,420</a:t>
          </a:r>
          <a:endParaRPr kumimoji="1" lang="ja-JP" altLang="en-US" sz="1000" b="1">
            <a:latin typeface="ＭＳ Ｐゴシック"/>
          </a:endParaRPr>
        </a:p>
      </xdr:txBody>
    </xdr:sp>
    <xdr:clientData/>
  </xdr:oneCellAnchor>
  <xdr:twoCellAnchor>
    <xdr:from>
      <xdr:col>23</xdr:col>
      <xdr:colOff>428625</xdr:colOff>
      <xdr:row>59</xdr:row>
      <xdr:rowOff>64516</xdr:rowOff>
    </xdr:from>
    <xdr:to>
      <xdr:col>23</xdr:col>
      <xdr:colOff>606425</xdr:colOff>
      <xdr:row>59</xdr:row>
      <xdr:rowOff>64516</xdr:rowOff>
    </xdr:to>
    <xdr:cxnSp macro="">
      <xdr:nvCxnSpPr>
        <xdr:cNvPr id="580" name="直線コネクタ 579"/>
        <xdr:cNvCxnSpPr/>
      </xdr:nvCxnSpPr>
      <xdr:spPr>
        <a:xfrm>
          <a:off x="16230600" y="101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96690</xdr:rowOff>
    </xdr:from>
    <xdr:ext cx="599010" cy="259045"/>
    <xdr:sp macro="" textlink="">
      <xdr:nvSpPr>
        <xdr:cNvPr id="581" name="教育費最大値テキスト"/>
        <xdr:cNvSpPr txBox="1"/>
      </xdr:nvSpPr>
      <xdr:spPr>
        <a:xfrm>
          <a:off x="16370300" y="849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143,188</a:t>
          </a:r>
          <a:endParaRPr kumimoji="1" lang="ja-JP" altLang="en-US" sz="1000" b="1">
            <a:latin typeface="ＭＳ Ｐゴシック"/>
          </a:endParaRPr>
        </a:p>
      </xdr:txBody>
    </xdr:sp>
    <xdr:clientData/>
  </xdr:oneCellAnchor>
  <xdr:twoCellAnchor>
    <xdr:from>
      <xdr:col>23</xdr:col>
      <xdr:colOff>428625</xdr:colOff>
      <xdr:row>50</xdr:row>
      <xdr:rowOff>150013</xdr:rowOff>
    </xdr:from>
    <xdr:to>
      <xdr:col>23</xdr:col>
      <xdr:colOff>606425</xdr:colOff>
      <xdr:row>50</xdr:row>
      <xdr:rowOff>150013</xdr:rowOff>
    </xdr:to>
    <xdr:cxnSp macro="">
      <xdr:nvCxnSpPr>
        <xdr:cNvPr id="582" name="直線コネクタ 581"/>
        <xdr:cNvCxnSpPr/>
      </xdr:nvCxnSpPr>
      <xdr:spPr>
        <a:xfrm>
          <a:off x="16230600" y="872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33845</xdr:rowOff>
    </xdr:from>
    <xdr:to>
      <xdr:col>23</xdr:col>
      <xdr:colOff>517525</xdr:colOff>
      <xdr:row>58</xdr:row>
      <xdr:rowOff>18885</xdr:rowOff>
    </xdr:to>
    <xdr:cxnSp macro="">
      <xdr:nvCxnSpPr>
        <xdr:cNvPr id="583" name="直線コネクタ 582"/>
        <xdr:cNvCxnSpPr/>
      </xdr:nvCxnSpPr>
      <xdr:spPr>
        <a:xfrm flipV="1">
          <a:off x="15481300" y="9635045"/>
          <a:ext cx="838200" cy="3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3319</xdr:rowOff>
    </xdr:from>
    <xdr:ext cx="534377" cy="259045"/>
    <xdr:sp macro="" textlink="">
      <xdr:nvSpPr>
        <xdr:cNvPr id="584" name="教育費平均値テキスト"/>
        <xdr:cNvSpPr txBox="1"/>
      </xdr:nvSpPr>
      <xdr:spPr>
        <a:xfrm>
          <a:off x="16370300" y="977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54,540</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24892</xdr:rowOff>
    </xdr:from>
    <xdr:to>
      <xdr:col>23</xdr:col>
      <xdr:colOff>568325</xdr:colOff>
      <xdr:row>57</xdr:row>
      <xdr:rowOff>126492</xdr:rowOff>
    </xdr:to>
    <xdr:sp macro="" textlink="">
      <xdr:nvSpPr>
        <xdr:cNvPr id="585" name="フローチャート : 判断 584"/>
        <xdr:cNvSpPr/>
      </xdr:nvSpPr>
      <xdr:spPr>
        <a:xfrm>
          <a:off x="16268700" y="979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18885</xdr:rowOff>
    </xdr:from>
    <xdr:to>
      <xdr:col>22</xdr:col>
      <xdr:colOff>365125</xdr:colOff>
      <xdr:row>58</xdr:row>
      <xdr:rowOff>103911</xdr:rowOff>
    </xdr:to>
    <xdr:cxnSp macro="">
      <xdr:nvCxnSpPr>
        <xdr:cNvPr id="586" name="直線コネクタ 585"/>
        <xdr:cNvCxnSpPr/>
      </xdr:nvCxnSpPr>
      <xdr:spPr>
        <a:xfrm flipV="1">
          <a:off x="14592300" y="9962985"/>
          <a:ext cx="889000" cy="8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128181</xdr:rowOff>
    </xdr:from>
    <xdr:to>
      <xdr:col>22</xdr:col>
      <xdr:colOff>415925</xdr:colOff>
      <xdr:row>57</xdr:row>
      <xdr:rowOff>58331</xdr:rowOff>
    </xdr:to>
    <xdr:sp macro="" textlink="">
      <xdr:nvSpPr>
        <xdr:cNvPr id="587" name="フローチャート : 判断 586"/>
        <xdr:cNvSpPr/>
      </xdr:nvSpPr>
      <xdr:spPr>
        <a:xfrm>
          <a:off x="15430500" y="972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74858</xdr:rowOff>
    </xdr:from>
    <xdr:ext cx="534377" cy="259045"/>
    <xdr:sp macro="" textlink="">
      <xdr:nvSpPr>
        <xdr:cNvPr id="588" name="テキスト ボックス 587"/>
        <xdr:cNvSpPr txBox="1"/>
      </xdr:nvSpPr>
      <xdr:spPr>
        <a:xfrm>
          <a:off x="15214111" y="950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81407</xdr:rowOff>
    </xdr:from>
    <xdr:to>
      <xdr:col>21</xdr:col>
      <xdr:colOff>161925</xdr:colOff>
      <xdr:row>58</xdr:row>
      <xdr:rowOff>103911</xdr:rowOff>
    </xdr:to>
    <xdr:cxnSp macro="">
      <xdr:nvCxnSpPr>
        <xdr:cNvPr id="589" name="直線コネクタ 588"/>
        <xdr:cNvCxnSpPr/>
      </xdr:nvCxnSpPr>
      <xdr:spPr>
        <a:xfrm>
          <a:off x="13703300" y="10025507"/>
          <a:ext cx="889000" cy="2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131369</xdr:rowOff>
    </xdr:from>
    <xdr:to>
      <xdr:col>21</xdr:col>
      <xdr:colOff>212725</xdr:colOff>
      <xdr:row>57</xdr:row>
      <xdr:rowOff>61519</xdr:rowOff>
    </xdr:to>
    <xdr:sp macro="" textlink="">
      <xdr:nvSpPr>
        <xdr:cNvPr id="590" name="フローチャート : 判断 589"/>
        <xdr:cNvSpPr/>
      </xdr:nvSpPr>
      <xdr:spPr>
        <a:xfrm>
          <a:off x="14541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78046</xdr:rowOff>
    </xdr:from>
    <xdr:ext cx="534377" cy="259045"/>
    <xdr:sp macro="" textlink="">
      <xdr:nvSpPr>
        <xdr:cNvPr id="591" name="テキスト ボックス 590"/>
        <xdr:cNvSpPr txBox="1"/>
      </xdr:nvSpPr>
      <xdr:spPr>
        <a:xfrm>
          <a:off x="14325111" y="950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88150</xdr:rowOff>
    </xdr:from>
    <xdr:to>
      <xdr:col>19</xdr:col>
      <xdr:colOff>644525</xdr:colOff>
      <xdr:row>58</xdr:row>
      <xdr:rowOff>81407</xdr:rowOff>
    </xdr:to>
    <xdr:cxnSp macro="">
      <xdr:nvCxnSpPr>
        <xdr:cNvPr id="592" name="直線コネクタ 591"/>
        <xdr:cNvCxnSpPr/>
      </xdr:nvCxnSpPr>
      <xdr:spPr>
        <a:xfrm>
          <a:off x="12814300" y="9689350"/>
          <a:ext cx="889000" cy="33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20803</xdr:rowOff>
    </xdr:from>
    <xdr:to>
      <xdr:col>20</xdr:col>
      <xdr:colOff>9525</xdr:colOff>
      <xdr:row>57</xdr:row>
      <xdr:rowOff>122403</xdr:rowOff>
    </xdr:to>
    <xdr:sp macro="" textlink="">
      <xdr:nvSpPr>
        <xdr:cNvPr id="593" name="フローチャート : 判断 592"/>
        <xdr:cNvSpPr/>
      </xdr:nvSpPr>
      <xdr:spPr>
        <a:xfrm>
          <a:off x="13652500" y="97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138930</xdr:rowOff>
    </xdr:from>
    <xdr:ext cx="534377" cy="259045"/>
    <xdr:sp macro="" textlink="">
      <xdr:nvSpPr>
        <xdr:cNvPr id="594" name="テキスト ボックス 593"/>
        <xdr:cNvSpPr txBox="1"/>
      </xdr:nvSpPr>
      <xdr:spPr>
        <a:xfrm>
          <a:off x="13436111" y="956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162560</xdr:rowOff>
    </xdr:from>
    <xdr:to>
      <xdr:col>18</xdr:col>
      <xdr:colOff>492125</xdr:colOff>
      <xdr:row>57</xdr:row>
      <xdr:rowOff>92710</xdr:rowOff>
    </xdr:to>
    <xdr:sp macro="" textlink="">
      <xdr:nvSpPr>
        <xdr:cNvPr id="595" name="フローチャート : 判断 594"/>
        <xdr:cNvSpPr/>
      </xdr:nvSpPr>
      <xdr:spPr>
        <a:xfrm>
          <a:off x="12763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83837</xdr:rowOff>
    </xdr:from>
    <xdr:ext cx="534377" cy="259045"/>
    <xdr:sp macro="" textlink="">
      <xdr:nvSpPr>
        <xdr:cNvPr id="596" name="テキスト ボックス 595"/>
        <xdr:cNvSpPr txBox="1"/>
      </xdr:nvSpPr>
      <xdr:spPr>
        <a:xfrm>
          <a:off x="12547111" y="985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154495</xdr:rowOff>
    </xdr:from>
    <xdr:to>
      <xdr:col>23</xdr:col>
      <xdr:colOff>568325</xdr:colOff>
      <xdr:row>56</xdr:row>
      <xdr:rowOff>84645</xdr:rowOff>
    </xdr:to>
    <xdr:sp macro="" textlink="">
      <xdr:nvSpPr>
        <xdr:cNvPr id="602" name="円/楕円 601"/>
        <xdr:cNvSpPr/>
      </xdr:nvSpPr>
      <xdr:spPr>
        <a:xfrm>
          <a:off x="16268700" y="958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5922</xdr:rowOff>
    </xdr:from>
    <xdr:ext cx="534377" cy="259045"/>
    <xdr:sp macro="" textlink="">
      <xdr:nvSpPr>
        <xdr:cNvPr id="603" name="教育費該当値テキスト"/>
        <xdr:cNvSpPr txBox="1"/>
      </xdr:nvSpPr>
      <xdr:spPr>
        <a:xfrm>
          <a:off x="16370300" y="943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71,335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139535</xdr:rowOff>
    </xdr:from>
    <xdr:to>
      <xdr:col>22</xdr:col>
      <xdr:colOff>415925</xdr:colOff>
      <xdr:row>58</xdr:row>
      <xdr:rowOff>69685</xdr:rowOff>
    </xdr:to>
    <xdr:sp macro="" textlink="">
      <xdr:nvSpPr>
        <xdr:cNvPr id="604" name="円/楕円 603"/>
        <xdr:cNvSpPr/>
      </xdr:nvSpPr>
      <xdr:spPr>
        <a:xfrm>
          <a:off x="15430500" y="99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60812</xdr:rowOff>
    </xdr:from>
    <xdr:ext cx="534377" cy="259045"/>
    <xdr:sp macro="" textlink="">
      <xdr:nvSpPr>
        <xdr:cNvPr id="605" name="テキスト ボックス 604"/>
        <xdr:cNvSpPr txBox="1"/>
      </xdr:nvSpPr>
      <xdr:spPr>
        <a:xfrm>
          <a:off x="15214111" y="1000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45,513</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53111</xdr:rowOff>
    </xdr:from>
    <xdr:to>
      <xdr:col>21</xdr:col>
      <xdr:colOff>212725</xdr:colOff>
      <xdr:row>58</xdr:row>
      <xdr:rowOff>154711</xdr:rowOff>
    </xdr:to>
    <xdr:sp macro="" textlink="">
      <xdr:nvSpPr>
        <xdr:cNvPr id="606" name="円/楕円 605"/>
        <xdr:cNvSpPr/>
      </xdr:nvSpPr>
      <xdr:spPr>
        <a:xfrm>
          <a:off x="14541500" y="999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145838</xdr:rowOff>
    </xdr:from>
    <xdr:ext cx="534377" cy="259045"/>
    <xdr:sp macro="" textlink="">
      <xdr:nvSpPr>
        <xdr:cNvPr id="607" name="テキスト ボックス 606"/>
        <xdr:cNvSpPr txBox="1"/>
      </xdr:nvSpPr>
      <xdr:spPr>
        <a:xfrm>
          <a:off x="14325111" y="1008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38,818</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30607</xdr:rowOff>
    </xdr:from>
    <xdr:to>
      <xdr:col>20</xdr:col>
      <xdr:colOff>9525</xdr:colOff>
      <xdr:row>58</xdr:row>
      <xdr:rowOff>132207</xdr:rowOff>
    </xdr:to>
    <xdr:sp macro="" textlink="">
      <xdr:nvSpPr>
        <xdr:cNvPr id="608" name="円/楕円 607"/>
        <xdr:cNvSpPr/>
      </xdr:nvSpPr>
      <xdr:spPr>
        <a:xfrm>
          <a:off x="13652500" y="997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123334</xdr:rowOff>
    </xdr:from>
    <xdr:ext cx="534377" cy="259045"/>
    <xdr:sp macro="" textlink="">
      <xdr:nvSpPr>
        <xdr:cNvPr id="609" name="テキスト ボックス 608"/>
        <xdr:cNvSpPr txBox="1"/>
      </xdr:nvSpPr>
      <xdr:spPr>
        <a:xfrm>
          <a:off x="13436111" y="1006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40,590</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37350</xdr:rowOff>
    </xdr:from>
    <xdr:to>
      <xdr:col>18</xdr:col>
      <xdr:colOff>492125</xdr:colOff>
      <xdr:row>56</xdr:row>
      <xdr:rowOff>138950</xdr:rowOff>
    </xdr:to>
    <xdr:sp macro="" textlink="">
      <xdr:nvSpPr>
        <xdr:cNvPr id="610" name="円/楕円 609"/>
        <xdr:cNvSpPr/>
      </xdr:nvSpPr>
      <xdr:spPr>
        <a:xfrm>
          <a:off x="12763500" y="963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155477</xdr:rowOff>
    </xdr:from>
    <xdr:ext cx="534377" cy="259045"/>
    <xdr:sp macro="" textlink="">
      <xdr:nvSpPr>
        <xdr:cNvPr id="611" name="テキスト ボックス 610"/>
        <xdr:cNvSpPr txBox="1"/>
      </xdr:nvSpPr>
      <xdr:spPr>
        <a:xfrm>
          <a:off x="12547111" y="941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67,059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5" name="テキスト ボックス 62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7" name="テキスト ボックス 62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9" name="テキスト ボックス 62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31" name="テキスト ボックス 63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106390</xdr:rowOff>
    </xdr:from>
    <xdr:to>
      <xdr:col>23</xdr:col>
      <xdr:colOff>516889</xdr:colOff>
      <xdr:row>79</xdr:row>
      <xdr:rowOff>98879</xdr:rowOff>
    </xdr:to>
    <xdr:cxnSp macro="">
      <xdr:nvCxnSpPr>
        <xdr:cNvPr id="637" name="直線コネクタ 636"/>
        <xdr:cNvCxnSpPr/>
      </xdr:nvCxnSpPr>
      <xdr:spPr>
        <a:xfrm flipV="1">
          <a:off x="16317595" y="12107890"/>
          <a:ext cx="1269" cy="1535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109811</xdr:rowOff>
    </xdr:from>
    <xdr:ext cx="249299" cy="259045"/>
    <xdr:sp macro="" textlink="">
      <xdr:nvSpPr>
        <xdr:cNvPr id="638" name="災害復旧費最小値テキスト"/>
        <xdr:cNvSpPr txBox="1"/>
      </xdr:nvSpPr>
      <xdr:spPr>
        <a:xfrm>
          <a:off x="16370300" y="13654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53067</xdr:rowOff>
    </xdr:from>
    <xdr:ext cx="534377" cy="259045"/>
    <xdr:sp macro="" textlink="">
      <xdr:nvSpPr>
        <xdr:cNvPr id="640" name="災害復旧費最大値テキスト"/>
        <xdr:cNvSpPr txBox="1"/>
      </xdr:nvSpPr>
      <xdr:spPr>
        <a:xfrm>
          <a:off x="16370300" y="118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70</xdr:row>
      <xdr:rowOff>106390</xdr:rowOff>
    </xdr:from>
    <xdr:to>
      <xdr:col>23</xdr:col>
      <xdr:colOff>606425</xdr:colOff>
      <xdr:row>70</xdr:row>
      <xdr:rowOff>106390</xdr:rowOff>
    </xdr:to>
    <xdr:cxnSp macro="">
      <xdr:nvCxnSpPr>
        <xdr:cNvPr id="641" name="直線コネクタ 640"/>
        <xdr:cNvCxnSpPr/>
      </xdr:nvCxnSpPr>
      <xdr:spPr>
        <a:xfrm>
          <a:off x="16230600" y="1210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32127</xdr:rowOff>
    </xdr:from>
    <xdr:to>
      <xdr:col>23</xdr:col>
      <xdr:colOff>517525</xdr:colOff>
      <xdr:row>79</xdr:row>
      <xdr:rowOff>57730</xdr:rowOff>
    </xdr:to>
    <xdr:cxnSp macro="">
      <xdr:nvCxnSpPr>
        <xdr:cNvPr id="642" name="直線コネクタ 641"/>
        <xdr:cNvCxnSpPr/>
      </xdr:nvCxnSpPr>
      <xdr:spPr>
        <a:xfrm>
          <a:off x="15481300" y="13576677"/>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27260</xdr:rowOff>
    </xdr:from>
    <xdr:ext cx="469744" cy="259045"/>
    <xdr:sp macro="" textlink="">
      <xdr:nvSpPr>
        <xdr:cNvPr id="643" name="災害復旧費平均値テキスト"/>
        <xdr:cNvSpPr txBox="1"/>
      </xdr:nvSpPr>
      <xdr:spPr>
        <a:xfrm>
          <a:off x="16370300" y="13400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2,676</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4383</xdr:rowOff>
    </xdr:from>
    <xdr:to>
      <xdr:col>23</xdr:col>
      <xdr:colOff>568325</xdr:colOff>
      <xdr:row>79</xdr:row>
      <xdr:rowOff>105983</xdr:rowOff>
    </xdr:to>
    <xdr:sp macro="" textlink="">
      <xdr:nvSpPr>
        <xdr:cNvPr id="644" name="フローチャート : 判断 643"/>
        <xdr:cNvSpPr/>
      </xdr:nvSpPr>
      <xdr:spPr>
        <a:xfrm>
          <a:off x="16268700" y="135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32127</xdr:rowOff>
    </xdr:from>
    <xdr:to>
      <xdr:col>22</xdr:col>
      <xdr:colOff>365125</xdr:colOff>
      <xdr:row>79</xdr:row>
      <xdr:rowOff>98879</xdr:rowOff>
    </xdr:to>
    <xdr:cxnSp macro="">
      <xdr:nvCxnSpPr>
        <xdr:cNvPr id="645" name="直線コネクタ 644"/>
        <xdr:cNvCxnSpPr/>
      </xdr:nvCxnSpPr>
      <xdr:spPr>
        <a:xfrm flipV="1">
          <a:off x="14592300" y="13576677"/>
          <a:ext cx="889000" cy="6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21839</xdr:rowOff>
    </xdr:from>
    <xdr:to>
      <xdr:col>22</xdr:col>
      <xdr:colOff>415925</xdr:colOff>
      <xdr:row>79</xdr:row>
      <xdr:rowOff>123439</xdr:rowOff>
    </xdr:to>
    <xdr:sp macro="" textlink="">
      <xdr:nvSpPr>
        <xdr:cNvPr id="646" name="フローチャート : 判断 645"/>
        <xdr:cNvSpPr/>
      </xdr:nvSpPr>
      <xdr:spPr>
        <a:xfrm>
          <a:off x="15430500" y="1356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114566</xdr:rowOff>
    </xdr:from>
    <xdr:ext cx="469744" cy="259045"/>
    <xdr:sp macro="" textlink="">
      <xdr:nvSpPr>
        <xdr:cNvPr id="647" name="テキスト ボックス 646"/>
        <xdr:cNvSpPr txBox="1"/>
      </xdr:nvSpPr>
      <xdr:spPr>
        <a:xfrm>
          <a:off x="15246427" y="1365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98879</xdr:rowOff>
    </xdr:from>
    <xdr:to>
      <xdr:col>21</xdr:col>
      <xdr:colOff>161925</xdr:colOff>
      <xdr:row>79</xdr:row>
      <xdr:rowOff>98879</xdr:rowOff>
    </xdr:to>
    <xdr:cxnSp macro="">
      <xdr:nvCxnSpPr>
        <xdr:cNvPr id="648" name="直線コネクタ 647"/>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161889</xdr:rowOff>
    </xdr:from>
    <xdr:to>
      <xdr:col>21</xdr:col>
      <xdr:colOff>212725</xdr:colOff>
      <xdr:row>79</xdr:row>
      <xdr:rowOff>92039</xdr:rowOff>
    </xdr:to>
    <xdr:sp macro="" textlink="">
      <xdr:nvSpPr>
        <xdr:cNvPr id="649" name="フローチャート : 判断 648"/>
        <xdr:cNvSpPr/>
      </xdr:nvSpPr>
      <xdr:spPr>
        <a:xfrm>
          <a:off x="14541500" y="1353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108566</xdr:rowOff>
    </xdr:from>
    <xdr:ext cx="469744" cy="259045"/>
    <xdr:sp macro="" textlink="">
      <xdr:nvSpPr>
        <xdr:cNvPr id="650" name="テキスト ボックス 649"/>
        <xdr:cNvSpPr txBox="1"/>
      </xdr:nvSpPr>
      <xdr:spPr>
        <a:xfrm>
          <a:off x="14357427" y="1331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52538</xdr:rowOff>
    </xdr:from>
    <xdr:to>
      <xdr:col>19</xdr:col>
      <xdr:colOff>644525</xdr:colOff>
      <xdr:row>79</xdr:row>
      <xdr:rowOff>98879</xdr:rowOff>
    </xdr:to>
    <xdr:cxnSp macro="">
      <xdr:nvCxnSpPr>
        <xdr:cNvPr id="651" name="直線コネクタ 650"/>
        <xdr:cNvCxnSpPr/>
      </xdr:nvCxnSpPr>
      <xdr:spPr>
        <a:xfrm>
          <a:off x="12814300" y="13597088"/>
          <a:ext cx="889000" cy="4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164942</xdr:rowOff>
    </xdr:from>
    <xdr:to>
      <xdr:col>20</xdr:col>
      <xdr:colOff>9525</xdr:colOff>
      <xdr:row>79</xdr:row>
      <xdr:rowOff>95092</xdr:rowOff>
    </xdr:to>
    <xdr:sp macro="" textlink="">
      <xdr:nvSpPr>
        <xdr:cNvPr id="652" name="フローチャート : 判断 651"/>
        <xdr:cNvSpPr/>
      </xdr:nvSpPr>
      <xdr:spPr>
        <a:xfrm>
          <a:off x="13652500" y="1353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111619</xdr:rowOff>
    </xdr:from>
    <xdr:ext cx="469744" cy="259045"/>
    <xdr:sp macro="" textlink="">
      <xdr:nvSpPr>
        <xdr:cNvPr id="653" name="テキスト ボックス 652"/>
        <xdr:cNvSpPr txBox="1"/>
      </xdr:nvSpPr>
      <xdr:spPr>
        <a:xfrm>
          <a:off x="13468427" y="1331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141494</xdr:rowOff>
    </xdr:from>
    <xdr:to>
      <xdr:col>18</xdr:col>
      <xdr:colOff>492125</xdr:colOff>
      <xdr:row>78</xdr:row>
      <xdr:rowOff>71644</xdr:rowOff>
    </xdr:to>
    <xdr:sp macro="" textlink="">
      <xdr:nvSpPr>
        <xdr:cNvPr id="654" name="フローチャート : 判断 653"/>
        <xdr:cNvSpPr/>
      </xdr:nvSpPr>
      <xdr:spPr>
        <a:xfrm>
          <a:off x="12763500" y="1334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88171</xdr:rowOff>
    </xdr:from>
    <xdr:ext cx="534377" cy="259045"/>
    <xdr:sp macro="" textlink="">
      <xdr:nvSpPr>
        <xdr:cNvPr id="655" name="テキスト ボックス 654"/>
        <xdr:cNvSpPr txBox="1"/>
      </xdr:nvSpPr>
      <xdr:spPr>
        <a:xfrm>
          <a:off x="12547111" y="1311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6930</xdr:rowOff>
    </xdr:from>
    <xdr:to>
      <xdr:col>23</xdr:col>
      <xdr:colOff>568325</xdr:colOff>
      <xdr:row>79</xdr:row>
      <xdr:rowOff>108530</xdr:rowOff>
    </xdr:to>
    <xdr:sp macro="" textlink="">
      <xdr:nvSpPr>
        <xdr:cNvPr id="661" name="円/楕円 660"/>
        <xdr:cNvSpPr/>
      </xdr:nvSpPr>
      <xdr:spPr>
        <a:xfrm>
          <a:off x="16268700" y="1355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154260</xdr:rowOff>
    </xdr:from>
    <xdr:ext cx="469744" cy="259045"/>
    <xdr:sp macro="" textlink="">
      <xdr:nvSpPr>
        <xdr:cNvPr id="662" name="災害復旧費該当値テキスト"/>
        <xdr:cNvSpPr txBox="1"/>
      </xdr:nvSpPr>
      <xdr:spPr>
        <a:xfrm>
          <a:off x="16370300" y="1352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152777</xdr:rowOff>
    </xdr:from>
    <xdr:to>
      <xdr:col>22</xdr:col>
      <xdr:colOff>415925</xdr:colOff>
      <xdr:row>79</xdr:row>
      <xdr:rowOff>82927</xdr:rowOff>
    </xdr:to>
    <xdr:sp macro="" textlink="">
      <xdr:nvSpPr>
        <xdr:cNvPr id="663" name="円/楕円 662"/>
        <xdr:cNvSpPr/>
      </xdr:nvSpPr>
      <xdr:spPr>
        <a:xfrm>
          <a:off x="15430500" y="1352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99454</xdr:rowOff>
    </xdr:from>
    <xdr:ext cx="469744" cy="259045"/>
    <xdr:sp macro="" textlink="">
      <xdr:nvSpPr>
        <xdr:cNvPr id="664" name="テキスト ボックス 663"/>
        <xdr:cNvSpPr txBox="1"/>
      </xdr:nvSpPr>
      <xdr:spPr>
        <a:xfrm>
          <a:off x="15246427" y="1330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4,088</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48079</xdr:rowOff>
    </xdr:from>
    <xdr:to>
      <xdr:col>21</xdr:col>
      <xdr:colOff>212725</xdr:colOff>
      <xdr:row>79</xdr:row>
      <xdr:rowOff>149679</xdr:rowOff>
    </xdr:to>
    <xdr:sp macro="" textlink="">
      <xdr:nvSpPr>
        <xdr:cNvPr id="665" name="円/楕円 664"/>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140806</xdr:rowOff>
    </xdr:from>
    <xdr:ext cx="249299" cy="259045"/>
    <xdr:sp macro="" textlink="">
      <xdr:nvSpPr>
        <xdr:cNvPr id="666" name="テキスト ボックス 665"/>
        <xdr:cNvSpPr txBox="1"/>
      </xdr:nvSpPr>
      <xdr:spPr>
        <a:xfrm>
          <a:off x="14467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48079</xdr:rowOff>
    </xdr:from>
    <xdr:to>
      <xdr:col>20</xdr:col>
      <xdr:colOff>9525</xdr:colOff>
      <xdr:row>79</xdr:row>
      <xdr:rowOff>149679</xdr:rowOff>
    </xdr:to>
    <xdr:sp macro="" textlink="">
      <xdr:nvSpPr>
        <xdr:cNvPr id="667" name="円/楕円 666"/>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140806</xdr:rowOff>
    </xdr:from>
    <xdr:ext cx="249299" cy="259045"/>
    <xdr:sp macro="" textlink="">
      <xdr:nvSpPr>
        <xdr:cNvPr id="668" name="テキスト ボックス 667"/>
        <xdr:cNvSpPr txBox="1"/>
      </xdr:nvSpPr>
      <xdr:spPr>
        <a:xfrm>
          <a:off x="13578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1738</xdr:rowOff>
    </xdr:from>
    <xdr:to>
      <xdr:col>18</xdr:col>
      <xdr:colOff>492125</xdr:colOff>
      <xdr:row>79</xdr:row>
      <xdr:rowOff>103338</xdr:rowOff>
    </xdr:to>
    <xdr:sp macro="" textlink="">
      <xdr:nvSpPr>
        <xdr:cNvPr id="669" name="円/楕円 668"/>
        <xdr:cNvSpPr/>
      </xdr:nvSpPr>
      <xdr:spPr>
        <a:xfrm>
          <a:off x="12763500" y="1354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94465</xdr:rowOff>
    </xdr:from>
    <xdr:ext cx="469744" cy="259045"/>
    <xdr:sp macro="" textlink="">
      <xdr:nvSpPr>
        <xdr:cNvPr id="670" name="テキスト ボックス 669"/>
        <xdr:cNvSpPr txBox="1"/>
      </xdr:nvSpPr>
      <xdr:spPr>
        <a:xfrm>
          <a:off x="12579427" y="1363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6" name="テキスト ボックス 68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8" name="テキスト ボックス 68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37317</xdr:rowOff>
    </xdr:from>
    <xdr:to>
      <xdr:col>23</xdr:col>
      <xdr:colOff>516889</xdr:colOff>
      <xdr:row>99</xdr:row>
      <xdr:rowOff>1253</xdr:rowOff>
    </xdr:to>
    <xdr:cxnSp macro="">
      <xdr:nvCxnSpPr>
        <xdr:cNvPr id="694" name="直線コネクタ 693"/>
        <xdr:cNvCxnSpPr/>
      </xdr:nvCxnSpPr>
      <xdr:spPr>
        <a:xfrm flipV="1">
          <a:off x="16317595" y="15639267"/>
          <a:ext cx="1269" cy="133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5080</xdr:rowOff>
    </xdr:from>
    <xdr:ext cx="469744" cy="259045"/>
    <xdr:sp macro="" textlink="">
      <xdr:nvSpPr>
        <xdr:cNvPr id="695" name="公債費最小値テキスト"/>
        <xdr:cNvSpPr txBox="1"/>
      </xdr:nvSpPr>
      <xdr:spPr>
        <a:xfrm>
          <a:off x="16370300" y="1697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99</xdr:row>
      <xdr:rowOff>1253</xdr:rowOff>
    </xdr:from>
    <xdr:to>
      <xdr:col>23</xdr:col>
      <xdr:colOff>606425</xdr:colOff>
      <xdr:row>99</xdr:row>
      <xdr:rowOff>1253</xdr:rowOff>
    </xdr:to>
    <xdr:cxnSp macro="">
      <xdr:nvCxnSpPr>
        <xdr:cNvPr id="696" name="直線コネクタ 695"/>
        <xdr:cNvCxnSpPr/>
      </xdr:nvCxnSpPr>
      <xdr:spPr>
        <a:xfrm>
          <a:off x="16230600" y="16974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155444</xdr:rowOff>
    </xdr:from>
    <xdr:ext cx="599010" cy="259045"/>
    <xdr:sp macro="" textlink="">
      <xdr:nvSpPr>
        <xdr:cNvPr id="697" name="公債費最大値テキスト"/>
        <xdr:cNvSpPr txBox="1"/>
      </xdr:nvSpPr>
      <xdr:spPr>
        <a:xfrm>
          <a:off x="16370300" y="1541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91</xdr:row>
      <xdr:rowOff>37317</xdr:rowOff>
    </xdr:from>
    <xdr:to>
      <xdr:col>23</xdr:col>
      <xdr:colOff>606425</xdr:colOff>
      <xdr:row>91</xdr:row>
      <xdr:rowOff>37317</xdr:rowOff>
    </xdr:to>
    <xdr:cxnSp macro="">
      <xdr:nvCxnSpPr>
        <xdr:cNvPr id="698" name="直線コネクタ 697"/>
        <xdr:cNvCxnSpPr/>
      </xdr:nvCxnSpPr>
      <xdr:spPr>
        <a:xfrm>
          <a:off x="16230600" y="1563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89782</xdr:rowOff>
    </xdr:from>
    <xdr:to>
      <xdr:col>23</xdr:col>
      <xdr:colOff>517525</xdr:colOff>
      <xdr:row>95</xdr:row>
      <xdr:rowOff>127096</xdr:rowOff>
    </xdr:to>
    <xdr:cxnSp macro="">
      <xdr:nvCxnSpPr>
        <xdr:cNvPr id="699" name="直線コネクタ 698"/>
        <xdr:cNvCxnSpPr/>
      </xdr:nvCxnSpPr>
      <xdr:spPr>
        <a:xfrm>
          <a:off x="15481300" y="16377532"/>
          <a:ext cx="838200" cy="3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102058</xdr:rowOff>
    </xdr:from>
    <xdr:ext cx="534377" cy="259045"/>
    <xdr:sp macro="" textlink="">
      <xdr:nvSpPr>
        <xdr:cNvPr id="700" name="公債費平均値テキスト"/>
        <xdr:cNvSpPr txBox="1"/>
      </xdr:nvSpPr>
      <xdr:spPr>
        <a:xfrm>
          <a:off x="16370300" y="16561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123631</xdr:rowOff>
    </xdr:from>
    <xdr:to>
      <xdr:col>23</xdr:col>
      <xdr:colOff>568325</xdr:colOff>
      <xdr:row>97</xdr:row>
      <xdr:rowOff>53781</xdr:rowOff>
    </xdr:to>
    <xdr:sp macro="" textlink="">
      <xdr:nvSpPr>
        <xdr:cNvPr id="701" name="フローチャート : 判断 700"/>
        <xdr:cNvSpPr/>
      </xdr:nvSpPr>
      <xdr:spPr>
        <a:xfrm>
          <a:off x="162687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89782</xdr:rowOff>
    </xdr:from>
    <xdr:to>
      <xdr:col>22</xdr:col>
      <xdr:colOff>365125</xdr:colOff>
      <xdr:row>95</xdr:row>
      <xdr:rowOff>124986</xdr:rowOff>
    </xdr:to>
    <xdr:cxnSp macro="">
      <xdr:nvCxnSpPr>
        <xdr:cNvPr id="702" name="直線コネクタ 701"/>
        <xdr:cNvCxnSpPr/>
      </xdr:nvCxnSpPr>
      <xdr:spPr>
        <a:xfrm flipV="1">
          <a:off x="14592300" y="16377532"/>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130375</xdr:rowOff>
    </xdr:from>
    <xdr:to>
      <xdr:col>22</xdr:col>
      <xdr:colOff>415925</xdr:colOff>
      <xdr:row>97</xdr:row>
      <xdr:rowOff>60525</xdr:rowOff>
    </xdr:to>
    <xdr:sp macro="" textlink="">
      <xdr:nvSpPr>
        <xdr:cNvPr id="703" name="フローチャート : 判断 702"/>
        <xdr:cNvSpPr/>
      </xdr:nvSpPr>
      <xdr:spPr>
        <a:xfrm>
          <a:off x="15430500" y="165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51652</xdr:rowOff>
    </xdr:from>
    <xdr:ext cx="534377" cy="259045"/>
    <xdr:sp macro="" textlink="">
      <xdr:nvSpPr>
        <xdr:cNvPr id="704" name="テキスト ボックス 703"/>
        <xdr:cNvSpPr txBox="1"/>
      </xdr:nvSpPr>
      <xdr:spPr>
        <a:xfrm>
          <a:off x="15214111" y="1668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118478</xdr:rowOff>
    </xdr:from>
    <xdr:to>
      <xdr:col>21</xdr:col>
      <xdr:colOff>161925</xdr:colOff>
      <xdr:row>95</xdr:row>
      <xdr:rowOff>124986</xdr:rowOff>
    </xdr:to>
    <xdr:cxnSp macro="">
      <xdr:nvCxnSpPr>
        <xdr:cNvPr id="705" name="直線コネクタ 704"/>
        <xdr:cNvCxnSpPr/>
      </xdr:nvCxnSpPr>
      <xdr:spPr>
        <a:xfrm>
          <a:off x="13703300" y="16406228"/>
          <a:ext cx="889000" cy="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91156</xdr:rowOff>
    </xdr:from>
    <xdr:to>
      <xdr:col>21</xdr:col>
      <xdr:colOff>212725</xdr:colOff>
      <xdr:row>97</xdr:row>
      <xdr:rowOff>21306</xdr:rowOff>
    </xdr:to>
    <xdr:sp macro="" textlink="">
      <xdr:nvSpPr>
        <xdr:cNvPr id="706" name="フローチャート : 判断 705"/>
        <xdr:cNvSpPr/>
      </xdr:nvSpPr>
      <xdr:spPr>
        <a:xfrm>
          <a:off x="14541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12433</xdr:rowOff>
    </xdr:from>
    <xdr:ext cx="534377" cy="259045"/>
    <xdr:sp macro="" textlink="">
      <xdr:nvSpPr>
        <xdr:cNvPr id="707" name="テキスト ボックス 706"/>
        <xdr:cNvSpPr txBox="1"/>
      </xdr:nvSpPr>
      <xdr:spPr>
        <a:xfrm>
          <a:off x="14325111" y="166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99070</xdr:rowOff>
    </xdr:from>
    <xdr:to>
      <xdr:col>19</xdr:col>
      <xdr:colOff>644525</xdr:colOff>
      <xdr:row>95</xdr:row>
      <xdr:rowOff>118478</xdr:rowOff>
    </xdr:to>
    <xdr:cxnSp macro="">
      <xdr:nvCxnSpPr>
        <xdr:cNvPr id="708" name="直線コネクタ 707"/>
        <xdr:cNvCxnSpPr/>
      </xdr:nvCxnSpPr>
      <xdr:spPr>
        <a:xfrm>
          <a:off x="12814300" y="16386820"/>
          <a:ext cx="8890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74223</xdr:rowOff>
    </xdr:from>
    <xdr:to>
      <xdr:col>20</xdr:col>
      <xdr:colOff>9525</xdr:colOff>
      <xdr:row>97</xdr:row>
      <xdr:rowOff>4373</xdr:rowOff>
    </xdr:to>
    <xdr:sp macro="" textlink="">
      <xdr:nvSpPr>
        <xdr:cNvPr id="709" name="フローチャート : 判断 708"/>
        <xdr:cNvSpPr/>
      </xdr:nvSpPr>
      <xdr:spPr>
        <a:xfrm>
          <a:off x="13652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166950</xdr:rowOff>
    </xdr:from>
    <xdr:ext cx="534377" cy="259045"/>
    <xdr:sp macro="" textlink="">
      <xdr:nvSpPr>
        <xdr:cNvPr id="710" name="テキスト ボックス 709"/>
        <xdr:cNvSpPr txBox="1"/>
      </xdr:nvSpPr>
      <xdr:spPr>
        <a:xfrm>
          <a:off x="13436111" y="1662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75809</xdr:rowOff>
    </xdr:from>
    <xdr:to>
      <xdr:col>18</xdr:col>
      <xdr:colOff>492125</xdr:colOff>
      <xdr:row>97</xdr:row>
      <xdr:rowOff>5959</xdr:rowOff>
    </xdr:to>
    <xdr:sp macro="" textlink="">
      <xdr:nvSpPr>
        <xdr:cNvPr id="711" name="フローチャート : 判断 710"/>
        <xdr:cNvSpPr/>
      </xdr:nvSpPr>
      <xdr:spPr>
        <a:xfrm>
          <a:off x="12763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168536</xdr:rowOff>
    </xdr:from>
    <xdr:ext cx="534377" cy="259045"/>
    <xdr:sp macro="" textlink="">
      <xdr:nvSpPr>
        <xdr:cNvPr id="712" name="テキスト ボックス 711"/>
        <xdr:cNvSpPr txBox="1"/>
      </xdr:nvSpPr>
      <xdr:spPr>
        <a:xfrm>
          <a:off x="12547111" y="1662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76296</xdr:rowOff>
    </xdr:from>
    <xdr:to>
      <xdr:col>23</xdr:col>
      <xdr:colOff>568325</xdr:colOff>
      <xdr:row>96</xdr:row>
      <xdr:rowOff>6446</xdr:rowOff>
    </xdr:to>
    <xdr:sp macro="" textlink="">
      <xdr:nvSpPr>
        <xdr:cNvPr id="718" name="円/楕円 717"/>
        <xdr:cNvSpPr/>
      </xdr:nvSpPr>
      <xdr:spPr>
        <a:xfrm>
          <a:off x="16268700" y="1636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99173</xdr:rowOff>
    </xdr:from>
    <xdr:ext cx="534377" cy="259045"/>
    <xdr:sp macro="" textlink="">
      <xdr:nvSpPr>
        <xdr:cNvPr id="719" name="公債費該当値テキスト"/>
        <xdr:cNvSpPr txBox="1"/>
      </xdr:nvSpPr>
      <xdr:spPr>
        <a:xfrm>
          <a:off x="16370300" y="1621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79,154</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38982</xdr:rowOff>
    </xdr:from>
    <xdr:to>
      <xdr:col>22</xdr:col>
      <xdr:colOff>415925</xdr:colOff>
      <xdr:row>95</xdr:row>
      <xdr:rowOff>140582</xdr:rowOff>
    </xdr:to>
    <xdr:sp macro="" textlink="">
      <xdr:nvSpPr>
        <xdr:cNvPr id="720" name="円/楕円 719"/>
        <xdr:cNvSpPr/>
      </xdr:nvSpPr>
      <xdr:spPr>
        <a:xfrm>
          <a:off x="15430500" y="1632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157109</xdr:rowOff>
    </xdr:from>
    <xdr:ext cx="534377" cy="259045"/>
    <xdr:sp macro="" textlink="">
      <xdr:nvSpPr>
        <xdr:cNvPr id="721" name="テキスト ボックス 720"/>
        <xdr:cNvSpPr txBox="1"/>
      </xdr:nvSpPr>
      <xdr:spPr>
        <a:xfrm>
          <a:off x="15214111" y="1610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84,051</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74186</xdr:rowOff>
    </xdr:from>
    <xdr:to>
      <xdr:col>21</xdr:col>
      <xdr:colOff>212725</xdr:colOff>
      <xdr:row>96</xdr:row>
      <xdr:rowOff>4336</xdr:rowOff>
    </xdr:to>
    <xdr:sp macro="" textlink="">
      <xdr:nvSpPr>
        <xdr:cNvPr id="722" name="円/楕円 721"/>
        <xdr:cNvSpPr/>
      </xdr:nvSpPr>
      <xdr:spPr>
        <a:xfrm>
          <a:off x="14541500" y="1636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20863</xdr:rowOff>
    </xdr:from>
    <xdr:ext cx="534377" cy="259045"/>
    <xdr:sp macro="" textlink="">
      <xdr:nvSpPr>
        <xdr:cNvPr id="723" name="テキスト ボックス 722"/>
        <xdr:cNvSpPr txBox="1"/>
      </xdr:nvSpPr>
      <xdr:spPr>
        <a:xfrm>
          <a:off x="14325111" y="1613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79,431</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67678</xdr:rowOff>
    </xdr:from>
    <xdr:to>
      <xdr:col>20</xdr:col>
      <xdr:colOff>9525</xdr:colOff>
      <xdr:row>95</xdr:row>
      <xdr:rowOff>169278</xdr:rowOff>
    </xdr:to>
    <xdr:sp macro="" textlink="">
      <xdr:nvSpPr>
        <xdr:cNvPr id="724" name="円/楕円 723"/>
        <xdr:cNvSpPr/>
      </xdr:nvSpPr>
      <xdr:spPr>
        <a:xfrm>
          <a:off x="13652500" y="163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14355</xdr:rowOff>
    </xdr:from>
    <xdr:ext cx="534377" cy="259045"/>
    <xdr:sp macro="" textlink="">
      <xdr:nvSpPr>
        <xdr:cNvPr id="725" name="テキスト ボックス 724"/>
        <xdr:cNvSpPr txBox="1"/>
      </xdr:nvSpPr>
      <xdr:spPr>
        <a:xfrm>
          <a:off x="13436111" y="1613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80,285</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48270</xdr:rowOff>
    </xdr:from>
    <xdr:to>
      <xdr:col>18</xdr:col>
      <xdr:colOff>492125</xdr:colOff>
      <xdr:row>95</xdr:row>
      <xdr:rowOff>149870</xdr:rowOff>
    </xdr:to>
    <xdr:sp macro="" textlink="">
      <xdr:nvSpPr>
        <xdr:cNvPr id="726" name="円/楕円 725"/>
        <xdr:cNvSpPr/>
      </xdr:nvSpPr>
      <xdr:spPr>
        <a:xfrm>
          <a:off x="12763500" y="1633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166397</xdr:rowOff>
    </xdr:from>
    <xdr:ext cx="534377" cy="259045"/>
    <xdr:sp macro="" textlink="">
      <xdr:nvSpPr>
        <xdr:cNvPr id="727" name="テキスト ボックス 726"/>
        <xdr:cNvSpPr txBox="1"/>
      </xdr:nvSpPr>
      <xdr:spPr>
        <a:xfrm>
          <a:off x="12547111" y="1611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82,832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8" name="直線コネクタ 73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39" name="テキスト ボックス 73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1" name="テキスト ボックス 740"/>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42" name="直線コネクタ 74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30</xdr:row>
      <xdr:rowOff>111777</xdr:rowOff>
    </xdr:from>
    <xdr:ext cx="377026" cy="259045"/>
    <xdr:sp macro="" textlink="">
      <xdr:nvSpPr>
        <xdr:cNvPr id="743" name="テキスト ボックス 742"/>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45" name="テキスト ボックス 744"/>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116840</xdr:rowOff>
    </xdr:from>
    <xdr:to>
      <xdr:col>32</xdr:col>
      <xdr:colOff>186689</xdr:colOff>
      <xdr:row>38</xdr:row>
      <xdr:rowOff>25400</xdr:rowOff>
    </xdr:to>
    <xdr:cxnSp macro="">
      <xdr:nvCxnSpPr>
        <xdr:cNvPr id="747" name="直線コネクタ 746"/>
        <xdr:cNvCxnSpPr/>
      </xdr:nvCxnSpPr>
      <xdr:spPr>
        <a:xfrm flipV="1">
          <a:off x="22159595" y="526034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51452</xdr:rowOff>
    </xdr:from>
    <xdr:ext cx="249299" cy="259045"/>
    <xdr:sp macro="" textlink="">
      <xdr:nvSpPr>
        <xdr:cNvPr id="748" name="諸支出金最小値テキスト"/>
        <xdr:cNvSpPr txBox="1"/>
      </xdr:nvSpPr>
      <xdr:spPr>
        <a:xfrm>
          <a:off x="22212300" y="6566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49" name="直線コネクタ 74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63517</xdr:rowOff>
    </xdr:from>
    <xdr:ext cx="378565" cy="259045"/>
    <xdr:sp macro="" textlink="">
      <xdr:nvSpPr>
        <xdr:cNvPr id="750" name="諸支出金最大値テキスト"/>
        <xdr:cNvSpPr txBox="1"/>
      </xdr:nvSpPr>
      <xdr:spPr>
        <a:xfrm>
          <a:off x="22212300" y="5035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32</xdr:col>
      <xdr:colOff>98425</xdr:colOff>
      <xdr:row>30</xdr:row>
      <xdr:rowOff>116840</xdr:rowOff>
    </xdr:from>
    <xdr:to>
      <xdr:col>32</xdr:col>
      <xdr:colOff>276225</xdr:colOff>
      <xdr:row>30</xdr:row>
      <xdr:rowOff>116840</xdr:rowOff>
    </xdr:to>
    <xdr:cxnSp macro="">
      <xdr:nvCxnSpPr>
        <xdr:cNvPr id="751" name="直線コネクタ 750"/>
        <xdr:cNvCxnSpPr/>
      </xdr:nvCxnSpPr>
      <xdr:spPr>
        <a:xfrm>
          <a:off x="22072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52" name="直線コネクタ 751"/>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140352</xdr:rowOff>
    </xdr:from>
    <xdr:ext cx="249299" cy="259045"/>
    <xdr:sp macro="" textlink="">
      <xdr:nvSpPr>
        <xdr:cNvPr id="753" name="諸支出金平均値テキスト"/>
        <xdr:cNvSpPr txBox="1"/>
      </xdr:nvSpPr>
      <xdr:spPr>
        <a:xfrm>
          <a:off x="22212300" y="631255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117475</xdr:rowOff>
    </xdr:from>
    <xdr:to>
      <xdr:col>32</xdr:col>
      <xdr:colOff>238125</xdr:colOff>
      <xdr:row>38</xdr:row>
      <xdr:rowOff>47625</xdr:rowOff>
    </xdr:to>
    <xdr:sp macro="" textlink="">
      <xdr:nvSpPr>
        <xdr:cNvPr id="754" name="フローチャート : 判断 753"/>
        <xdr:cNvSpPr/>
      </xdr:nvSpPr>
      <xdr:spPr>
        <a:xfrm>
          <a:off x="221107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55" name="直線コネクタ 754"/>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43180</xdr:rowOff>
    </xdr:from>
    <xdr:to>
      <xdr:col>31</xdr:col>
      <xdr:colOff>85725</xdr:colOff>
      <xdr:row>37</xdr:row>
      <xdr:rowOff>144780</xdr:rowOff>
    </xdr:to>
    <xdr:sp macro="" textlink="">
      <xdr:nvSpPr>
        <xdr:cNvPr id="756" name="フローチャート : 判断 755"/>
        <xdr:cNvSpPr/>
      </xdr:nvSpPr>
      <xdr:spPr>
        <a:xfrm>
          <a:off x="21272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35</xdr:row>
      <xdr:rowOff>161307</xdr:rowOff>
    </xdr:from>
    <xdr:ext cx="313932" cy="259045"/>
    <xdr:sp macro="" textlink="">
      <xdr:nvSpPr>
        <xdr:cNvPr id="757" name="テキスト ボックス 756"/>
        <xdr:cNvSpPr txBox="1"/>
      </xdr:nvSpPr>
      <xdr:spPr>
        <a:xfrm>
          <a:off x="21166333" y="61620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58" name="直線コネクタ 757"/>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30</xdr:row>
      <xdr:rowOff>100330</xdr:rowOff>
    </xdr:from>
    <xdr:to>
      <xdr:col>29</xdr:col>
      <xdr:colOff>568325</xdr:colOff>
      <xdr:row>31</xdr:row>
      <xdr:rowOff>30480</xdr:rowOff>
    </xdr:to>
    <xdr:sp macro="" textlink="">
      <xdr:nvSpPr>
        <xdr:cNvPr id="759" name="フローチャート : 判断 758"/>
        <xdr:cNvSpPr/>
      </xdr:nvSpPr>
      <xdr:spPr>
        <a:xfrm>
          <a:off x="20383500" y="52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29</xdr:row>
      <xdr:rowOff>47007</xdr:rowOff>
    </xdr:from>
    <xdr:ext cx="378565" cy="259045"/>
    <xdr:sp macro="" textlink="">
      <xdr:nvSpPr>
        <xdr:cNvPr id="760" name="テキスト ボックス 759"/>
        <xdr:cNvSpPr txBox="1"/>
      </xdr:nvSpPr>
      <xdr:spPr>
        <a:xfrm>
          <a:off x="20245017" y="501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61" name="直線コネクタ 760"/>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20320</xdr:rowOff>
    </xdr:from>
    <xdr:to>
      <xdr:col>28</xdr:col>
      <xdr:colOff>365125</xdr:colOff>
      <xdr:row>35</xdr:row>
      <xdr:rowOff>121920</xdr:rowOff>
    </xdr:to>
    <xdr:sp macro="" textlink="">
      <xdr:nvSpPr>
        <xdr:cNvPr id="762" name="フローチャート : 判断 761"/>
        <xdr:cNvSpPr/>
      </xdr:nvSpPr>
      <xdr:spPr>
        <a:xfrm>
          <a:off x="19494500" y="60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33</xdr:row>
      <xdr:rowOff>138447</xdr:rowOff>
    </xdr:from>
    <xdr:ext cx="313932" cy="259045"/>
    <xdr:sp macro="" textlink="">
      <xdr:nvSpPr>
        <xdr:cNvPr id="763" name="テキスト ボックス 762"/>
        <xdr:cNvSpPr txBox="1"/>
      </xdr:nvSpPr>
      <xdr:spPr>
        <a:xfrm>
          <a:off x="19388333" y="5796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66040</xdr:rowOff>
    </xdr:from>
    <xdr:to>
      <xdr:col>27</xdr:col>
      <xdr:colOff>161925</xdr:colOff>
      <xdr:row>36</xdr:row>
      <xdr:rowOff>167640</xdr:rowOff>
    </xdr:to>
    <xdr:sp macro="" textlink="">
      <xdr:nvSpPr>
        <xdr:cNvPr id="764" name="フローチャート : 判断 763"/>
        <xdr:cNvSpPr/>
      </xdr:nvSpPr>
      <xdr:spPr>
        <a:xfrm>
          <a:off x="18605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35</xdr:row>
      <xdr:rowOff>12717</xdr:rowOff>
    </xdr:from>
    <xdr:ext cx="313932" cy="259045"/>
    <xdr:sp macro="" textlink="">
      <xdr:nvSpPr>
        <xdr:cNvPr id="765" name="テキスト ボックス 764"/>
        <xdr:cNvSpPr txBox="1"/>
      </xdr:nvSpPr>
      <xdr:spPr>
        <a:xfrm>
          <a:off x="18499333" y="601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71" name="円/楕円 770"/>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95902</xdr:rowOff>
    </xdr:from>
    <xdr:ext cx="249299" cy="259045"/>
    <xdr:sp macro="" textlink="">
      <xdr:nvSpPr>
        <xdr:cNvPr id="772" name="諸支出金該当値テキスト"/>
        <xdr:cNvSpPr txBox="1"/>
      </xdr:nvSpPr>
      <xdr:spPr>
        <a:xfrm>
          <a:off x="22212300" y="6439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73" name="円/楕円 772"/>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74" name="テキスト ボックス 773"/>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75" name="円/楕円 774"/>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76" name="テキスト ボックス 775"/>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7" name="円/楕円 776"/>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78" name="テキスト ボックス 777"/>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79" name="円/楕円 778"/>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80" name="テキスト ボックス 779"/>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フローチャート :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5" name="フローチャート :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6" name="テキスト ボックス 80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8" name="フローチャート :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9" name="テキスト ボックス 80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1" name="フローチャート :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2" name="テキスト ボックス 81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フローチャート :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4" name="テキスト ボックス 81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0" name="円/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2" name="円/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3" name="テキスト ボックス 82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4" name="円/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5" name="テキスト ボックス 82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6" name="円/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7" name="テキスト ボックス 82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8" name="円/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9" name="テキスト ボックス 82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前年度から大きな増減がある</a:t>
          </a:r>
          <a:r>
            <a:rPr kumimoji="1" lang="ja-JP" altLang="en-US" sz="1100">
              <a:solidFill>
                <a:schemeClr val="dk1"/>
              </a:solidFill>
              <a:effectLst/>
              <a:latin typeface="+mn-lt"/>
              <a:ea typeface="+mn-ea"/>
              <a:cs typeface="+mn-cs"/>
            </a:rPr>
            <a:t>主なものとしては次のものがあります。民生</a:t>
          </a:r>
          <a:r>
            <a:rPr kumimoji="1" lang="ja-JP" altLang="ja-JP" sz="1100">
              <a:solidFill>
                <a:schemeClr val="dk1"/>
              </a:solidFill>
              <a:effectLst/>
              <a:latin typeface="+mn-lt"/>
              <a:ea typeface="+mn-ea"/>
              <a:cs typeface="+mn-cs"/>
            </a:rPr>
            <a:t>費については生活年金者等支援臨時福祉給付金給付事業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福祉施設建設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による増、</a:t>
          </a:r>
          <a:r>
            <a:rPr kumimoji="1" lang="ja-JP" altLang="en-US" sz="1100">
              <a:solidFill>
                <a:schemeClr val="dk1"/>
              </a:solidFill>
              <a:effectLst/>
              <a:latin typeface="+mn-lt"/>
              <a:ea typeface="+mn-ea"/>
              <a:cs typeface="+mn-cs"/>
            </a:rPr>
            <a:t>消防費については津波避難タワー建設費用等の減、教育費については</a:t>
          </a:r>
          <a:r>
            <a:rPr kumimoji="1" lang="ja-JP" altLang="ja-JP" sz="1100">
              <a:solidFill>
                <a:schemeClr val="dk1"/>
              </a:solidFill>
              <a:effectLst/>
              <a:latin typeface="+mn-lt"/>
              <a:ea typeface="+mn-ea"/>
              <a:cs typeface="+mn-cs"/>
            </a:rPr>
            <a:t>社会体育視施設（温水プール等）の建設による増</a:t>
          </a:r>
          <a:r>
            <a:rPr kumimoji="1" lang="ja-JP" altLang="en-US" sz="1100">
              <a:solidFill>
                <a:schemeClr val="dk1"/>
              </a:solidFill>
              <a:effectLst/>
              <a:latin typeface="+mn-lt"/>
              <a:ea typeface="+mn-ea"/>
              <a:cs typeface="+mn-cs"/>
            </a:rPr>
            <a:t>によるものです。</a:t>
          </a:r>
          <a:r>
            <a:rPr kumimoji="1" lang="ja-JP" altLang="ja-JP" sz="1100">
              <a:solidFill>
                <a:schemeClr val="dk1"/>
              </a:solidFill>
              <a:effectLst/>
              <a:latin typeface="+mn-lt"/>
              <a:ea typeface="+mn-ea"/>
              <a:cs typeface="+mn-cs"/>
            </a:rPr>
            <a:t>また、他の類似団体と差のある</a:t>
          </a:r>
          <a:r>
            <a:rPr kumimoji="1" lang="ja-JP" altLang="en-US" sz="1100">
              <a:solidFill>
                <a:schemeClr val="dk1"/>
              </a:solidFill>
              <a:effectLst/>
              <a:latin typeface="+mn-lt"/>
              <a:ea typeface="+mn-ea"/>
              <a:cs typeface="+mn-cs"/>
            </a:rPr>
            <a:t>主なものは次のようなものがあります。当</a:t>
          </a:r>
          <a:r>
            <a:rPr kumimoji="1" lang="ja-JP" altLang="ja-JP" sz="1100">
              <a:solidFill>
                <a:schemeClr val="dk1"/>
              </a:solidFill>
              <a:effectLst/>
              <a:latin typeface="+mn-lt"/>
              <a:ea typeface="+mn-ea"/>
              <a:cs typeface="+mn-cs"/>
            </a:rPr>
            <a:t>町は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町が合併してできた町であるが、ごみ処理については、合併前の旧</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町とも</a:t>
          </a:r>
          <a:r>
            <a:rPr kumimoji="1" lang="en-US" altLang="ja-JP" sz="1100">
              <a:solidFill>
                <a:schemeClr val="dk1"/>
              </a:solidFill>
              <a:effectLst/>
              <a:latin typeface="+mn-lt"/>
              <a:ea typeface="+mn-ea"/>
              <a:cs typeface="+mn-cs"/>
            </a:rPr>
            <a:t>RDF</a:t>
          </a:r>
          <a:r>
            <a:rPr kumimoji="1" lang="ja-JP" altLang="ja-JP" sz="1100">
              <a:solidFill>
                <a:schemeClr val="dk1"/>
              </a:solidFill>
              <a:effectLst/>
              <a:latin typeface="+mn-lt"/>
              <a:ea typeface="+mn-ea"/>
              <a:cs typeface="+mn-cs"/>
            </a:rPr>
            <a:t>施設で処理しており、現在もこの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施設でごみ処理をしている。</a:t>
          </a:r>
          <a:r>
            <a:rPr kumimoji="1" lang="en-US" altLang="ja-JP" sz="1100">
              <a:solidFill>
                <a:schemeClr val="dk1"/>
              </a:solidFill>
              <a:effectLst/>
              <a:latin typeface="+mn-lt"/>
              <a:ea typeface="+mn-ea"/>
              <a:cs typeface="+mn-cs"/>
            </a:rPr>
            <a:t>RDF</a:t>
          </a:r>
          <a:r>
            <a:rPr kumimoji="1" lang="ja-JP" altLang="ja-JP" sz="1100">
              <a:solidFill>
                <a:schemeClr val="dk1"/>
              </a:solidFill>
              <a:effectLst/>
              <a:latin typeface="+mn-lt"/>
              <a:ea typeface="+mn-ea"/>
              <a:cs typeface="+mn-cs"/>
            </a:rPr>
            <a:t>施設でのごみ処理は、機械の修繕等の維持費用、灯油等の稼働経費、製造した</a:t>
          </a:r>
          <a:r>
            <a:rPr kumimoji="1" lang="en-US" altLang="ja-JP" sz="1100">
              <a:solidFill>
                <a:schemeClr val="dk1"/>
              </a:solidFill>
              <a:effectLst/>
              <a:latin typeface="+mn-lt"/>
              <a:ea typeface="+mn-ea"/>
              <a:cs typeface="+mn-cs"/>
            </a:rPr>
            <a:t>RDF</a:t>
          </a:r>
          <a:r>
            <a:rPr kumimoji="1" lang="ja-JP" altLang="ja-JP" sz="1100">
              <a:solidFill>
                <a:schemeClr val="dk1"/>
              </a:solidFill>
              <a:effectLst/>
              <a:latin typeface="+mn-lt"/>
              <a:ea typeface="+mn-ea"/>
              <a:cs typeface="+mn-cs"/>
            </a:rPr>
            <a:t>の処理運搬費用等多額の経費がかかるため衛生費は全国平均を大きく上回っている。また、この地域は人口密度が低く集落が点在する地形で、多雨地帯であるため洪水や土砂災害等の災害が発生しやすく、南海トラフでの地震津波が危惧されている地域であるため消防署</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集約しにくい状況にある。また高齢化が著しく救急搬送も多く、同じ消防組合構成市町内にコンビナートがあるため消防費が全国平均を大きく上回っている。また、当町は臨時財政対策債、過疎対策事業債や合併特例債を最大限活用しているため公債費については高く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lang="ja-JP" altLang="en-US" sz="1100" b="0" i="0" u="none" strike="noStrike" baseline="0" smtClean="0">
              <a:solidFill>
                <a:schemeClr val="dk1"/>
              </a:solidFill>
              <a:latin typeface="+mn-lt"/>
              <a:ea typeface="+mn-ea"/>
              <a:cs typeface="+mn-cs"/>
            </a:rPr>
            <a:t>平成</a:t>
          </a:r>
          <a:r>
            <a:rPr lang="en-US" altLang="ja-JP" sz="1100" b="0" i="0" u="none" strike="noStrike" baseline="0" smtClean="0">
              <a:solidFill>
                <a:schemeClr val="dk1"/>
              </a:solidFill>
              <a:latin typeface="+mn-lt"/>
              <a:ea typeface="+mn-ea"/>
              <a:cs typeface="+mn-cs"/>
            </a:rPr>
            <a:t>28</a:t>
          </a:r>
          <a:r>
            <a:rPr lang="ja-JP" altLang="en-US" sz="1100" b="0" i="0" u="none" strike="noStrike" baseline="0" smtClean="0">
              <a:solidFill>
                <a:schemeClr val="dk1"/>
              </a:solidFill>
              <a:latin typeface="+mn-lt"/>
              <a:ea typeface="+mn-ea"/>
              <a:cs typeface="+mn-cs"/>
            </a:rPr>
            <a:t>年度については，社会体育施設建設に係る費用や損害賠償請求の判決確定による損害賠償金等の臨時財政需要があり、普通交付税については合併算定替特例の縮減等の影響による減額があったため，実質単年度収支は赤字となっているが，財政調整基金の取崩しにより，実質収支は黒字となっている。なお，平成</a:t>
          </a:r>
          <a:r>
            <a:rPr lang="en-US" altLang="ja-JP" sz="1100" b="0" i="0" u="none" strike="noStrike" baseline="0" smtClean="0">
              <a:solidFill>
                <a:schemeClr val="dk1"/>
              </a:solidFill>
              <a:latin typeface="+mn-lt"/>
              <a:ea typeface="+mn-ea"/>
              <a:cs typeface="+mn-cs"/>
            </a:rPr>
            <a:t>28</a:t>
          </a:r>
          <a:r>
            <a:rPr lang="ja-JP" altLang="en-US" sz="1100" b="0" i="0" u="none" strike="noStrike" baseline="0" smtClean="0">
              <a:solidFill>
                <a:schemeClr val="dk1"/>
              </a:solidFill>
              <a:latin typeface="+mn-lt"/>
              <a:ea typeface="+mn-ea"/>
              <a:cs typeface="+mn-cs"/>
            </a:rPr>
            <a:t>年度の財政調整基金残高については，このこと等により取崩したため，前年度比でも減少している。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年度以降の連結対象となる会計では赤字が発生していない。</a:t>
          </a:r>
          <a:endParaRPr lang="ja-JP" altLang="ja-JP" sz="1400">
            <a:effectLst/>
          </a:endParaRPr>
        </a:p>
        <a:p>
          <a:r>
            <a:rPr kumimoji="1" lang="ja-JP" altLang="ja-JP" sz="1100">
              <a:solidFill>
                <a:schemeClr val="dk1"/>
              </a:solidFill>
              <a:effectLst/>
              <a:latin typeface="+mn-lt"/>
              <a:ea typeface="+mn-ea"/>
              <a:cs typeface="+mn-cs"/>
            </a:rPr>
            <a:t>　水道事業会計</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国民健康保険事業特別会計の構成比率は年々減少しており、</a:t>
          </a:r>
          <a:r>
            <a:rPr kumimoji="1" lang="ja-JP" altLang="en-US" sz="1100">
              <a:solidFill>
                <a:schemeClr val="dk1"/>
              </a:solidFill>
              <a:effectLst/>
              <a:latin typeface="+mn-lt"/>
              <a:ea typeface="+mn-ea"/>
              <a:cs typeface="+mn-cs"/>
            </a:rPr>
            <a:t>介護サービス事業特別会計についても低い傾向にあるので財政の健全化に取り組んでいる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　　　　　　　　　　　　</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10350979</v>
      </c>
      <c r="BO4" s="381"/>
      <c r="BP4" s="381"/>
      <c r="BQ4" s="381"/>
      <c r="BR4" s="381"/>
      <c r="BS4" s="381"/>
      <c r="BT4" s="381"/>
      <c r="BU4" s="382"/>
      <c r="BV4" s="380">
        <v>10113669</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8.8000000000000007</v>
      </c>
      <c r="CU4" s="387"/>
      <c r="CV4" s="387"/>
      <c r="CW4" s="387"/>
      <c r="CX4" s="387"/>
      <c r="CY4" s="387"/>
      <c r="CZ4" s="387"/>
      <c r="DA4" s="388"/>
      <c r="DB4" s="386">
        <v>9</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9787678</v>
      </c>
      <c r="BO5" s="418"/>
      <c r="BP5" s="418"/>
      <c r="BQ5" s="418"/>
      <c r="BR5" s="418"/>
      <c r="BS5" s="418"/>
      <c r="BT5" s="418"/>
      <c r="BU5" s="419"/>
      <c r="BV5" s="417">
        <v>9478981</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82.7</v>
      </c>
      <c r="CU5" s="415"/>
      <c r="CV5" s="415"/>
      <c r="CW5" s="415"/>
      <c r="CX5" s="415"/>
      <c r="CY5" s="415"/>
      <c r="CZ5" s="415"/>
      <c r="DA5" s="416"/>
      <c r="DB5" s="414">
        <v>80.3</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563301</v>
      </c>
      <c r="BO6" s="418"/>
      <c r="BP6" s="418"/>
      <c r="BQ6" s="418"/>
      <c r="BR6" s="418"/>
      <c r="BS6" s="418"/>
      <c r="BT6" s="418"/>
      <c r="BU6" s="419"/>
      <c r="BV6" s="417">
        <v>634688</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86.5</v>
      </c>
      <c r="CU6" s="455"/>
      <c r="CV6" s="455"/>
      <c r="CW6" s="455"/>
      <c r="CX6" s="455"/>
      <c r="CY6" s="455"/>
      <c r="CZ6" s="455"/>
      <c r="DA6" s="456"/>
      <c r="DB6" s="454">
        <v>84.8</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26125</v>
      </c>
      <c r="BO7" s="418"/>
      <c r="BP7" s="418"/>
      <c r="BQ7" s="418"/>
      <c r="BR7" s="418"/>
      <c r="BS7" s="418"/>
      <c r="BT7" s="418"/>
      <c r="BU7" s="419"/>
      <c r="BV7" s="417">
        <v>72554</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6103287</v>
      </c>
      <c r="CU7" s="418"/>
      <c r="CV7" s="418"/>
      <c r="CW7" s="418"/>
      <c r="CX7" s="418"/>
      <c r="CY7" s="418"/>
      <c r="CZ7" s="418"/>
      <c r="DA7" s="419"/>
      <c r="DB7" s="417">
        <v>6255470</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537176</v>
      </c>
      <c r="BO8" s="418"/>
      <c r="BP8" s="418"/>
      <c r="BQ8" s="418"/>
      <c r="BR8" s="418"/>
      <c r="BS8" s="418"/>
      <c r="BT8" s="418"/>
      <c r="BU8" s="419"/>
      <c r="BV8" s="417">
        <v>562134</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0.28999999999999998</v>
      </c>
      <c r="CU8" s="458"/>
      <c r="CV8" s="458"/>
      <c r="CW8" s="458"/>
      <c r="CX8" s="458"/>
      <c r="CY8" s="458"/>
      <c r="CZ8" s="458"/>
      <c r="DA8" s="459"/>
      <c r="DB8" s="457">
        <v>0.28999999999999998</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16338</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-24958</v>
      </c>
      <c r="BO9" s="418"/>
      <c r="BP9" s="418"/>
      <c r="BQ9" s="418"/>
      <c r="BR9" s="418"/>
      <c r="BS9" s="418"/>
      <c r="BT9" s="418"/>
      <c r="BU9" s="419"/>
      <c r="BV9" s="417">
        <v>121193</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17.5</v>
      </c>
      <c r="CU9" s="415"/>
      <c r="CV9" s="415"/>
      <c r="CW9" s="415"/>
      <c r="CX9" s="415"/>
      <c r="CY9" s="415"/>
      <c r="CZ9" s="415"/>
      <c r="DA9" s="416"/>
      <c r="DB9" s="414">
        <v>18.8</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18611</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83727</v>
      </c>
      <c r="BO10" s="418"/>
      <c r="BP10" s="418"/>
      <c r="BQ10" s="418"/>
      <c r="BR10" s="418"/>
      <c r="BS10" s="418"/>
      <c r="BT10" s="418"/>
      <c r="BU10" s="419"/>
      <c r="BV10" s="417">
        <v>195721</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111</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x14ac:dyDescent="0.15">
      <c r="A12" s="140"/>
      <c r="B12" s="477" t="s">
        <v>115</v>
      </c>
      <c r="C12" s="478"/>
      <c r="D12" s="478"/>
      <c r="E12" s="478"/>
      <c r="F12" s="478"/>
      <c r="G12" s="478"/>
      <c r="H12" s="478"/>
      <c r="I12" s="478"/>
      <c r="J12" s="478"/>
      <c r="K12" s="479"/>
      <c r="L12" s="486" t="s">
        <v>116</v>
      </c>
      <c r="M12" s="487"/>
      <c r="N12" s="487"/>
      <c r="O12" s="487"/>
      <c r="P12" s="487"/>
      <c r="Q12" s="488"/>
      <c r="R12" s="489">
        <v>16849</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v>312735</v>
      </c>
      <c r="BO12" s="418"/>
      <c r="BP12" s="418"/>
      <c r="BQ12" s="418"/>
      <c r="BR12" s="418"/>
      <c r="BS12" s="418"/>
      <c r="BT12" s="418"/>
      <c r="BU12" s="419"/>
      <c r="BV12" s="417">
        <v>221808</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123</v>
      </c>
      <c r="CU12" s="458"/>
      <c r="CV12" s="458"/>
      <c r="CW12" s="458"/>
      <c r="CX12" s="458"/>
      <c r="CY12" s="458"/>
      <c r="CZ12" s="458"/>
      <c r="DA12" s="459"/>
      <c r="DB12" s="457" t="s">
        <v>123</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124</v>
      </c>
      <c r="N13" s="506"/>
      <c r="O13" s="506"/>
      <c r="P13" s="506"/>
      <c r="Q13" s="507"/>
      <c r="R13" s="498">
        <v>16585</v>
      </c>
      <c r="S13" s="499"/>
      <c r="T13" s="499"/>
      <c r="U13" s="499"/>
      <c r="V13" s="500"/>
      <c r="W13" s="433" t="s">
        <v>125</v>
      </c>
      <c r="X13" s="434"/>
      <c r="Y13" s="434"/>
      <c r="Z13" s="434"/>
      <c r="AA13" s="434"/>
      <c r="AB13" s="424"/>
      <c r="AC13" s="468">
        <v>720</v>
      </c>
      <c r="AD13" s="469"/>
      <c r="AE13" s="469"/>
      <c r="AF13" s="469"/>
      <c r="AG13" s="508"/>
      <c r="AH13" s="468">
        <v>845</v>
      </c>
      <c r="AI13" s="469"/>
      <c r="AJ13" s="469"/>
      <c r="AK13" s="469"/>
      <c r="AL13" s="470"/>
      <c r="AM13" s="446" t="s">
        <v>126</v>
      </c>
      <c r="AN13" s="447"/>
      <c r="AO13" s="447"/>
      <c r="AP13" s="447"/>
      <c r="AQ13" s="447"/>
      <c r="AR13" s="447"/>
      <c r="AS13" s="447"/>
      <c r="AT13" s="448"/>
      <c r="AU13" s="449" t="s">
        <v>120</v>
      </c>
      <c r="AV13" s="450"/>
      <c r="AW13" s="450"/>
      <c r="AX13" s="450"/>
      <c r="AY13" s="451" t="s">
        <v>127</v>
      </c>
      <c r="AZ13" s="452"/>
      <c r="BA13" s="452"/>
      <c r="BB13" s="452"/>
      <c r="BC13" s="452"/>
      <c r="BD13" s="452"/>
      <c r="BE13" s="452"/>
      <c r="BF13" s="452"/>
      <c r="BG13" s="452"/>
      <c r="BH13" s="452"/>
      <c r="BI13" s="452"/>
      <c r="BJ13" s="452"/>
      <c r="BK13" s="452"/>
      <c r="BL13" s="452"/>
      <c r="BM13" s="453"/>
      <c r="BN13" s="417">
        <v>-253966</v>
      </c>
      <c r="BO13" s="418"/>
      <c r="BP13" s="418"/>
      <c r="BQ13" s="418"/>
      <c r="BR13" s="418"/>
      <c r="BS13" s="418"/>
      <c r="BT13" s="418"/>
      <c r="BU13" s="419"/>
      <c r="BV13" s="417">
        <v>95106</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7.4</v>
      </c>
      <c r="CU13" s="415"/>
      <c r="CV13" s="415"/>
      <c r="CW13" s="415"/>
      <c r="CX13" s="415"/>
      <c r="CY13" s="415"/>
      <c r="CZ13" s="415"/>
      <c r="DA13" s="416"/>
      <c r="DB13" s="414">
        <v>8</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17248</v>
      </c>
      <c r="S14" s="499"/>
      <c r="T14" s="499"/>
      <c r="U14" s="499"/>
      <c r="V14" s="500"/>
      <c r="W14" s="407"/>
      <c r="X14" s="408"/>
      <c r="Y14" s="408"/>
      <c r="Z14" s="408"/>
      <c r="AA14" s="408"/>
      <c r="AB14" s="397"/>
      <c r="AC14" s="501">
        <v>10.199999999999999</v>
      </c>
      <c r="AD14" s="502"/>
      <c r="AE14" s="502"/>
      <c r="AF14" s="502"/>
      <c r="AG14" s="503"/>
      <c r="AH14" s="501">
        <v>10.4</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123</v>
      </c>
      <c r="CU14" s="513"/>
      <c r="CV14" s="513"/>
      <c r="CW14" s="513"/>
      <c r="CX14" s="513"/>
      <c r="CY14" s="513"/>
      <c r="CZ14" s="513"/>
      <c r="DA14" s="514"/>
      <c r="DB14" s="512" t="s">
        <v>123</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124</v>
      </c>
      <c r="N15" s="506"/>
      <c r="O15" s="506"/>
      <c r="P15" s="506"/>
      <c r="Q15" s="507"/>
      <c r="R15" s="498">
        <v>16987</v>
      </c>
      <c r="S15" s="499"/>
      <c r="T15" s="499"/>
      <c r="U15" s="499"/>
      <c r="V15" s="500"/>
      <c r="W15" s="433" t="s">
        <v>131</v>
      </c>
      <c r="X15" s="434"/>
      <c r="Y15" s="434"/>
      <c r="Z15" s="434"/>
      <c r="AA15" s="434"/>
      <c r="AB15" s="424"/>
      <c r="AC15" s="468">
        <v>1878</v>
      </c>
      <c r="AD15" s="469"/>
      <c r="AE15" s="469"/>
      <c r="AF15" s="469"/>
      <c r="AG15" s="508"/>
      <c r="AH15" s="468">
        <v>2311</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1477813</v>
      </c>
      <c r="BO15" s="381"/>
      <c r="BP15" s="381"/>
      <c r="BQ15" s="381"/>
      <c r="BR15" s="381"/>
      <c r="BS15" s="381"/>
      <c r="BT15" s="381"/>
      <c r="BU15" s="382"/>
      <c r="BV15" s="380">
        <v>1499526</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26.5</v>
      </c>
      <c r="AD16" s="502"/>
      <c r="AE16" s="502"/>
      <c r="AF16" s="502"/>
      <c r="AG16" s="503"/>
      <c r="AH16" s="501">
        <v>28.5</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5217973</v>
      </c>
      <c r="BO16" s="418"/>
      <c r="BP16" s="418"/>
      <c r="BQ16" s="418"/>
      <c r="BR16" s="418"/>
      <c r="BS16" s="418"/>
      <c r="BT16" s="418"/>
      <c r="BU16" s="419"/>
      <c r="BV16" s="417">
        <v>5167330</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4480</v>
      </c>
      <c r="AD17" s="469"/>
      <c r="AE17" s="469"/>
      <c r="AF17" s="469"/>
      <c r="AG17" s="508"/>
      <c r="AH17" s="468">
        <v>4945</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1853680</v>
      </c>
      <c r="BO17" s="418"/>
      <c r="BP17" s="418"/>
      <c r="BQ17" s="418"/>
      <c r="BR17" s="418"/>
      <c r="BS17" s="418"/>
      <c r="BT17" s="418"/>
      <c r="BU17" s="419"/>
      <c r="BV17" s="417">
        <v>1881822</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141</v>
      </c>
      <c r="C18" s="460"/>
      <c r="D18" s="460"/>
      <c r="E18" s="529"/>
      <c r="F18" s="529"/>
      <c r="G18" s="529"/>
      <c r="H18" s="529"/>
      <c r="I18" s="529"/>
      <c r="J18" s="529"/>
      <c r="K18" s="529"/>
      <c r="L18" s="530">
        <v>256.52999999999997</v>
      </c>
      <c r="M18" s="530"/>
      <c r="N18" s="530"/>
      <c r="O18" s="530"/>
      <c r="P18" s="530"/>
      <c r="Q18" s="530"/>
      <c r="R18" s="531"/>
      <c r="S18" s="531"/>
      <c r="T18" s="531"/>
      <c r="U18" s="531"/>
      <c r="V18" s="532"/>
      <c r="W18" s="435"/>
      <c r="X18" s="436"/>
      <c r="Y18" s="436"/>
      <c r="Z18" s="436"/>
      <c r="AA18" s="436"/>
      <c r="AB18" s="427"/>
      <c r="AC18" s="533">
        <v>63.3</v>
      </c>
      <c r="AD18" s="534"/>
      <c r="AE18" s="534"/>
      <c r="AF18" s="534"/>
      <c r="AG18" s="535"/>
      <c r="AH18" s="533">
        <v>61</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5078126</v>
      </c>
      <c r="BO18" s="418"/>
      <c r="BP18" s="418"/>
      <c r="BQ18" s="418"/>
      <c r="BR18" s="418"/>
      <c r="BS18" s="418"/>
      <c r="BT18" s="418"/>
      <c r="BU18" s="419"/>
      <c r="BV18" s="417">
        <v>5083454</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143</v>
      </c>
      <c r="C19" s="460"/>
      <c r="D19" s="460"/>
      <c r="E19" s="529"/>
      <c r="F19" s="529"/>
      <c r="G19" s="529"/>
      <c r="H19" s="529"/>
      <c r="I19" s="529"/>
      <c r="J19" s="529"/>
      <c r="K19" s="529"/>
      <c r="L19" s="537">
        <v>64</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7487173</v>
      </c>
      <c r="BO19" s="418"/>
      <c r="BP19" s="418"/>
      <c r="BQ19" s="418"/>
      <c r="BR19" s="418"/>
      <c r="BS19" s="418"/>
      <c r="BT19" s="418"/>
      <c r="BU19" s="419"/>
      <c r="BV19" s="417">
        <v>7482365</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145</v>
      </c>
      <c r="C20" s="460"/>
      <c r="D20" s="460"/>
      <c r="E20" s="529"/>
      <c r="F20" s="529"/>
      <c r="G20" s="529"/>
      <c r="H20" s="529"/>
      <c r="I20" s="529"/>
      <c r="J20" s="529"/>
      <c r="K20" s="529"/>
      <c r="L20" s="537">
        <v>7269</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11828770</v>
      </c>
      <c r="BO23" s="418"/>
      <c r="BP23" s="418"/>
      <c r="BQ23" s="418"/>
      <c r="BR23" s="418"/>
      <c r="BS23" s="418"/>
      <c r="BT23" s="418"/>
      <c r="BU23" s="419"/>
      <c r="BV23" s="417">
        <v>11968922</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154</v>
      </c>
      <c r="F24" s="447"/>
      <c r="G24" s="447"/>
      <c r="H24" s="447"/>
      <c r="I24" s="447"/>
      <c r="J24" s="447"/>
      <c r="K24" s="448"/>
      <c r="L24" s="468">
        <v>1</v>
      </c>
      <c r="M24" s="469"/>
      <c r="N24" s="469"/>
      <c r="O24" s="469"/>
      <c r="P24" s="508"/>
      <c r="Q24" s="468">
        <v>7200</v>
      </c>
      <c r="R24" s="469"/>
      <c r="S24" s="469"/>
      <c r="T24" s="469"/>
      <c r="U24" s="469"/>
      <c r="V24" s="508"/>
      <c r="W24" s="563"/>
      <c r="X24" s="551"/>
      <c r="Y24" s="552"/>
      <c r="Z24" s="467" t="s">
        <v>155</v>
      </c>
      <c r="AA24" s="447"/>
      <c r="AB24" s="447"/>
      <c r="AC24" s="447"/>
      <c r="AD24" s="447"/>
      <c r="AE24" s="447"/>
      <c r="AF24" s="447"/>
      <c r="AG24" s="448"/>
      <c r="AH24" s="468">
        <v>167</v>
      </c>
      <c r="AI24" s="469"/>
      <c r="AJ24" s="469"/>
      <c r="AK24" s="469"/>
      <c r="AL24" s="508"/>
      <c r="AM24" s="468">
        <v>502670</v>
      </c>
      <c r="AN24" s="469"/>
      <c r="AO24" s="469"/>
      <c r="AP24" s="469"/>
      <c r="AQ24" s="469"/>
      <c r="AR24" s="508"/>
      <c r="AS24" s="468">
        <v>3010</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7606883</v>
      </c>
      <c r="BO24" s="418"/>
      <c r="BP24" s="418"/>
      <c r="BQ24" s="418"/>
      <c r="BR24" s="418"/>
      <c r="BS24" s="418"/>
      <c r="BT24" s="418"/>
      <c r="BU24" s="419"/>
      <c r="BV24" s="417">
        <v>7938235</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157</v>
      </c>
      <c r="F25" s="447"/>
      <c r="G25" s="447"/>
      <c r="H25" s="447"/>
      <c r="I25" s="447"/>
      <c r="J25" s="447"/>
      <c r="K25" s="448"/>
      <c r="L25" s="468">
        <v>1</v>
      </c>
      <c r="M25" s="469"/>
      <c r="N25" s="469"/>
      <c r="O25" s="469"/>
      <c r="P25" s="508"/>
      <c r="Q25" s="468">
        <v>5700</v>
      </c>
      <c r="R25" s="469"/>
      <c r="S25" s="469"/>
      <c r="T25" s="469"/>
      <c r="U25" s="469"/>
      <c r="V25" s="508"/>
      <c r="W25" s="563"/>
      <c r="X25" s="551"/>
      <c r="Y25" s="552"/>
      <c r="Z25" s="467" t="s">
        <v>158</v>
      </c>
      <c r="AA25" s="447"/>
      <c r="AB25" s="447"/>
      <c r="AC25" s="447"/>
      <c r="AD25" s="447"/>
      <c r="AE25" s="447"/>
      <c r="AF25" s="447"/>
      <c r="AG25" s="448"/>
      <c r="AH25" s="468" t="s">
        <v>123</v>
      </c>
      <c r="AI25" s="469"/>
      <c r="AJ25" s="469"/>
      <c r="AK25" s="469"/>
      <c r="AL25" s="508"/>
      <c r="AM25" s="468" t="s">
        <v>123</v>
      </c>
      <c r="AN25" s="469"/>
      <c r="AO25" s="469"/>
      <c r="AP25" s="469"/>
      <c r="AQ25" s="469"/>
      <c r="AR25" s="508"/>
      <c r="AS25" s="468" t="s">
        <v>123</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7073</v>
      </c>
      <c r="BO25" s="381"/>
      <c r="BP25" s="381"/>
      <c r="BQ25" s="381"/>
      <c r="BR25" s="381"/>
      <c r="BS25" s="381"/>
      <c r="BT25" s="381"/>
      <c r="BU25" s="382"/>
      <c r="BV25" s="380">
        <v>23621</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160</v>
      </c>
      <c r="F26" s="447"/>
      <c r="G26" s="447"/>
      <c r="H26" s="447"/>
      <c r="I26" s="447"/>
      <c r="J26" s="447"/>
      <c r="K26" s="448"/>
      <c r="L26" s="468">
        <v>1</v>
      </c>
      <c r="M26" s="469"/>
      <c r="N26" s="469"/>
      <c r="O26" s="469"/>
      <c r="P26" s="508"/>
      <c r="Q26" s="468">
        <v>5400</v>
      </c>
      <c r="R26" s="469"/>
      <c r="S26" s="469"/>
      <c r="T26" s="469"/>
      <c r="U26" s="469"/>
      <c r="V26" s="508"/>
      <c r="W26" s="563"/>
      <c r="X26" s="551"/>
      <c r="Y26" s="552"/>
      <c r="Z26" s="467" t="s">
        <v>161</v>
      </c>
      <c r="AA26" s="573"/>
      <c r="AB26" s="573"/>
      <c r="AC26" s="573"/>
      <c r="AD26" s="573"/>
      <c r="AE26" s="573"/>
      <c r="AF26" s="573"/>
      <c r="AG26" s="574"/>
      <c r="AH26" s="468">
        <v>29</v>
      </c>
      <c r="AI26" s="469"/>
      <c r="AJ26" s="469"/>
      <c r="AK26" s="469"/>
      <c r="AL26" s="508"/>
      <c r="AM26" s="468">
        <v>93293</v>
      </c>
      <c r="AN26" s="469"/>
      <c r="AO26" s="469"/>
      <c r="AP26" s="469"/>
      <c r="AQ26" s="469"/>
      <c r="AR26" s="508"/>
      <c r="AS26" s="468">
        <v>3217</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123</v>
      </c>
      <c r="BO26" s="418"/>
      <c r="BP26" s="418"/>
      <c r="BQ26" s="418"/>
      <c r="BR26" s="418"/>
      <c r="BS26" s="418"/>
      <c r="BT26" s="418"/>
      <c r="BU26" s="419"/>
      <c r="BV26" s="417" t="s">
        <v>123</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163</v>
      </c>
      <c r="F27" s="447"/>
      <c r="G27" s="447"/>
      <c r="H27" s="447"/>
      <c r="I27" s="447"/>
      <c r="J27" s="447"/>
      <c r="K27" s="448"/>
      <c r="L27" s="468">
        <v>1</v>
      </c>
      <c r="M27" s="469"/>
      <c r="N27" s="469"/>
      <c r="O27" s="469"/>
      <c r="P27" s="508"/>
      <c r="Q27" s="468">
        <v>2940</v>
      </c>
      <c r="R27" s="469"/>
      <c r="S27" s="469"/>
      <c r="T27" s="469"/>
      <c r="U27" s="469"/>
      <c r="V27" s="508"/>
      <c r="W27" s="563"/>
      <c r="X27" s="551"/>
      <c r="Y27" s="552"/>
      <c r="Z27" s="467" t="s">
        <v>164</v>
      </c>
      <c r="AA27" s="447"/>
      <c r="AB27" s="447"/>
      <c r="AC27" s="447"/>
      <c r="AD27" s="447"/>
      <c r="AE27" s="447"/>
      <c r="AF27" s="447"/>
      <c r="AG27" s="448"/>
      <c r="AH27" s="468">
        <v>7</v>
      </c>
      <c r="AI27" s="469"/>
      <c r="AJ27" s="469"/>
      <c r="AK27" s="469"/>
      <c r="AL27" s="508"/>
      <c r="AM27" s="468">
        <v>21982</v>
      </c>
      <c r="AN27" s="469"/>
      <c r="AO27" s="469"/>
      <c r="AP27" s="469"/>
      <c r="AQ27" s="469"/>
      <c r="AR27" s="508"/>
      <c r="AS27" s="468">
        <v>3140</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277203</v>
      </c>
      <c r="BO27" s="587"/>
      <c r="BP27" s="587"/>
      <c r="BQ27" s="587"/>
      <c r="BR27" s="587"/>
      <c r="BS27" s="587"/>
      <c r="BT27" s="587"/>
      <c r="BU27" s="588"/>
      <c r="BV27" s="586">
        <v>277203</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166</v>
      </c>
      <c r="F28" s="447"/>
      <c r="G28" s="447"/>
      <c r="H28" s="447"/>
      <c r="I28" s="447"/>
      <c r="J28" s="447"/>
      <c r="K28" s="448"/>
      <c r="L28" s="468">
        <v>1</v>
      </c>
      <c r="M28" s="469"/>
      <c r="N28" s="469"/>
      <c r="O28" s="469"/>
      <c r="P28" s="508"/>
      <c r="Q28" s="468">
        <v>2200</v>
      </c>
      <c r="R28" s="469"/>
      <c r="S28" s="469"/>
      <c r="T28" s="469"/>
      <c r="U28" s="469"/>
      <c r="V28" s="508"/>
      <c r="W28" s="563"/>
      <c r="X28" s="551"/>
      <c r="Y28" s="552"/>
      <c r="Z28" s="467" t="s">
        <v>167</v>
      </c>
      <c r="AA28" s="447"/>
      <c r="AB28" s="447"/>
      <c r="AC28" s="447"/>
      <c r="AD28" s="447"/>
      <c r="AE28" s="447"/>
      <c r="AF28" s="447"/>
      <c r="AG28" s="448"/>
      <c r="AH28" s="468" t="s">
        <v>123</v>
      </c>
      <c r="AI28" s="469"/>
      <c r="AJ28" s="469"/>
      <c r="AK28" s="469"/>
      <c r="AL28" s="508"/>
      <c r="AM28" s="468" t="s">
        <v>123</v>
      </c>
      <c r="AN28" s="469"/>
      <c r="AO28" s="469"/>
      <c r="AP28" s="469"/>
      <c r="AQ28" s="469"/>
      <c r="AR28" s="508"/>
      <c r="AS28" s="468" t="s">
        <v>123</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2422432</v>
      </c>
      <c r="BO28" s="381"/>
      <c r="BP28" s="381"/>
      <c r="BQ28" s="381"/>
      <c r="BR28" s="381"/>
      <c r="BS28" s="381"/>
      <c r="BT28" s="381"/>
      <c r="BU28" s="382"/>
      <c r="BV28" s="380">
        <v>2651440</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170</v>
      </c>
      <c r="F29" s="447"/>
      <c r="G29" s="447"/>
      <c r="H29" s="447"/>
      <c r="I29" s="447"/>
      <c r="J29" s="447"/>
      <c r="K29" s="448"/>
      <c r="L29" s="468">
        <v>14</v>
      </c>
      <c r="M29" s="469"/>
      <c r="N29" s="469"/>
      <c r="O29" s="469"/>
      <c r="P29" s="508"/>
      <c r="Q29" s="468">
        <v>2030</v>
      </c>
      <c r="R29" s="469"/>
      <c r="S29" s="469"/>
      <c r="T29" s="469"/>
      <c r="U29" s="469"/>
      <c r="V29" s="508"/>
      <c r="W29" s="564"/>
      <c r="X29" s="565"/>
      <c r="Y29" s="566"/>
      <c r="Z29" s="467" t="s">
        <v>171</v>
      </c>
      <c r="AA29" s="447"/>
      <c r="AB29" s="447"/>
      <c r="AC29" s="447"/>
      <c r="AD29" s="447"/>
      <c r="AE29" s="447"/>
      <c r="AF29" s="447"/>
      <c r="AG29" s="448"/>
      <c r="AH29" s="468">
        <v>174</v>
      </c>
      <c r="AI29" s="469"/>
      <c r="AJ29" s="469"/>
      <c r="AK29" s="469"/>
      <c r="AL29" s="508"/>
      <c r="AM29" s="468">
        <v>524652</v>
      </c>
      <c r="AN29" s="469"/>
      <c r="AO29" s="469"/>
      <c r="AP29" s="469"/>
      <c r="AQ29" s="469"/>
      <c r="AR29" s="508"/>
      <c r="AS29" s="468">
        <v>3015</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1262374</v>
      </c>
      <c r="BO29" s="418"/>
      <c r="BP29" s="418"/>
      <c r="BQ29" s="418"/>
      <c r="BR29" s="418"/>
      <c r="BS29" s="418"/>
      <c r="BT29" s="418"/>
      <c r="BU29" s="419"/>
      <c r="BV29" s="417">
        <v>1161908</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97.4</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2446270</v>
      </c>
      <c r="BO30" s="587"/>
      <c r="BP30" s="587"/>
      <c r="BQ30" s="587"/>
      <c r="BR30" s="587"/>
      <c r="BS30" s="587"/>
      <c r="BT30" s="587"/>
      <c r="BU30" s="588"/>
      <c r="BV30" s="586">
        <v>2302692</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5</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t="str">
        <f>IF(BG34="","",MAX(C34:D43,U34:V43,AM34:AN43)+1)</f>
        <v/>
      </c>
      <c r="BF34" s="598"/>
      <c r="BG34" s="599"/>
      <c r="BH34" s="599"/>
      <c r="BI34" s="599"/>
      <c r="BJ34" s="599"/>
      <c r="BK34" s="599"/>
      <c r="BL34" s="599"/>
      <c r="BM34" s="599"/>
      <c r="BN34" s="599"/>
      <c r="BO34" s="599"/>
      <c r="BP34" s="599"/>
      <c r="BQ34" s="599"/>
      <c r="BR34" s="599"/>
      <c r="BS34" s="599"/>
      <c r="BT34" s="599"/>
      <c r="BU34" s="599"/>
      <c r="BV34" s="167"/>
      <c r="BW34" s="598">
        <f>IF(BY34="","",MAX(C34:D43,U34:V43,AM34:AN43,BE34:BF43)+1)</f>
        <v>6</v>
      </c>
      <c r="BX34" s="598"/>
      <c r="BY34" s="599" t="str">
        <f>IF('各会計、関係団体の財政状況及び健全化判断比率'!B68="","",'各会計、関係団体の財政状況及び健全化判断比率'!B68)</f>
        <v>三重紀北消防組合</v>
      </c>
      <c r="BZ34" s="599"/>
      <c r="CA34" s="599"/>
      <c r="CB34" s="599"/>
      <c r="CC34" s="599"/>
      <c r="CD34" s="599"/>
      <c r="CE34" s="599"/>
      <c r="CF34" s="599"/>
      <c r="CG34" s="599"/>
      <c r="CH34" s="599"/>
      <c r="CI34" s="599"/>
      <c r="CJ34" s="599"/>
      <c r="CK34" s="599"/>
      <c r="CL34" s="599"/>
      <c r="CM34" s="599"/>
      <c r="CN34" s="167"/>
      <c r="CO34" s="598">
        <f>IF(CQ34="","",MAX(C34:D43,U34:V43,AM34:AN43,BE34:BF43,BW34:BX43)+1)</f>
        <v>16</v>
      </c>
      <c r="CP34" s="598"/>
      <c r="CQ34" s="599" t="str">
        <f>IF('各会計、関係団体の財政状況及び健全化判断比率'!BS7="","",'各会計、関係団体の財政状況及び健全化判断比率'!BS7)</f>
        <v>海山物産</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7</v>
      </c>
      <c r="BX35" s="598"/>
      <c r="BY35" s="599" t="str">
        <f>IF('各会計、関係団体の財政状況及び健全化判断比率'!B69="","",'各会計、関係団体の財政状況及び健全化判断比率'!B69)</f>
        <v>荷坂やすらぎ苑組合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介護サービス事業特別会計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8</v>
      </c>
      <c r="BX36" s="598"/>
      <c r="BY36" s="599" t="str">
        <f>IF('各会計、関係団体の財政状況及び健全化判断比率'!B70="","",'各会計、関係団体の財政状況及び健全化判断比率'!B70)</f>
        <v>紀北広域連合　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9</v>
      </c>
      <c r="BX37" s="598"/>
      <c r="BY37" s="599" t="str">
        <f>IF('各会計、関係団体の財政状況及び健全化判断比率'!B71="","",'各会計、関係団体の財政状況及び健全化判断比率'!B71)</f>
        <v>紀北広域連合　介護保険事業特別会計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10</v>
      </c>
      <c r="BX38" s="598"/>
      <c r="BY38" s="599" t="str">
        <f>IF('各会計、関係団体の財政状況及び健全化判断比率'!B72="","",'各会計、関係団体の財政状況及び健全化判断比率'!B72)</f>
        <v>紀北広域連合　障害者支援事業特別会計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11</v>
      </c>
      <c r="BX39" s="598"/>
      <c r="BY39" s="599" t="str">
        <f>IF('各会計、関係団体の財政状況及び健全化判断比率'!B73="","",'各会計、関係団体の財政状況及び健全化判断比率'!B73)</f>
        <v>紀北広域連合　障害者支援サービス事業特別会計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12</v>
      </c>
      <c r="BX40" s="598"/>
      <c r="BY40" s="599" t="str">
        <f>IF('各会計、関係団体の財政状況及び健全化判断比率'!B74="","",'各会計、関係団体の財政状況及び健全化判断比率'!B74)</f>
        <v>東紀州農業共済事務組合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13</v>
      </c>
      <c r="BX41" s="598"/>
      <c r="BY41" s="599" t="str">
        <f>IF('各会計、関係団体の財政状況及び健全化判断比率'!B75="","",'各会計、関係団体の財政状況及び健全化判断比率'!B75)</f>
        <v>三重県市町総合事務組合　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14</v>
      </c>
      <c r="BX42" s="598"/>
      <c r="BY42" s="599" t="str">
        <f>IF('各会計、関係団体の財政状況及び健全化判断比率'!B76="","",'各会計、関係団体の財政状況及び健全化判断比率'!B76)</f>
        <v>三重県市町総合事務組合　共同研修特別会計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15</v>
      </c>
      <c r="BX43" s="598"/>
      <c r="BY43" s="599" t="str">
        <f>IF('各会計、関係団体の財政状況及び健全化判断比率'!B77="","",'各会計、関係団体の財政状況及び健全化判断比率'!B77)</f>
        <v>三重県市町総合事務組合　デジタル地図特別会計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00B0F0"/>
    <pageSetUpPr fitToPage="1"/>
  </sheetPr>
  <dimension ref="A1:P45"/>
  <sheetViews>
    <sheetView showGridLines="0" topLeftCell="C34" zoomScale="75" zoomScaleNormal="75" zoomScaleSheetLayoutView="100" workbookViewId="0">
      <selection activeCell="J41" sqref="J41"/>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4" t="s">
        <v>528</v>
      </c>
      <c r="D34" s="1184"/>
      <c r="E34" s="1185"/>
      <c r="F34" s="32">
        <v>6.64</v>
      </c>
      <c r="G34" s="33">
        <v>7.21</v>
      </c>
      <c r="H34" s="33">
        <v>7.39</v>
      </c>
      <c r="I34" s="33">
        <v>8.98</v>
      </c>
      <c r="J34" s="34">
        <v>8.8000000000000007</v>
      </c>
      <c r="K34" s="22"/>
      <c r="L34" s="22"/>
      <c r="M34" s="22"/>
      <c r="N34" s="22"/>
      <c r="O34" s="22"/>
      <c r="P34" s="22"/>
    </row>
    <row r="35" spans="1:16" ht="39" customHeight="1" x14ac:dyDescent="0.15">
      <c r="A35" s="22"/>
      <c r="B35" s="35"/>
      <c r="C35" s="1178" t="s">
        <v>529</v>
      </c>
      <c r="D35" s="1179"/>
      <c r="E35" s="1180"/>
      <c r="F35" s="36">
        <v>6.53</v>
      </c>
      <c r="G35" s="37">
        <v>6.09</v>
      </c>
      <c r="H35" s="37">
        <v>4.6900000000000004</v>
      </c>
      <c r="I35" s="37">
        <v>4.13</v>
      </c>
      <c r="J35" s="38">
        <v>3.89</v>
      </c>
      <c r="K35" s="22"/>
      <c r="L35" s="22"/>
      <c r="M35" s="22"/>
      <c r="N35" s="22"/>
      <c r="O35" s="22"/>
      <c r="P35" s="22"/>
    </row>
    <row r="36" spans="1:16" ht="39" customHeight="1" x14ac:dyDescent="0.15">
      <c r="A36" s="22"/>
      <c r="B36" s="35"/>
      <c r="C36" s="1178" t="s">
        <v>530</v>
      </c>
      <c r="D36" s="1179"/>
      <c r="E36" s="1180"/>
      <c r="F36" s="36">
        <v>0.11</v>
      </c>
      <c r="G36" s="37">
        <v>0</v>
      </c>
      <c r="H36" s="37">
        <v>0.54</v>
      </c>
      <c r="I36" s="37">
        <v>0.3</v>
      </c>
      <c r="J36" s="38">
        <v>0.33</v>
      </c>
      <c r="K36" s="22"/>
      <c r="L36" s="22"/>
      <c r="M36" s="22"/>
      <c r="N36" s="22"/>
      <c r="O36" s="22"/>
      <c r="P36" s="22"/>
    </row>
    <row r="37" spans="1:16" ht="39" customHeight="1" x14ac:dyDescent="0.15">
      <c r="A37" s="22"/>
      <c r="B37" s="35"/>
      <c r="C37" s="1178" t="s">
        <v>531</v>
      </c>
      <c r="D37" s="1179"/>
      <c r="E37" s="1180"/>
      <c r="F37" s="36">
        <v>1.7</v>
      </c>
      <c r="G37" s="37">
        <v>1.35</v>
      </c>
      <c r="H37" s="37">
        <v>0.06</v>
      </c>
      <c r="I37" s="37">
        <v>0.12</v>
      </c>
      <c r="J37" s="38">
        <v>0.28999999999999998</v>
      </c>
      <c r="K37" s="22"/>
      <c r="L37" s="22"/>
      <c r="M37" s="22"/>
      <c r="N37" s="22"/>
      <c r="O37" s="22"/>
      <c r="P37" s="22"/>
    </row>
    <row r="38" spans="1:16" ht="39" customHeight="1" x14ac:dyDescent="0.15">
      <c r="A38" s="22"/>
      <c r="B38" s="35"/>
      <c r="C38" s="1178" t="s">
        <v>532</v>
      </c>
      <c r="D38" s="1179"/>
      <c r="E38" s="1180"/>
      <c r="F38" s="36">
        <v>0.09</v>
      </c>
      <c r="G38" s="37">
        <v>0.21</v>
      </c>
      <c r="H38" s="37">
        <v>0.04</v>
      </c>
      <c r="I38" s="37">
        <v>0.14000000000000001</v>
      </c>
      <c r="J38" s="38">
        <v>0.19</v>
      </c>
      <c r="K38" s="22"/>
      <c r="L38" s="22"/>
      <c r="M38" s="22"/>
      <c r="N38" s="22"/>
      <c r="O38" s="22"/>
      <c r="P38" s="22"/>
    </row>
    <row r="39" spans="1:16" ht="39" customHeight="1" x14ac:dyDescent="0.15">
      <c r="A39" s="22"/>
      <c r="B39" s="35"/>
      <c r="C39" s="1178"/>
      <c r="D39" s="1179"/>
      <c r="E39" s="1180"/>
      <c r="F39" s="36"/>
      <c r="G39" s="37"/>
      <c r="H39" s="37"/>
      <c r="I39" s="37"/>
      <c r="J39" s="38"/>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533</v>
      </c>
      <c r="D42" s="1179"/>
      <c r="E42" s="1180"/>
      <c r="F42" s="36" t="s">
        <v>482</v>
      </c>
      <c r="G42" s="37" t="s">
        <v>482</v>
      </c>
      <c r="H42" s="37" t="s">
        <v>482</v>
      </c>
      <c r="I42" s="37" t="s">
        <v>482</v>
      </c>
      <c r="J42" s="38" t="s">
        <v>482</v>
      </c>
      <c r="K42" s="22"/>
      <c r="L42" s="22"/>
      <c r="M42" s="22"/>
      <c r="N42" s="22"/>
      <c r="O42" s="22"/>
      <c r="P42" s="22"/>
    </row>
    <row r="43" spans="1:16" ht="39" customHeight="1" thickBot="1" x14ac:dyDescent="0.2">
      <c r="A43" s="22"/>
      <c r="B43" s="40"/>
      <c r="C43" s="1181" t="s">
        <v>534</v>
      </c>
      <c r="D43" s="1182"/>
      <c r="E43" s="1183"/>
      <c r="F43" s="41" t="s">
        <v>482</v>
      </c>
      <c r="G43" s="42" t="s">
        <v>482</v>
      </c>
      <c r="H43" s="42" t="s">
        <v>482</v>
      </c>
      <c r="I43" s="42" t="s">
        <v>482</v>
      </c>
      <c r="J43" s="43" t="s">
        <v>482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00B0F0"/>
    <pageSetUpPr fitToPage="1"/>
  </sheetPr>
  <dimension ref="A1:U56"/>
  <sheetViews>
    <sheetView showGridLines="0" topLeftCell="D28"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1522</v>
      </c>
      <c r="L45" s="60">
        <v>1450</v>
      </c>
      <c r="M45" s="60">
        <v>1403</v>
      </c>
      <c r="N45" s="60">
        <v>1450</v>
      </c>
      <c r="O45" s="61">
        <v>1334</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482</v>
      </c>
      <c r="L46" s="64" t="s">
        <v>482</v>
      </c>
      <c r="M46" s="64" t="s">
        <v>482</v>
      </c>
      <c r="N46" s="64" t="s">
        <v>482</v>
      </c>
      <c r="O46" s="65" t="s">
        <v>482</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482</v>
      </c>
      <c r="L47" s="64" t="s">
        <v>482</v>
      </c>
      <c r="M47" s="64" t="s">
        <v>482</v>
      </c>
      <c r="N47" s="64" t="s">
        <v>482</v>
      </c>
      <c r="O47" s="65" t="s">
        <v>482</v>
      </c>
      <c r="P47" s="48"/>
      <c r="Q47" s="48"/>
      <c r="R47" s="48"/>
      <c r="S47" s="48"/>
      <c r="T47" s="48"/>
      <c r="U47" s="48"/>
    </row>
    <row r="48" spans="1:21" ht="30.75" customHeight="1" x14ac:dyDescent="0.15">
      <c r="A48" s="48"/>
      <c r="B48" s="1196"/>
      <c r="C48" s="1197"/>
      <c r="D48" s="62"/>
      <c r="E48" s="1188" t="s">
        <v>15</v>
      </c>
      <c r="F48" s="1188"/>
      <c r="G48" s="1188"/>
      <c r="H48" s="1188"/>
      <c r="I48" s="1188"/>
      <c r="J48" s="1189"/>
      <c r="K48" s="63">
        <v>13</v>
      </c>
      <c r="L48" s="64">
        <v>49</v>
      </c>
      <c r="M48" s="64">
        <v>44</v>
      </c>
      <c r="N48" s="64">
        <v>51</v>
      </c>
      <c r="O48" s="65">
        <v>51</v>
      </c>
      <c r="P48" s="48"/>
      <c r="Q48" s="48"/>
      <c r="R48" s="48"/>
      <c r="S48" s="48"/>
      <c r="T48" s="48"/>
      <c r="U48" s="48"/>
    </row>
    <row r="49" spans="1:21" ht="30.75" customHeight="1" x14ac:dyDescent="0.15">
      <c r="A49" s="48"/>
      <c r="B49" s="1196"/>
      <c r="C49" s="1197"/>
      <c r="D49" s="62"/>
      <c r="E49" s="1188" t="s">
        <v>16</v>
      </c>
      <c r="F49" s="1188"/>
      <c r="G49" s="1188"/>
      <c r="H49" s="1188"/>
      <c r="I49" s="1188"/>
      <c r="J49" s="1189"/>
      <c r="K49" s="63">
        <v>13</v>
      </c>
      <c r="L49" s="64">
        <v>13</v>
      </c>
      <c r="M49" s="64">
        <v>13</v>
      </c>
      <c r="N49" s="64">
        <v>12</v>
      </c>
      <c r="O49" s="65">
        <v>16</v>
      </c>
      <c r="P49" s="48"/>
      <c r="Q49" s="48"/>
      <c r="R49" s="48"/>
      <c r="S49" s="48"/>
      <c r="T49" s="48"/>
      <c r="U49" s="48"/>
    </row>
    <row r="50" spans="1:21" ht="30.75" customHeight="1" x14ac:dyDescent="0.15">
      <c r="A50" s="48"/>
      <c r="B50" s="1196"/>
      <c r="C50" s="1197"/>
      <c r="D50" s="62"/>
      <c r="E50" s="1188" t="s">
        <v>17</v>
      </c>
      <c r="F50" s="1188"/>
      <c r="G50" s="1188"/>
      <c r="H50" s="1188"/>
      <c r="I50" s="1188"/>
      <c r="J50" s="1189"/>
      <c r="K50" s="63">
        <v>3</v>
      </c>
      <c r="L50" s="64">
        <v>4</v>
      </c>
      <c r="M50" s="64">
        <v>5</v>
      </c>
      <c r="N50" s="64">
        <v>4</v>
      </c>
      <c r="O50" s="65">
        <v>4</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t="s">
        <v>482</v>
      </c>
      <c r="M51" s="64">
        <v>0</v>
      </c>
      <c r="N51" s="64" t="s">
        <v>482</v>
      </c>
      <c r="O51" s="65" t="s">
        <v>482</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1054</v>
      </c>
      <c r="L52" s="64">
        <v>1062</v>
      </c>
      <c r="M52" s="64">
        <v>1088</v>
      </c>
      <c r="N52" s="64">
        <v>1110</v>
      </c>
      <c r="O52" s="65">
        <v>1058</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497</v>
      </c>
      <c r="L53" s="69">
        <v>454</v>
      </c>
      <c r="M53" s="69">
        <v>377</v>
      </c>
      <c r="N53" s="69">
        <v>407</v>
      </c>
      <c r="O53" s="70">
        <v>347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00B0F0"/>
    <pageSetUpPr fitToPage="1"/>
  </sheetPr>
  <dimension ref="B1:M86"/>
  <sheetViews>
    <sheetView showGridLines="0" topLeftCell="C26" zoomScale="75" zoomScaleNormal="7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202" t="s">
        <v>24</v>
      </c>
      <c r="C41" s="1203"/>
      <c r="D41" s="81"/>
      <c r="E41" s="1208" t="s">
        <v>25</v>
      </c>
      <c r="F41" s="1208"/>
      <c r="G41" s="1208"/>
      <c r="H41" s="1209"/>
      <c r="I41" s="82">
        <v>12426</v>
      </c>
      <c r="J41" s="83">
        <v>12103</v>
      </c>
      <c r="K41" s="83">
        <v>12224</v>
      </c>
      <c r="L41" s="83">
        <v>11969</v>
      </c>
      <c r="M41" s="84">
        <v>11829</v>
      </c>
    </row>
    <row r="42" spans="2:13" ht="27.75" customHeight="1" x14ac:dyDescent="0.15">
      <c r="B42" s="1204"/>
      <c r="C42" s="1205"/>
      <c r="D42" s="85"/>
      <c r="E42" s="1210" t="s">
        <v>26</v>
      </c>
      <c r="F42" s="1210"/>
      <c r="G42" s="1210"/>
      <c r="H42" s="1211"/>
      <c r="I42" s="86" t="s">
        <v>482</v>
      </c>
      <c r="J42" s="87" t="s">
        <v>482</v>
      </c>
      <c r="K42" s="87" t="s">
        <v>482</v>
      </c>
      <c r="L42" s="87" t="s">
        <v>482</v>
      </c>
      <c r="M42" s="88" t="s">
        <v>482</v>
      </c>
    </row>
    <row r="43" spans="2:13" ht="27.75" customHeight="1" x14ac:dyDescent="0.15">
      <c r="B43" s="1204"/>
      <c r="C43" s="1205"/>
      <c r="D43" s="85"/>
      <c r="E43" s="1210" t="s">
        <v>27</v>
      </c>
      <c r="F43" s="1210"/>
      <c r="G43" s="1210"/>
      <c r="H43" s="1211"/>
      <c r="I43" s="86">
        <v>444</v>
      </c>
      <c r="J43" s="87">
        <v>466</v>
      </c>
      <c r="K43" s="87">
        <v>476</v>
      </c>
      <c r="L43" s="87">
        <v>461</v>
      </c>
      <c r="M43" s="88">
        <v>500</v>
      </c>
    </row>
    <row r="44" spans="2:13" ht="27.75" customHeight="1" x14ac:dyDescent="0.15">
      <c r="B44" s="1204"/>
      <c r="C44" s="1205"/>
      <c r="D44" s="85"/>
      <c r="E44" s="1210" t="s">
        <v>28</v>
      </c>
      <c r="F44" s="1210"/>
      <c r="G44" s="1210"/>
      <c r="H44" s="1211"/>
      <c r="I44" s="86">
        <v>72</v>
      </c>
      <c r="J44" s="87">
        <v>93</v>
      </c>
      <c r="K44" s="87">
        <v>106</v>
      </c>
      <c r="L44" s="87">
        <v>89</v>
      </c>
      <c r="M44" s="88">
        <v>387</v>
      </c>
    </row>
    <row r="45" spans="2:13" ht="27.75" customHeight="1" x14ac:dyDescent="0.15">
      <c r="B45" s="1204"/>
      <c r="C45" s="1205"/>
      <c r="D45" s="85"/>
      <c r="E45" s="1210" t="s">
        <v>29</v>
      </c>
      <c r="F45" s="1210"/>
      <c r="G45" s="1210"/>
      <c r="H45" s="1211"/>
      <c r="I45" s="86">
        <v>2531</v>
      </c>
      <c r="J45" s="87">
        <v>2412</v>
      </c>
      <c r="K45" s="87">
        <v>2382</v>
      </c>
      <c r="L45" s="87">
        <v>2313</v>
      </c>
      <c r="M45" s="88">
        <v>2319</v>
      </c>
    </row>
    <row r="46" spans="2:13" ht="27.75" customHeight="1" x14ac:dyDescent="0.15">
      <c r="B46" s="1204"/>
      <c r="C46" s="1205"/>
      <c r="D46" s="89"/>
      <c r="E46" s="1210" t="s">
        <v>30</v>
      </c>
      <c r="F46" s="1210"/>
      <c r="G46" s="1210"/>
      <c r="H46" s="1211"/>
      <c r="I46" s="86" t="s">
        <v>482</v>
      </c>
      <c r="J46" s="87" t="s">
        <v>482</v>
      </c>
      <c r="K46" s="87" t="s">
        <v>482</v>
      </c>
      <c r="L46" s="87" t="s">
        <v>482</v>
      </c>
      <c r="M46" s="88" t="s">
        <v>482</v>
      </c>
    </row>
    <row r="47" spans="2:13" ht="27.75" customHeight="1" x14ac:dyDescent="0.15">
      <c r="B47" s="1204"/>
      <c r="C47" s="1205"/>
      <c r="D47" s="90"/>
      <c r="E47" s="1212" t="s">
        <v>31</v>
      </c>
      <c r="F47" s="1213"/>
      <c r="G47" s="1213"/>
      <c r="H47" s="1214"/>
      <c r="I47" s="86" t="s">
        <v>482</v>
      </c>
      <c r="J47" s="87" t="s">
        <v>482</v>
      </c>
      <c r="K47" s="87" t="s">
        <v>482</v>
      </c>
      <c r="L47" s="87" t="s">
        <v>482</v>
      </c>
      <c r="M47" s="88" t="s">
        <v>482</v>
      </c>
    </row>
    <row r="48" spans="2:13" ht="27.75" customHeight="1" x14ac:dyDescent="0.15">
      <c r="B48" s="1204"/>
      <c r="C48" s="1205"/>
      <c r="D48" s="85"/>
      <c r="E48" s="1210" t="s">
        <v>32</v>
      </c>
      <c r="F48" s="1210"/>
      <c r="G48" s="1210"/>
      <c r="H48" s="1211"/>
      <c r="I48" s="86" t="s">
        <v>482</v>
      </c>
      <c r="J48" s="87" t="s">
        <v>482</v>
      </c>
      <c r="K48" s="87" t="s">
        <v>482</v>
      </c>
      <c r="L48" s="87" t="s">
        <v>482</v>
      </c>
      <c r="M48" s="88" t="s">
        <v>482</v>
      </c>
    </row>
    <row r="49" spans="2:13" ht="27.75" customHeight="1" x14ac:dyDescent="0.15">
      <c r="B49" s="1206"/>
      <c r="C49" s="1207"/>
      <c r="D49" s="85"/>
      <c r="E49" s="1210" t="s">
        <v>33</v>
      </c>
      <c r="F49" s="1210"/>
      <c r="G49" s="1210"/>
      <c r="H49" s="1211"/>
      <c r="I49" s="86" t="s">
        <v>482</v>
      </c>
      <c r="J49" s="87" t="s">
        <v>482</v>
      </c>
      <c r="K49" s="87" t="s">
        <v>482</v>
      </c>
      <c r="L49" s="87" t="s">
        <v>482</v>
      </c>
      <c r="M49" s="88" t="s">
        <v>482</v>
      </c>
    </row>
    <row r="50" spans="2:13" ht="27.75" customHeight="1" x14ac:dyDescent="0.15">
      <c r="B50" s="1215" t="s">
        <v>34</v>
      </c>
      <c r="C50" s="1216"/>
      <c r="D50" s="91"/>
      <c r="E50" s="1210" t="s">
        <v>35</v>
      </c>
      <c r="F50" s="1210"/>
      <c r="G50" s="1210"/>
      <c r="H50" s="1211"/>
      <c r="I50" s="86">
        <v>4412</v>
      </c>
      <c r="J50" s="87">
        <v>4849</v>
      </c>
      <c r="K50" s="87">
        <v>5138</v>
      </c>
      <c r="L50" s="87">
        <v>5227</v>
      </c>
      <c r="M50" s="88">
        <v>5189</v>
      </c>
    </row>
    <row r="51" spans="2:13" ht="27.75" customHeight="1" x14ac:dyDescent="0.15">
      <c r="B51" s="1204"/>
      <c r="C51" s="1205"/>
      <c r="D51" s="85"/>
      <c r="E51" s="1210" t="s">
        <v>36</v>
      </c>
      <c r="F51" s="1210"/>
      <c r="G51" s="1210"/>
      <c r="H51" s="1211"/>
      <c r="I51" s="86">
        <v>248</v>
      </c>
      <c r="J51" s="87">
        <v>199</v>
      </c>
      <c r="K51" s="87">
        <v>149</v>
      </c>
      <c r="L51" s="87">
        <v>111</v>
      </c>
      <c r="M51" s="88">
        <v>93</v>
      </c>
    </row>
    <row r="52" spans="2:13" ht="27.75" customHeight="1" x14ac:dyDescent="0.15">
      <c r="B52" s="1206"/>
      <c r="C52" s="1207"/>
      <c r="D52" s="85"/>
      <c r="E52" s="1210" t="s">
        <v>37</v>
      </c>
      <c r="F52" s="1210"/>
      <c r="G52" s="1210"/>
      <c r="H52" s="1211"/>
      <c r="I52" s="86">
        <v>9882</v>
      </c>
      <c r="J52" s="87">
        <v>9859</v>
      </c>
      <c r="K52" s="87">
        <v>10070</v>
      </c>
      <c r="L52" s="87">
        <v>10036</v>
      </c>
      <c r="M52" s="88">
        <v>10145</v>
      </c>
    </row>
    <row r="53" spans="2:13" ht="27.75" customHeight="1" thickBot="1" x14ac:dyDescent="0.2">
      <c r="B53" s="1217" t="s">
        <v>21</v>
      </c>
      <c r="C53" s="1218"/>
      <c r="D53" s="92"/>
      <c r="E53" s="1219" t="s">
        <v>38</v>
      </c>
      <c r="F53" s="1219"/>
      <c r="G53" s="1219"/>
      <c r="H53" s="1220"/>
      <c r="I53" s="93">
        <v>933</v>
      </c>
      <c r="J53" s="94">
        <v>167</v>
      </c>
      <c r="K53" s="94">
        <v>-169</v>
      </c>
      <c r="L53" s="94">
        <v>-542</v>
      </c>
      <c r="M53" s="95">
        <v>-392</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43" zoomScale="70" zoomScaleNormal="70" zoomScaleSheetLayoutView="55" workbookViewId="0">
      <selection activeCell="G43" sqref="G43:O47"/>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554</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554</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555</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556</v>
      </c>
      <c r="I42" s="354"/>
      <c r="J42" s="354"/>
      <c r="K42" s="354"/>
      <c r="L42" s="246"/>
      <c r="M42" s="246"/>
      <c r="N42" s="246"/>
      <c r="O42" s="246"/>
    </row>
    <row r="43" spans="2:17" ht="13.5" x14ac:dyDescent="0.15">
      <c r="B43" s="250"/>
      <c r="C43" s="246"/>
      <c r="D43" s="246"/>
      <c r="E43" s="246"/>
      <c r="F43" s="246"/>
      <c r="G43" s="1235"/>
      <c r="H43" s="1236"/>
      <c r="I43" s="1236"/>
      <c r="J43" s="1236"/>
      <c r="K43" s="1236"/>
      <c r="L43" s="1236"/>
      <c r="M43" s="1236"/>
      <c r="N43" s="1236"/>
      <c r="O43" s="1237"/>
    </row>
    <row r="44" spans="2:17" ht="13.5" x14ac:dyDescent="0.15">
      <c r="B44" s="250"/>
      <c r="C44" s="246"/>
      <c r="D44" s="246"/>
      <c r="E44" s="246"/>
      <c r="F44" s="246"/>
      <c r="G44" s="1238"/>
      <c r="H44" s="1239"/>
      <c r="I44" s="1239"/>
      <c r="J44" s="1239"/>
      <c r="K44" s="1239"/>
      <c r="L44" s="1239"/>
      <c r="M44" s="1239"/>
      <c r="N44" s="1239"/>
      <c r="O44" s="1240"/>
    </row>
    <row r="45" spans="2:17" ht="13.5" x14ac:dyDescent="0.15">
      <c r="B45" s="250"/>
      <c r="C45" s="246"/>
      <c r="D45" s="246"/>
      <c r="E45" s="246"/>
      <c r="F45" s="246"/>
      <c r="G45" s="1238"/>
      <c r="H45" s="1239"/>
      <c r="I45" s="1239"/>
      <c r="J45" s="1239"/>
      <c r="K45" s="1239"/>
      <c r="L45" s="1239"/>
      <c r="M45" s="1239"/>
      <c r="N45" s="1239"/>
      <c r="O45" s="1240"/>
    </row>
    <row r="46" spans="2:17" ht="13.5" x14ac:dyDescent="0.15">
      <c r="B46" s="250"/>
      <c r="C46" s="246"/>
      <c r="D46" s="246"/>
      <c r="E46" s="246"/>
      <c r="F46" s="246"/>
      <c r="G46" s="1238"/>
      <c r="H46" s="1239"/>
      <c r="I46" s="1239"/>
      <c r="J46" s="1239"/>
      <c r="K46" s="1239"/>
      <c r="L46" s="1239"/>
      <c r="M46" s="1239"/>
      <c r="N46" s="1239"/>
      <c r="O46" s="1240"/>
    </row>
    <row r="47" spans="2:17" ht="13.5" x14ac:dyDescent="0.15">
      <c r="B47" s="250"/>
      <c r="C47" s="246"/>
      <c r="D47" s="246"/>
      <c r="E47" s="246"/>
      <c r="F47" s="246"/>
      <c r="G47" s="1241"/>
      <c r="H47" s="1242"/>
      <c r="I47" s="1242"/>
      <c r="J47" s="1242"/>
      <c r="K47" s="1242"/>
      <c r="L47" s="1242"/>
      <c r="M47" s="1242"/>
      <c r="N47" s="1242"/>
      <c r="O47" s="1243"/>
    </row>
    <row r="48" spans="2:17" ht="13.5" x14ac:dyDescent="0.15">
      <c r="B48" s="250"/>
      <c r="C48" s="246"/>
      <c r="D48" s="246"/>
      <c r="E48" s="246"/>
      <c r="F48" s="246"/>
      <c r="G48" s="246"/>
      <c r="H48" s="355"/>
      <c r="I48" s="355"/>
      <c r="J48" s="355"/>
    </row>
    <row r="49" spans="1:17" ht="13.5" x14ac:dyDescent="0.15">
      <c r="B49" s="250"/>
      <c r="C49" s="246"/>
      <c r="D49" s="246"/>
      <c r="E49" s="246"/>
      <c r="F49" s="246"/>
      <c r="G49" s="245" t="s">
        <v>557</v>
      </c>
    </row>
    <row r="50" spans="1:17" ht="13.5" x14ac:dyDescent="0.15">
      <c r="B50" s="250"/>
      <c r="C50" s="246"/>
      <c r="D50" s="246"/>
      <c r="E50" s="246"/>
      <c r="F50" s="246"/>
      <c r="G50" s="1244"/>
      <c r="H50" s="1245"/>
      <c r="I50" s="1245"/>
      <c r="J50" s="1246"/>
      <c r="K50" s="356" t="s">
        <v>521</v>
      </c>
      <c r="L50" s="356" t="s">
        <v>522</v>
      </c>
      <c r="M50" s="356" t="s">
        <v>523</v>
      </c>
      <c r="N50" s="356" t="s">
        <v>524</v>
      </c>
      <c r="O50" s="356" t="s">
        <v>525</v>
      </c>
    </row>
    <row r="51" spans="1:17" ht="13.5" x14ac:dyDescent="0.15">
      <c r="B51" s="250"/>
      <c r="C51" s="246"/>
      <c r="D51" s="246"/>
      <c r="E51" s="246"/>
      <c r="F51" s="246"/>
      <c r="G51" s="1247" t="s">
        <v>558</v>
      </c>
      <c r="H51" s="1248"/>
      <c r="I51" s="1253" t="s">
        <v>559</v>
      </c>
      <c r="J51" s="1253"/>
      <c r="K51" s="1256"/>
      <c r="L51" s="1256"/>
      <c r="M51" s="1256"/>
      <c r="N51" s="1223"/>
      <c r="O51" s="1256"/>
    </row>
    <row r="52" spans="1:17" ht="13.5" x14ac:dyDescent="0.15">
      <c r="B52" s="250"/>
      <c r="C52" s="246"/>
      <c r="D52" s="246"/>
      <c r="E52" s="246"/>
      <c r="F52" s="246"/>
      <c r="G52" s="1249"/>
      <c r="H52" s="1250"/>
      <c r="I52" s="1254"/>
      <c r="J52" s="1254"/>
      <c r="K52" s="1223"/>
      <c r="L52" s="1223"/>
      <c r="M52" s="1223"/>
      <c r="N52" s="1223"/>
      <c r="O52" s="1223"/>
    </row>
    <row r="53" spans="1:17" ht="13.5" x14ac:dyDescent="0.15">
      <c r="A53" s="357"/>
      <c r="B53" s="250"/>
      <c r="C53" s="246"/>
      <c r="D53" s="246"/>
      <c r="E53" s="246"/>
      <c r="F53" s="246"/>
      <c r="G53" s="1249"/>
      <c r="H53" s="1250"/>
      <c r="I53" s="1233" t="s">
        <v>564</v>
      </c>
      <c r="J53" s="1233"/>
      <c r="K53" s="1255"/>
      <c r="L53" s="1255"/>
      <c r="M53" s="1255"/>
      <c r="N53" s="1221">
        <v>60</v>
      </c>
      <c r="O53" s="1255"/>
    </row>
    <row r="54" spans="1:17" ht="13.5" x14ac:dyDescent="0.15">
      <c r="A54" s="357"/>
      <c r="B54" s="250"/>
      <c r="C54" s="246"/>
      <c r="D54" s="246"/>
      <c r="E54" s="246"/>
      <c r="F54" s="246"/>
      <c r="G54" s="1251"/>
      <c r="H54" s="1252"/>
      <c r="I54" s="1233"/>
      <c r="J54" s="1233"/>
      <c r="K54" s="1222"/>
      <c r="L54" s="1222"/>
      <c r="M54" s="1222"/>
      <c r="N54" s="1222"/>
      <c r="O54" s="1222"/>
    </row>
    <row r="55" spans="1:17" ht="13.5" x14ac:dyDescent="0.15">
      <c r="A55" s="357"/>
      <c r="B55" s="250"/>
      <c r="C55" s="246"/>
      <c r="D55" s="246"/>
      <c r="E55" s="246"/>
      <c r="F55" s="246"/>
      <c r="G55" s="1227" t="s">
        <v>560</v>
      </c>
      <c r="H55" s="1228"/>
      <c r="I55" s="1233" t="s">
        <v>559</v>
      </c>
      <c r="J55" s="1233"/>
      <c r="K55" s="1256"/>
      <c r="L55" s="1256"/>
      <c r="M55" s="1256"/>
      <c r="N55" s="1223">
        <v>36.5</v>
      </c>
      <c r="O55" s="1256"/>
    </row>
    <row r="56" spans="1:17" ht="13.5" x14ac:dyDescent="0.15">
      <c r="A56" s="357"/>
      <c r="B56" s="250"/>
      <c r="C56" s="246"/>
      <c r="D56" s="246"/>
      <c r="E56" s="246"/>
      <c r="F56" s="246"/>
      <c r="G56" s="1229"/>
      <c r="H56" s="1230"/>
      <c r="I56" s="1233"/>
      <c r="J56" s="1233"/>
      <c r="K56" s="1223"/>
      <c r="L56" s="1223"/>
      <c r="M56" s="1223"/>
      <c r="N56" s="1223"/>
      <c r="O56" s="1223"/>
    </row>
    <row r="57" spans="1:17" s="357" customFormat="1" ht="13.5" x14ac:dyDescent="0.15">
      <c r="B57" s="358"/>
      <c r="C57" s="354"/>
      <c r="D57" s="354"/>
      <c r="E57" s="354"/>
      <c r="F57" s="354"/>
      <c r="G57" s="1229"/>
      <c r="H57" s="1230"/>
      <c r="I57" s="1225" t="s">
        <v>564</v>
      </c>
      <c r="J57" s="1225"/>
      <c r="K57" s="1255"/>
      <c r="L57" s="1255"/>
      <c r="M57" s="1255"/>
      <c r="N57" s="1221">
        <v>54.1</v>
      </c>
      <c r="O57" s="1255"/>
      <c r="P57" s="359"/>
      <c r="Q57" s="358"/>
    </row>
    <row r="58" spans="1:17" s="357" customFormat="1" ht="13.5" x14ac:dyDescent="0.15">
      <c r="A58" s="245"/>
      <c r="B58" s="358"/>
      <c r="C58" s="354"/>
      <c r="D58" s="354"/>
      <c r="E58" s="354"/>
      <c r="F58" s="354"/>
      <c r="G58" s="1231"/>
      <c r="H58" s="1232"/>
      <c r="I58" s="1225"/>
      <c r="J58" s="1225"/>
      <c r="K58" s="1222"/>
      <c r="L58" s="1222"/>
      <c r="M58" s="1222"/>
      <c r="N58" s="1222"/>
      <c r="O58" s="1222"/>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561</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556</v>
      </c>
      <c r="I64" s="354"/>
      <c r="J64" s="354"/>
      <c r="K64" s="354"/>
      <c r="L64" s="246"/>
      <c r="M64" s="246"/>
      <c r="N64" s="246"/>
      <c r="O64" s="246"/>
    </row>
    <row r="65" spans="2:30" ht="13.5" x14ac:dyDescent="0.15">
      <c r="B65" s="250"/>
      <c r="C65" s="246"/>
      <c r="D65" s="246"/>
      <c r="E65" s="246"/>
      <c r="F65" s="246"/>
      <c r="G65" s="1235"/>
      <c r="H65" s="1236"/>
      <c r="I65" s="1236"/>
      <c r="J65" s="1236"/>
      <c r="K65" s="1236"/>
      <c r="L65" s="1236"/>
      <c r="M65" s="1236"/>
      <c r="N65" s="1236"/>
      <c r="O65" s="1237"/>
    </row>
    <row r="66" spans="2:30" ht="13.5" x14ac:dyDescent="0.15">
      <c r="B66" s="250"/>
      <c r="C66" s="246"/>
      <c r="D66" s="246"/>
      <c r="E66" s="246"/>
      <c r="F66" s="246"/>
      <c r="G66" s="1238"/>
      <c r="H66" s="1239"/>
      <c r="I66" s="1239"/>
      <c r="J66" s="1239"/>
      <c r="K66" s="1239"/>
      <c r="L66" s="1239"/>
      <c r="M66" s="1239"/>
      <c r="N66" s="1239"/>
      <c r="O66" s="1240"/>
    </row>
    <row r="67" spans="2:30" ht="13.5" x14ac:dyDescent="0.15">
      <c r="B67" s="250"/>
      <c r="C67" s="246"/>
      <c r="D67" s="246"/>
      <c r="E67" s="246"/>
      <c r="F67" s="246"/>
      <c r="G67" s="1238"/>
      <c r="H67" s="1239"/>
      <c r="I67" s="1239"/>
      <c r="J67" s="1239"/>
      <c r="K67" s="1239"/>
      <c r="L67" s="1239"/>
      <c r="M67" s="1239"/>
      <c r="N67" s="1239"/>
      <c r="O67" s="1240"/>
    </row>
    <row r="68" spans="2:30" ht="13.5" x14ac:dyDescent="0.15">
      <c r="B68" s="250"/>
      <c r="C68" s="246"/>
      <c r="D68" s="246"/>
      <c r="E68" s="246"/>
      <c r="F68" s="246"/>
      <c r="G68" s="1238"/>
      <c r="H68" s="1239"/>
      <c r="I68" s="1239"/>
      <c r="J68" s="1239"/>
      <c r="K68" s="1239"/>
      <c r="L68" s="1239"/>
      <c r="M68" s="1239"/>
      <c r="N68" s="1239"/>
      <c r="O68" s="1240"/>
    </row>
    <row r="69" spans="2:30" ht="13.5" x14ac:dyDescent="0.15">
      <c r="B69" s="250"/>
      <c r="C69" s="246"/>
      <c r="D69" s="246"/>
      <c r="E69" s="246"/>
      <c r="F69" s="246"/>
      <c r="G69" s="1241"/>
      <c r="H69" s="1242"/>
      <c r="I69" s="1242"/>
      <c r="J69" s="1242"/>
      <c r="K69" s="1242"/>
      <c r="L69" s="1242"/>
      <c r="M69" s="1242"/>
      <c r="N69" s="1242"/>
      <c r="O69" s="1243"/>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562</v>
      </c>
      <c r="I71" s="370"/>
      <c r="J71" s="366"/>
      <c r="K71" s="366"/>
      <c r="L71" s="367"/>
      <c r="M71" s="366"/>
      <c r="N71" s="367"/>
      <c r="O71" s="368"/>
    </row>
    <row r="72" spans="2:30" ht="13.5" x14ac:dyDescent="0.15">
      <c r="B72" s="250"/>
      <c r="C72" s="246"/>
      <c r="D72" s="246"/>
      <c r="E72" s="246"/>
      <c r="F72" s="246"/>
      <c r="G72" s="1244"/>
      <c r="H72" s="1245"/>
      <c r="I72" s="1245"/>
      <c r="J72" s="1246"/>
      <c r="K72" s="356" t="s">
        <v>521</v>
      </c>
      <c r="L72" s="356" t="s">
        <v>522</v>
      </c>
      <c r="M72" s="356" t="s">
        <v>523</v>
      </c>
      <c r="N72" s="356" t="s">
        <v>524</v>
      </c>
      <c r="O72" s="356" t="s">
        <v>525</v>
      </c>
    </row>
    <row r="73" spans="2:30" ht="13.5" x14ac:dyDescent="0.15">
      <c r="B73" s="250"/>
      <c r="C73" s="246"/>
      <c r="D73" s="246"/>
      <c r="E73" s="246"/>
      <c r="F73" s="246"/>
      <c r="G73" s="1247" t="s">
        <v>558</v>
      </c>
      <c r="H73" s="1248"/>
      <c r="I73" s="1253" t="s">
        <v>559</v>
      </c>
      <c r="J73" s="1253"/>
      <c r="K73" s="1234">
        <v>18</v>
      </c>
      <c r="L73" s="1234">
        <v>3.2</v>
      </c>
      <c r="M73" s="1223"/>
      <c r="N73" s="1223"/>
      <c r="O73" s="1223"/>
      <c r="S73" s="245">
        <v>9.9</v>
      </c>
    </row>
    <row r="74" spans="2:30" ht="13.5" x14ac:dyDescent="0.15">
      <c r="B74" s="250"/>
      <c r="C74" s="246"/>
      <c r="D74" s="246"/>
      <c r="E74" s="246"/>
      <c r="F74" s="246"/>
      <c r="G74" s="1249"/>
      <c r="H74" s="1250"/>
      <c r="I74" s="1254"/>
      <c r="J74" s="1254"/>
      <c r="K74" s="1234"/>
      <c r="L74" s="1234"/>
      <c r="M74" s="1223"/>
      <c r="N74" s="1223"/>
      <c r="O74" s="1223"/>
    </row>
    <row r="75" spans="2:30" ht="13.5" x14ac:dyDescent="0.15">
      <c r="B75" s="250"/>
      <c r="C75" s="246"/>
      <c r="D75" s="246"/>
      <c r="E75" s="246"/>
      <c r="F75" s="246"/>
      <c r="G75" s="1249"/>
      <c r="H75" s="1250"/>
      <c r="I75" s="1233" t="s">
        <v>563</v>
      </c>
      <c r="J75" s="1233"/>
      <c r="K75" s="1221">
        <v>9.6999999999999993</v>
      </c>
      <c r="L75" s="1221">
        <v>9.5</v>
      </c>
      <c r="M75" s="1221">
        <v>8.6</v>
      </c>
      <c r="N75" s="1221">
        <v>8</v>
      </c>
      <c r="O75" s="1221">
        <v>7.4</v>
      </c>
      <c r="U75" s="245">
        <v>81.2</v>
      </c>
      <c r="W75" s="245">
        <v>87.2</v>
      </c>
      <c r="Y75" s="245">
        <v>99.8</v>
      </c>
      <c r="AA75" s="245">
        <v>109.5</v>
      </c>
      <c r="AC75" s="245">
        <v>115.2</v>
      </c>
    </row>
    <row r="76" spans="2:30" ht="13.5" x14ac:dyDescent="0.15">
      <c r="B76" s="250"/>
      <c r="C76" s="246"/>
      <c r="D76" s="246"/>
      <c r="E76" s="246"/>
      <c r="F76" s="246"/>
      <c r="G76" s="1251"/>
      <c r="H76" s="1252"/>
      <c r="I76" s="1233"/>
      <c r="J76" s="1233"/>
      <c r="K76" s="1222"/>
      <c r="L76" s="1222"/>
      <c r="M76" s="1222"/>
      <c r="N76" s="1222"/>
      <c r="O76" s="1222"/>
    </row>
    <row r="77" spans="2:30" ht="13.5" x14ac:dyDescent="0.15">
      <c r="B77" s="250"/>
      <c r="C77" s="246"/>
      <c r="D77" s="246"/>
      <c r="E77" s="246"/>
      <c r="F77" s="246"/>
      <c r="G77" s="1227" t="s">
        <v>560</v>
      </c>
      <c r="H77" s="1228"/>
      <c r="I77" s="1233" t="s">
        <v>559</v>
      </c>
      <c r="J77" s="1233"/>
      <c r="K77" s="1234">
        <v>61.3</v>
      </c>
      <c r="L77" s="1234">
        <v>54.6</v>
      </c>
      <c r="M77" s="1223">
        <v>48.7</v>
      </c>
      <c r="N77" s="1223">
        <v>36.5</v>
      </c>
      <c r="O77" s="1223">
        <v>32.9</v>
      </c>
      <c r="R77" s="245">
        <v>12.3</v>
      </c>
      <c r="T77" s="245">
        <v>11.1</v>
      </c>
    </row>
    <row r="78" spans="2:30" ht="13.5" x14ac:dyDescent="0.15">
      <c r="B78" s="250"/>
      <c r="C78" s="246"/>
      <c r="D78" s="246"/>
      <c r="E78" s="246"/>
      <c r="F78" s="246"/>
      <c r="G78" s="1229"/>
      <c r="H78" s="1230"/>
      <c r="I78" s="1233"/>
      <c r="J78" s="1233"/>
      <c r="K78" s="1234"/>
      <c r="L78" s="1234"/>
      <c r="M78" s="1223"/>
      <c r="N78" s="1223"/>
      <c r="O78" s="1223"/>
    </row>
    <row r="79" spans="2:30" ht="13.5" x14ac:dyDescent="0.15">
      <c r="B79" s="250"/>
      <c r="C79" s="246"/>
      <c r="D79" s="246"/>
      <c r="E79" s="246"/>
      <c r="F79" s="246"/>
      <c r="G79" s="1229"/>
      <c r="H79" s="1230"/>
      <c r="I79" s="1224" t="s">
        <v>563</v>
      </c>
      <c r="J79" s="1225"/>
      <c r="K79" s="1226">
        <v>11.7</v>
      </c>
      <c r="L79" s="1226">
        <v>11.2</v>
      </c>
      <c r="M79" s="1226">
        <v>10.4</v>
      </c>
      <c r="N79" s="1226">
        <v>9</v>
      </c>
      <c r="O79" s="1226">
        <v>8.1999999999999993</v>
      </c>
      <c r="V79" s="245">
        <v>53.5</v>
      </c>
      <c r="X79" s="245">
        <v>48.2</v>
      </c>
      <c r="Z79" s="245">
        <v>34.200000000000003</v>
      </c>
      <c r="AB79" s="245">
        <v>30.3</v>
      </c>
      <c r="AD79" s="245">
        <v>28.9</v>
      </c>
    </row>
    <row r="80" spans="2:30" ht="13.5" x14ac:dyDescent="0.15">
      <c r="B80" s="250"/>
      <c r="C80" s="246"/>
      <c r="D80" s="246"/>
      <c r="E80" s="246"/>
      <c r="F80" s="246"/>
      <c r="G80" s="1231"/>
      <c r="H80" s="1232"/>
      <c r="I80" s="1225"/>
      <c r="J80" s="1225"/>
      <c r="K80" s="1226"/>
      <c r="L80" s="1226"/>
      <c r="M80" s="1226"/>
      <c r="N80" s="1226"/>
      <c r="O80" s="1226"/>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P112" zoomScaleNormal="100" zoomScaleSheetLayoutView="70" workbookViewId="0">
      <selection activeCell="G43" sqref="G43:O4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9" zoomScaleNormal="100" zoomScaleSheetLayoutView="55" workbookViewId="0">
      <selection activeCell="G43" sqref="G43:O4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520</v>
      </c>
      <c r="G2" s="113"/>
      <c r="H2" s="114"/>
    </row>
    <row r="3" spans="1:8" x14ac:dyDescent="0.15">
      <c r="A3" s="110" t="s">
        <v>513</v>
      </c>
      <c r="B3" s="115"/>
      <c r="C3" s="116"/>
      <c r="D3" s="117">
        <v>130141</v>
      </c>
      <c r="E3" s="118"/>
      <c r="F3" s="119">
        <v>69806</v>
      </c>
      <c r="G3" s="120"/>
      <c r="H3" s="121"/>
    </row>
    <row r="4" spans="1:8" x14ac:dyDescent="0.15">
      <c r="A4" s="122"/>
      <c r="B4" s="123"/>
      <c r="C4" s="124"/>
      <c r="D4" s="125">
        <v>78692</v>
      </c>
      <c r="E4" s="126"/>
      <c r="F4" s="127">
        <v>32823</v>
      </c>
      <c r="G4" s="128"/>
      <c r="H4" s="129"/>
    </row>
    <row r="5" spans="1:8" x14ac:dyDescent="0.15">
      <c r="A5" s="110" t="s">
        <v>515</v>
      </c>
      <c r="B5" s="115"/>
      <c r="C5" s="116"/>
      <c r="D5" s="117">
        <v>64266</v>
      </c>
      <c r="E5" s="118"/>
      <c r="F5" s="119">
        <v>74444</v>
      </c>
      <c r="G5" s="120"/>
      <c r="H5" s="121"/>
    </row>
    <row r="6" spans="1:8" x14ac:dyDescent="0.15">
      <c r="A6" s="122"/>
      <c r="B6" s="123"/>
      <c r="C6" s="124"/>
      <c r="D6" s="125">
        <v>37494</v>
      </c>
      <c r="E6" s="126"/>
      <c r="F6" s="127">
        <v>34175</v>
      </c>
      <c r="G6" s="128"/>
      <c r="H6" s="129"/>
    </row>
    <row r="7" spans="1:8" x14ac:dyDescent="0.15">
      <c r="A7" s="110" t="s">
        <v>516</v>
      </c>
      <c r="B7" s="115"/>
      <c r="C7" s="116"/>
      <c r="D7" s="117">
        <v>67187</v>
      </c>
      <c r="E7" s="118"/>
      <c r="F7" s="119">
        <v>85205</v>
      </c>
      <c r="G7" s="120"/>
      <c r="H7" s="121"/>
    </row>
    <row r="8" spans="1:8" x14ac:dyDescent="0.15">
      <c r="A8" s="122"/>
      <c r="B8" s="123"/>
      <c r="C8" s="124"/>
      <c r="D8" s="125">
        <v>52127</v>
      </c>
      <c r="E8" s="126"/>
      <c r="F8" s="127">
        <v>38847</v>
      </c>
      <c r="G8" s="128"/>
      <c r="H8" s="129"/>
    </row>
    <row r="9" spans="1:8" x14ac:dyDescent="0.15">
      <c r="A9" s="110" t="s">
        <v>517</v>
      </c>
      <c r="B9" s="115"/>
      <c r="C9" s="116"/>
      <c r="D9" s="117">
        <v>54028</v>
      </c>
      <c r="E9" s="118"/>
      <c r="F9" s="119">
        <v>69469</v>
      </c>
      <c r="G9" s="120"/>
      <c r="H9" s="121"/>
    </row>
    <row r="10" spans="1:8" x14ac:dyDescent="0.15">
      <c r="A10" s="122"/>
      <c r="B10" s="123"/>
      <c r="C10" s="124"/>
      <c r="D10" s="125">
        <v>31866</v>
      </c>
      <c r="E10" s="126"/>
      <c r="F10" s="127">
        <v>38215</v>
      </c>
      <c r="G10" s="128"/>
      <c r="H10" s="129"/>
    </row>
    <row r="11" spans="1:8" x14ac:dyDescent="0.15">
      <c r="A11" s="110" t="s">
        <v>518</v>
      </c>
      <c r="B11" s="115"/>
      <c r="C11" s="116"/>
      <c r="D11" s="117">
        <v>77128</v>
      </c>
      <c r="E11" s="118"/>
      <c r="F11" s="119">
        <v>67293</v>
      </c>
      <c r="G11" s="120"/>
      <c r="H11" s="121"/>
    </row>
    <row r="12" spans="1:8" x14ac:dyDescent="0.15">
      <c r="A12" s="122"/>
      <c r="B12" s="123"/>
      <c r="C12" s="130"/>
      <c r="D12" s="125">
        <v>31024</v>
      </c>
      <c r="E12" s="126"/>
      <c r="F12" s="127">
        <v>35076</v>
      </c>
      <c r="G12" s="128"/>
      <c r="H12" s="129"/>
    </row>
    <row r="13" spans="1:8" x14ac:dyDescent="0.15">
      <c r="A13" s="110"/>
      <c r="B13" s="115"/>
      <c r="C13" s="131"/>
      <c r="D13" s="132">
        <v>78550</v>
      </c>
      <c r="E13" s="133"/>
      <c r="F13" s="134">
        <v>73243</v>
      </c>
      <c r="G13" s="135"/>
      <c r="H13" s="121"/>
    </row>
    <row r="14" spans="1:8" x14ac:dyDescent="0.15">
      <c r="A14" s="122"/>
      <c r="B14" s="123"/>
      <c r="C14" s="124"/>
      <c r="D14" s="125">
        <v>46241</v>
      </c>
      <c r="E14" s="126"/>
      <c r="F14" s="127">
        <v>35827</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6.64</v>
      </c>
      <c r="C19" s="136">
        <f>ROUND(VALUE(SUBSTITUTE(実質収支比率等に係る経年分析!G$48,"▲","-")),2)</f>
        <v>7.22</v>
      </c>
      <c r="D19" s="136">
        <f>ROUND(VALUE(SUBSTITUTE(実質収支比率等に係る経年分析!H$48,"▲","-")),2)</f>
        <v>7.24</v>
      </c>
      <c r="E19" s="136">
        <f>ROUND(VALUE(SUBSTITUTE(実質収支比率等に係る経年分析!I$48,"▲","-")),2)</f>
        <v>8.99</v>
      </c>
      <c r="F19" s="136">
        <f>ROUND(VALUE(SUBSTITUTE(実質収支比率等に係る経年分析!J$48,"▲","-")),2)</f>
        <v>8.8000000000000007</v>
      </c>
    </row>
    <row r="20" spans="1:11" x14ac:dyDescent="0.15">
      <c r="A20" s="136" t="s">
        <v>43</v>
      </c>
      <c r="B20" s="136">
        <f>ROUND(VALUE(SUBSTITUTE(実質収支比率等に係る経年分析!F$47,"▲","-")),2)</f>
        <v>38.36</v>
      </c>
      <c r="C20" s="136">
        <f>ROUND(VALUE(SUBSTITUTE(実質収支比率等に係る経年分析!G$47,"▲","-")),2)</f>
        <v>43.93</v>
      </c>
      <c r="D20" s="136">
        <f>ROUND(VALUE(SUBSTITUTE(実質収支比率等に係る経年分析!H$47,"▲","-")),2)</f>
        <v>43.97</v>
      </c>
      <c r="E20" s="136">
        <f>ROUND(VALUE(SUBSTITUTE(実質収支比率等に係る経年分析!I$47,"▲","-")),2)</f>
        <v>42.39</v>
      </c>
      <c r="F20" s="136">
        <f>ROUND(VALUE(SUBSTITUTE(実質収支比率等に係る経年分析!J$47,"▲","-")),2)</f>
        <v>39.69</v>
      </c>
    </row>
    <row r="21" spans="1:11" x14ac:dyDescent="0.15">
      <c r="A21" s="136" t="s">
        <v>44</v>
      </c>
      <c r="B21" s="136">
        <f>IF(ISNUMBER(VALUE(SUBSTITUTE(実質収支比率等に係る経年分析!F$49,"▲","-"))),ROUND(VALUE(SUBSTITUTE(実質収支比率等に係る経年分析!F$49,"▲","-")),2),NA())</f>
        <v>6.04</v>
      </c>
      <c r="C21" s="136">
        <f>IF(ISNUMBER(VALUE(SUBSTITUTE(実質収支比率等に係る経年分析!G$49,"▲","-"))),ROUND(VALUE(SUBSTITUTE(実質収支比率等に係る経年分析!G$49,"▲","-")),2),NA())</f>
        <v>6.34</v>
      </c>
      <c r="D21" s="136">
        <f>IF(ISNUMBER(VALUE(SUBSTITUTE(実質収支比率等に係る経年分析!H$49,"▲","-"))),ROUND(VALUE(SUBSTITUTE(実質収支比率等に係る経年分析!H$49,"▲","-")),2),NA())</f>
        <v>-0.56000000000000005</v>
      </c>
      <c r="E21" s="136">
        <f>IF(ISNUMBER(VALUE(SUBSTITUTE(実質収支比率等に係る経年分析!I$49,"▲","-"))),ROUND(VALUE(SUBSTITUTE(実質収支比率等に係る経年分析!I$49,"▲","-")),2),NA())</f>
        <v>1.52</v>
      </c>
      <c r="F21" s="136">
        <f>IF(ISNUMBER(VALUE(SUBSTITUTE(実質収支比率等に係る経年分析!J$49,"▲","-"))),ROUND(VALUE(SUBSTITUTE(実質収支比率等に係る経年分析!J$49,"▲","-")),2),NA())</f>
        <v>-4.16</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e">
        <f>IF(連結実質赤字比率に係る赤字・黒字の構成分析!C$39="",NA(),連結実質赤字比率に係る赤字・黒字の構成分析!C$39)</f>
        <v>#N/A</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#VALUE!</v>
      </c>
      <c r="K31" s="137" t="e">
        <f>IF(ROUND(VALUE(SUBSTITUTE(連結実質赤字比率に係る赤字・黒字の構成分析!J$39,"▲", "-")), 2) &gt;= 0, ABS(ROUND(VALUE(SUBSTITUTE(連結実質赤字比率に係る赤字・黒字の構成分析!J$39,"▲", "-")), 2)), NA())</f>
        <v>#VALUE!</v>
      </c>
    </row>
    <row r="32" spans="1:11" x14ac:dyDescent="0.15">
      <c r="A32" s="137" t="str">
        <f>IF(連結実質赤字比率に係る赤字・黒字の構成分析!C$38="",NA(),連結実質赤字比率に係る赤字・黒字の構成分析!C$38)</f>
        <v>介護サービス事業特別会計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0.14000000000000001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0.19</v>
      </c>
    </row>
    <row r="33" spans="1:16" x14ac:dyDescent="0.15">
      <c r="A33" s="137" t="str">
        <f>IF(連結実質赤字比率に係る赤字・黒字の構成分析!C$37="",NA(),連結実質赤字比率に係る赤字・黒字の構成分析!C$37)</f>
        <v>国民健康保険事業特別会計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1.35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0.28999999999999998</v>
      </c>
    </row>
    <row r="34" spans="1:16" x14ac:dyDescent="0.15">
      <c r="A34" s="137" t="str">
        <f>IF(連結実質赤字比率に係る赤字・黒字の構成分析!C$36="",NA(),連結実質赤字比率に係る赤字・黒字の構成分析!C$36)</f>
        <v>後期高齢者医療特別会計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0.11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0.54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0.33</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6.53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6.09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4.6900000000000004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4.13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3.89</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6.64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7.21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7.39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8.98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8.8000000000000007</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1054</v>
      </c>
      <c r="E42" s="138"/>
      <c r="F42" s="138"/>
      <c r="G42" s="138">
        <f>'実質公債費比率（分子）の構造'!L$52</f>
        <v>1062</v>
      </c>
      <c r="H42" s="138"/>
      <c r="I42" s="138"/>
      <c r="J42" s="138">
        <f>'実質公債費比率（分子）の構造'!M$52</f>
        <v>1088</v>
      </c>
      <c r="K42" s="138"/>
      <c r="L42" s="138"/>
      <c r="M42" s="138">
        <f>'実質公債費比率（分子）の構造'!N$52</f>
        <v>1110</v>
      </c>
      <c r="N42" s="138"/>
      <c r="O42" s="138"/>
      <c r="P42" s="138">
        <f>'実質公債費比率（分子）の構造'!O$52</f>
        <v>1058</v>
      </c>
    </row>
    <row r="43" spans="1:16" x14ac:dyDescent="0.15">
      <c r="A43" s="138" t="s">
        <v>52</v>
      </c>
      <c r="B43" s="138">
        <f>'実質公債費比率（分子）の構造'!K$51</f>
        <v>0</v>
      </c>
      <c r="C43" s="138"/>
      <c r="D43" s="138"/>
      <c r="E43" s="138" t="str">
        <f>'実質公債費比率（分子）の構造'!L$51</f>
        <v>-</v>
      </c>
      <c r="F43" s="138"/>
      <c r="G43" s="138"/>
      <c r="H43" s="138">
        <f>'実質公債費比率（分子）の構造'!M$51</f>
        <v>0</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3</v>
      </c>
      <c r="C44" s="138"/>
      <c r="D44" s="138"/>
      <c r="E44" s="138">
        <f>'実質公債費比率（分子）の構造'!L$50</f>
        <v>4</v>
      </c>
      <c r="F44" s="138"/>
      <c r="G44" s="138"/>
      <c r="H44" s="138">
        <f>'実質公債費比率（分子）の構造'!M$50</f>
        <v>5</v>
      </c>
      <c r="I44" s="138"/>
      <c r="J44" s="138"/>
      <c r="K44" s="138">
        <f>'実質公債費比率（分子）の構造'!N$50</f>
        <v>4</v>
      </c>
      <c r="L44" s="138"/>
      <c r="M44" s="138"/>
      <c r="N44" s="138">
        <f>'実質公債費比率（分子）の構造'!O$50</f>
        <v>4</v>
      </c>
      <c r="O44" s="138"/>
      <c r="P44" s="138"/>
    </row>
    <row r="45" spans="1:16" x14ac:dyDescent="0.15">
      <c r="A45" s="138" t="s">
        <v>54</v>
      </c>
      <c r="B45" s="138">
        <f>'実質公債費比率（分子）の構造'!K$49</f>
        <v>13</v>
      </c>
      <c r="C45" s="138"/>
      <c r="D45" s="138"/>
      <c r="E45" s="138">
        <f>'実質公債費比率（分子）の構造'!L$49</f>
        <v>13</v>
      </c>
      <c r="F45" s="138"/>
      <c r="G45" s="138"/>
      <c r="H45" s="138">
        <f>'実質公債費比率（分子）の構造'!M$49</f>
        <v>13</v>
      </c>
      <c r="I45" s="138"/>
      <c r="J45" s="138"/>
      <c r="K45" s="138">
        <f>'実質公債費比率（分子）の構造'!N$49</f>
        <v>12</v>
      </c>
      <c r="L45" s="138"/>
      <c r="M45" s="138"/>
      <c r="N45" s="138">
        <f>'実質公債費比率（分子）の構造'!O$49</f>
        <v>16</v>
      </c>
      <c r="O45" s="138"/>
      <c r="P45" s="138"/>
    </row>
    <row r="46" spans="1:16" x14ac:dyDescent="0.15">
      <c r="A46" s="138" t="s">
        <v>55</v>
      </c>
      <c r="B46" s="138">
        <f>'実質公債費比率（分子）の構造'!K$48</f>
        <v>13</v>
      </c>
      <c r="C46" s="138"/>
      <c r="D46" s="138"/>
      <c r="E46" s="138">
        <f>'実質公債費比率（分子）の構造'!L$48</f>
        <v>49</v>
      </c>
      <c r="F46" s="138"/>
      <c r="G46" s="138"/>
      <c r="H46" s="138">
        <f>'実質公債費比率（分子）の構造'!M$48</f>
        <v>44</v>
      </c>
      <c r="I46" s="138"/>
      <c r="J46" s="138"/>
      <c r="K46" s="138">
        <f>'実質公債費比率（分子）の構造'!N$48</f>
        <v>51</v>
      </c>
      <c r="L46" s="138"/>
      <c r="M46" s="138"/>
      <c r="N46" s="138">
        <f>'実質公債費比率（分子）の構造'!O$48</f>
        <v>51</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1522</v>
      </c>
      <c r="C49" s="138"/>
      <c r="D49" s="138"/>
      <c r="E49" s="138">
        <f>'実質公債費比率（分子）の構造'!L$45</f>
        <v>1450</v>
      </c>
      <c r="F49" s="138"/>
      <c r="G49" s="138"/>
      <c r="H49" s="138">
        <f>'実質公債費比率（分子）の構造'!M$45</f>
        <v>1403</v>
      </c>
      <c r="I49" s="138"/>
      <c r="J49" s="138"/>
      <c r="K49" s="138">
        <f>'実質公債費比率（分子）の構造'!N$45</f>
        <v>1450</v>
      </c>
      <c r="L49" s="138"/>
      <c r="M49" s="138"/>
      <c r="N49" s="138">
        <f>'実質公債費比率（分子）の構造'!O$45</f>
        <v>1334</v>
      </c>
      <c r="O49" s="138"/>
      <c r="P49" s="138"/>
    </row>
    <row r="50" spans="1:16" x14ac:dyDescent="0.15">
      <c r="A50" s="138" t="s">
        <v>59</v>
      </c>
      <c r="B50" s="138" t="e">
        <f>NA()</f>
        <v>#N/A</v>
      </c>
      <c r="C50" s="138">
        <f>IF(ISNUMBER('実質公債費比率（分子）の構造'!K$53),'実質公債費比率（分子）の構造'!K$53,NA())</f>
        <v>497</v>
      </c>
      <c r="D50" s="138" t="e">
        <f>NA()</f>
        <v>#N/A</v>
      </c>
      <c r="E50" s="138" t="e">
        <f>NA()</f>
        <v>#N/A</v>
      </c>
      <c r="F50" s="138">
        <f>IF(ISNUMBER('実質公債費比率（分子）の構造'!L$53),'実質公債費比率（分子）の構造'!L$53,NA())</f>
        <v>454</v>
      </c>
      <c r="G50" s="138" t="e">
        <f>NA()</f>
        <v>#N/A</v>
      </c>
      <c r="H50" s="138" t="e">
        <f>NA()</f>
        <v>#N/A</v>
      </c>
      <c r="I50" s="138">
        <f>IF(ISNUMBER('実質公債費比率（分子）の構造'!M$53),'実質公債費比率（分子）の構造'!M$53,NA())</f>
        <v>377</v>
      </c>
      <c r="J50" s="138" t="e">
        <f>NA()</f>
        <v>#N/A</v>
      </c>
      <c r="K50" s="138" t="e">
        <f>NA()</f>
        <v>#N/A</v>
      </c>
      <c r="L50" s="138">
        <f>IF(ISNUMBER('実質公債費比率（分子）の構造'!N$53),'実質公債費比率（分子）の構造'!N$53,NA())</f>
        <v>407</v>
      </c>
      <c r="M50" s="138" t="e">
        <f>NA()</f>
        <v>#N/A</v>
      </c>
      <c r="N50" s="138" t="e">
        <f>NA()</f>
        <v>#N/A</v>
      </c>
      <c r="O50" s="138">
        <f>IF(ISNUMBER('実質公債費比率（分子）の構造'!O$53),'実質公債費比率（分子）の構造'!O$53,NA())</f>
        <v>347</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9882</v>
      </c>
      <c r="E56" s="137"/>
      <c r="F56" s="137"/>
      <c r="G56" s="137">
        <f>'将来負担比率（分子）の構造'!J$52</f>
        <v>9859</v>
      </c>
      <c r="H56" s="137"/>
      <c r="I56" s="137"/>
      <c r="J56" s="137">
        <f>'将来負担比率（分子）の構造'!K$52</f>
        <v>10070</v>
      </c>
      <c r="K56" s="137"/>
      <c r="L56" s="137"/>
      <c r="M56" s="137">
        <f>'将来負担比率（分子）の構造'!L$52</f>
        <v>10036</v>
      </c>
      <c r="N56" s="137"/>
      <c r="O56" s="137"/>
      <c r="P56" s="137">
        <f>'将来負担比率（分子）の構造'!M$52</f>
        <v>10145</v>
      </c>
    </row>
    <row r="57" spans="1:16" x14ac:dyDescent="0.15">
      <c r="A57" s="137" t="s">
        <v>36</v>
      </c>
      <c r="B57" s="137"/>
      <c r="C57" s="137"/>
      <c r="D57" s="137">
        <f>'将来負担比率（分子）の構造'!I$51</f>
        <v>248</v>
      </c>
      <c r="E57" s="137"/>
      <c r="F57" s="137"/>
      <c r="G57" s="137">
        <f>'将来負担比率（分子）の構造'!J$51</f>
        <v>199</v>
      </c>
      <c r="H57" s="137"/>
      <c r="I57" s="137"/>
      <c r="J57" s="137">
        <f>'将来負担比率（分子）の構造'!K$51</f>
        <v>149</v>
      </c>
      <c r="K57" s="137"/>
      <c r="L57" s="137"/>
      <c r="M57" s="137">
        <f>'将来負担比率（分子）の構造'!L$51</f>
        <v>111</v>
      </c>
      <c r="N57" s="137"/>
      <c r="O57" s="137"/>
      <c r="P57" s="137">
        <f>'将来負担比率（分子）の構造'!M$51</f>
        <v>93</v>
      </c>
    </row>
    <row r="58" spans="1:16" x14ac:dyDescent="0.15">
      <c r="A58" s="137" t="s">
        <v>35</v>
      </c>
      <c r="B58" s="137"/>
      <c r="C58" s="137"/>
      <c r="D58" s="137">
        <f>'将来負担比率（分子）の構造'!I$50</f>
        <v>4412</v>
      </c>
      <c r="E58" s="137"/>
      <c r="F58" s="137"/>
      <c r="G58" s="137">
        <f>'将来負担比率（分子）の構造'!J$50</f>
        <v>4849</v>
      </c>
      <c r="H58" s="137"/>
      <c r="I58" s="137"/>
      <c r="J58" s="137">
        <f>'将来負担比率（分子）の構造'!K$50</f>
        <v>5138</v>
      </c>
      <c r="K58" s="137"/>
      <c r="L58" s="137"/>
      <c r="M58" s="137">
        <f>'将来負担比率（分子）の構造'!L$50</f>
        <v>5227</v>
      </c>
      <c r="N58" s="137"/>
      <c r="O58" s="137"/>
      <c r="P58" s="137">
        <f>'将来負担比率（分子）の構造'!M$50</f>
        <v>5189</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2531</v>
      </c>
      <c r="C62" s="137"/>
      <c r="D62" s="137"/>
      <c r="E62" s="137">
        <f>'将来負担比率（分子）の構造'!J$45</f>
        <v>2412</v>
      </c>
      <c r="F62" s="137"/>
      <c r="G62" s="137"/>
      <c r="H62" s="137">
        <f>'将来負担比率（分子）の構造'!K$45</f>
        <v>2382</v>
      </c>
      <c r="I62" s="137"/>
      <c r="J62" s="137"/>
      <c r="K62" s="137">
        <f>'将来負担比率（分子）の構造'!L$45</f>
        <v>2313</v>
      </c>
      <c r="L62" s="137"/>
      <c r="M62" s="137"/>
      <c r="N62" s="137">
        <f>'将来負担比率（分子）の構造'!M$45</f>
        <v>2319</v>
      </c>
      <c r="O62" s="137"/>
      <c r="P62" s="137"/>
    </row>
    <row r="63" spans="1:16" x14ac:dyDescent="0.15">
      <c r="A63" s="137" t="s">
        <v>28</v>
      </c>
      <c r="B63" s="137">
        <f>'将来負担比率（分子）の構造'!I$44</f>
        <v>72</v>
      </c>
      <c r="C63" s="137"/>
      <c r="D63" s="137"/>
      <c r="E63" s="137">
        <f>'将来負担比率（分子）の構造'!J$44</f>
        <v>93</v>
      </c>
      <c r="F63" s="137"/>
      <c r="G63" s="137"/>
      <c r="H63" s="137">
        <f>'将来負担比率（分子）の構造'!K$44</f>
        <v>106</v>
      </c>
      <c r="I63" s="137"/>
      <c r="J63" s="137"/>
      <c r="K63" s="137">
        <f>'将来負担比率（分子）の構造'!L$44</f>
        <v>89</v>
      </c>
      <c r="L63" s="137"/>
      <c r="M63" s="137"/>
      <c r="N63" s="137">
        <f>'将来負担比率（分子）の構造'!M$44</f>
        <v>387</v>
      </c>
      <c r="O63" s="137"/>
      <c r="P63" s="137"/>
    </row>
    <row r="64" spans="1:16" x14ac:dyDescent="0.15">
      <c r="A64" s="137" t="s">
        <v>27</v>
      </c>
      <c r="B64" s="137">
        <f>'将来負担比率（分子）の構造'!I$43</f>
        <v>444</v>
      </c>
      <c r="C64" s="137"/>
      <c r="D64" s="137"/>
      <c r="E64" s="137">
        <f>'将来負担比率（分子）の構造'!J$43</f>
        <v>466</v>
      </c>
      <c r="F64" s="137"/>
      <c r="G64" s="137"/>
      <c r="H64" s="137">
        <f>'将来負担比率（分子）の構造'!K$43</f>
        <v>476</v>
      </c>
      <c r="I64" s="137"/>
      <c r="J64" s="137"/>
      <c r="K64" s="137">
        <f>'将来負担比率（分子）の構造'!L$43</f>
        <v>461</v>
      </c>
      <c r="L64" s="137"/>
      <c r="M64" s="137"/>
      <c r="N64" s="137">
        <f>'将来負担比率（分子）の構造'!M$43</f>
        <v>500</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12426</v>
      </c>
      <c r="C66" s="137"/>
      <c r="D66" s="137"/>
      <c r="E66" s="137">
        <f>'将来負担比率（分子）の構造'!J$41</f>
        <v>12103</v>
      </c>
      <c r="F66" s="137"/>
      <c r="G66" s="137"/>
      <c r="H66" s="137">
        <f>'将来負担比率（分子）の構造'!K$41</f>
        <v>12224</v>
      </c>
      <c r="I66" s="137"/>
      <c r="J66" s="137"/>
      <c r="K66" s="137">
        <f>'将来負担比率（分子）の構造'!L$41</f>
        <v>11969</v>
      </c>
      <c r="L66" s="137"/>
      <c r="M66" s="137"/>
      <c r="N66" s="137">
        <f>'将来負担比率（分子）の構造'!M$41</f>
        <v>11829</v>
      </c>
      <c r="O66" s="137"/>
      <c r="P66" s="137"/>
    </row>
    <row r="67" spans="1:16" x14ac:dyDescent="0.15">
      <c r="A67" s="137" t="s">
        <v>63</v>
      </c>
      <c r="B67" s="137" t="e">
        <f>NA()</f>
        <v>#N/A</v>
      </c>
      <c r="C67" s="137">
        <f>IF(ISNUMBER('将来負担比率（分子）の構造'!I$53), IF('将来負担比率（分子）の構造'!I$53 &lt; 0, 0, '将来負担比率（分子）の構造'!I$53), NA())</f>
        <v>933</v>
      </c>
      <c r="D67" s="137" t="e">
        <f>NA()</f>
        <v>#N/A</v>
      </c>
      <c r="E67" s="137" t="e">
        <f>NA()</f>
        <v>#N/A</v>
      </c>
      <c r="F67" s="137">
        <f>IF(ISNUMBER('将来負担比率（分子）の構造'!J$53), IF('将来負担比率（分子）の構造'!J$53 &lt; 0, 0, '将来負担比率（分子）の構造'!J$53), NA())</f>
        <v>167</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Q1"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209</v>
      </c>
      <c r="C5" s="612"/>
      <c r="D5" s="612"/>
      <c r="E5" s="612"/>
      <c r="F5" s="612"/>
      <c r="G5" s="612"/>
      <c r="H5" s="612"/>
      <c r="I5" s="612"/>
      <c r="J5" s="612"/>
      <c r="K5" s="612"/>
      <c r="L5" s="612"/>
      <c r="M5" s="612"/>
      <c r="N5" s="612"/>
      <c r="O5" s="612"/>
      <c r="P5" s="612"/>
      <c r="Q5" s="613"/>
      <c r="R5" s="614">
        <v>1496535</v>
      </c>
      <c r="S5" s="615"/>
      <c r="T5" s="615"/>
      <c r="U5" s="615"/>
      <c r="V5" s="615"/>
      <c r="W5" s="615"/>
      <c r="X5" s="615"/>
      <c r="Y5" s="616"/>
      <c r="Z5" s="617">
        <v>14.5</v>
      </c>
      <c r="AA5" s="617"/>
      <c r="AB5" s="617"/>
      <c r="AC5" s="617"/>
      <c r="AD5" s="618">
        <v>1496535</v>
      </c>
      <c r="AE5" s="618"/>
      <c r="AF5" s="618"/>
      <c r="AG5" s="618"/>
      <c r="AH5" s="618"/>
      <c r="AI5" s="618"/>
      <c r="AJ5" s="618"/>
      <c r="AK5" s="618"/>
      <c r="AL5" s="619">
        <v>25.5</v>
      </c>
      <c r="AM5" s="620"/>
      <c r="AN5" s="620"/>
      <c r="AO5" s="621"/>
      <c r="AP5" s="611" t="s">
        <v>210</v>
      </c>
      <c r="AQ5" s="612"/>
      <c r="AR5" s="612"/>
      <c r="AS5" s="612"/>
      <c r="AT5" s="612"/>
      <c r="AU5" s="612"/>
      <c r="AV5" s="612"/>
      <c r="AW5" s="612"/>
      <c r="AX5" s="612"/>
      <c r="AY5" s="612"/>
      <c r="AZ5" s="612"/>
      <c r="BA5" s="612"/>
      <c r="BB5" s="612"/>
      <c r="BC5" s="612"/>
      <c r="BD5" s="612"/>
      <c r="BE5" s="612"/>
      <c r="BF5" s="613"/>
      <c r="BG5" s="625">
        <v>1496535</v>
      </c>
      <c r="BH5" s="626"/>
      <c r="BI5" s="626"/>
      <c r="BJ5" s="626"/>
      <c r="BK5" s="626"/>
      <c r="BL5" s="626"/>
      <c r="BM5" s="626"/>
      <c r="BN5" s="627"/>
      <c r="BO5" s="628">
        <v>100</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x14ac:dyDescent="0.15">
      <c r="B6" s="622" t="s">
        <v>215</v>
      </c>
      <c r="C6" s="623"/>
      <c r="D6" s="623"/>
      <c r="E6" s="623"/>
      <c r="F6" s="623"/>
      <c r="G6" s="623"/>
      <c r="H6" s="623"/>
      <c r="I6" s="623"/>
      <c r="J6" s="623"/>
      <c r="K6" s="623"/>
      <c r="L6" s="623"/>
      <c r="M6" s="623"/>
      <c r="N6" s="623"/>
      <c r="O6" s="623"/>
      <c r="P6" s="623"/>
      <c r="Q6" s="624"/>
      <c r="R6" s="625">
        <v>67311</v>
      </c>
      <c r="S6" s="626"/>
      <c r="T6" s="626"/>
      <c r="U6" s="626"/>
      <c r="V6" s="626"/>
      <c r="W6" s="626"/>
      <c r="X6" s="626"/>
      <c r="Y6" s="627"/>
      <c r="Z6" s="628">
        <v>0.7</v>
      </c>
      <c r="AA6" s="628"/>
      <c r="AB6" s="628"/>
      <c r="AC6" s="628"/>
      <c r="AD6" s="629">
        <v>67311</v>
      </c>
      <c r="AE6" s="629"/>
      <c r="AF6" s="629"/>
      <c r="AG6" s="629"/>
      <c r="AH6" s="629"/>
      <c r="AI6" s="629"/>
      <c r="AJ6" s="629"/>
      <c r="AK6" s="629"/>
      <c r="AL6" s="630">
        <v>1.1000000000000001</v>
      </c>
      <c r="AM6" s="631"/>
      <c r="AN6" s="631"/>
      <c r="AO6" s="632"/>
      <c r="AP6" s="622" t="s">
        <v>216</v>
      </c>
      <c r="AQ6" s="623"/>
      <c r="AR6" s="623"/>
      <c r="AS6" s="623"/>
      <c r="AT6" s="623"/>
      <c r="AU6" s="623"/>
      <c r="AV6" s="623"/>
      <c r="AW6" s="623"/>
      <c r="AX6" s="623"/>
      <c r="AY6" s="623"/>
      <c r="AZ6" s="623"/>
      <c r="BA6" s="623"/>
      <c r="BB6" s="623"/>
      <c r="BC6" s="623"/>
      <c r="BD6" s="623"/>
      <c r="BE6" s="623"/>
      <c r="BF6" s="624"/>
      <c r="BG6" s="625">
        <v>1496535</v>
      </c>
      <c r="BH6" s="626"/>
      <c r="BI6" s="626"/>
      <c r="BJ6" s="626"/>
      <c r="BK6" s="626"/>
      <c r="BL6" s="626"/>
      <c r="BM6" s="626"/>
      <c r="BN6" s="627"/>
      <c r="BO6" s="628">
        <v>100</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93392</v>
      </c>
      <c r="CS6" s="626"/>
      <c r="CT6" s="626"/>
      <c r="CU6" s="626"/>
      <c r="CV6" s="626"/>
      <c r="CW6" s="626"/>
      <c r="CX6" s="626"/>
      <c r="CY6" s="627"/>
      <c r="CZ6" s="628">
        <v>1</v>
      </c>
      <c r="DA6" s="628"/>
      <c r="DB6" s="628"/>
      <c r="DC6" s="628"/>
      <c r="DD6" s="634" t="s">
        <v>211</v>
      </c>
      <c r="DE6" s="626"/>
      <c r="DF6" s="626"/>
      <c r="DG6" s="626"/>
      <c r="DH6" s="626"/>
      <c r="DI6" s="626"/>
      <c r="DJ6" s="626"/>
      <c r="DK6" s="626"/>
      <c r="DL6" s="626"/>
      <c r="DM6" s="626"/>
      <c r="DN6" s="626"/>
      <c r="DO6" s="626"/>
      <c r="DP6" s="627"/>
      <c r="DQ6" s="634">
        <v>93392</v>
      </c>
      <c r="DR6" s="626"/>
      <c r="DS6" s="626"/>
      <c r="DT6" s="626"/>
      <c r="DU6" s="626"/>
      <c r="DV6" s="626"/>
      <c r="DW6" s="626"/>
      <c r="DX6" s="626"/>
      <c r="DY6" s="626"/>
      <c r="DZ6" s="626"/>
      <c r="EA6" s="626"/>
      <c r="EB6" s="626"/>
      <c r="EC6" s="635"/>
    </row>
    <row r="7" spans="2:143" ht="11.25" customHeight="1" x14ac:dyDescent="0.15">
      <c r="B7" s="622" t="s">
        <v>218</v>
      </c>
      <c r="C7" s="623"/>
      <c r="D7" s="623"/>
      <c r="E7" s="623"/>
      <c r="F7" s="623"/>
      <c r="G7" s="623"/>
      <c r="H7" s="623"/>
      <c r="I7" s="623"/>
      <c r="J7" s="623"/>
      <c r="K7" s="623"/>
      <c r="L7" s="623"/>
      <c r="M7" s="623"/>
      <c r="N7" s="623"/>
      <c r="O7" s="623"/>
      <c r="P7" s="623"/>
      <c r="Q7" s="624"/>
      <c r="R7" s="625">
        <v>2634</v>
      </c>
      <c r="S7" s="626"/>
      <c r="T7" s="626"/>
      <c r="U7" s="626"/>
      <c r="V7" s="626"/>
      <c r="W7" s="626"/>
      <c r="X7" s="626"/>
      <c r="Y7" s="627"/>
      <c r="Z7" s="628">
        <v>0</v>
      </c>
      <c r="AA7" s="628"/>
      <c r="AB7" s="628"/>
      <c r="AC7" s="628"/>
      <c r="AD7" s="629">
        <v>2634</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662976</v>
      </c>
      <c r="BH7" s="626"/>
      <c r="BI7" s="626"/>
      <c r="BJ7" s="626"/>
      <c r="BK7" s="626"/>
      <c r="BL7" s="626"/>
      <c r="BM7" s="626"/>
      <c r="BN7" s="627"/>
      <c r="BO7" s="628">
        <v>44.3</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1567692</v>
      </c>
      <c r="CS7" s="626"/>
      <c r="CT7" s="626"/>
      <c r="CU7" s="626"/>
      <c r="CV7" s="626"/>
      <c r="CW7" s="626"/>
      <c r="CX7" s="626"/>
      <c r="CY7" s="627"/>
      <c r="CZ7" s="628">
        <v>16</v>
      </c>
      <c r="DA7" s="628"/>
      <c r="DB7" s="628"/>
      <c r="DC7" s="628"/>
      <c r="DD7" s="634">
        <v>14667</v>
      </c>
      <c r="DE7" s="626"/>
      <c r="DF7" s="626"/>
      <c r="DG7" s="626"/>
      <c r="DH7" s="626"/>
      <c r="DI7" s="626"/>
      <c r="DJ7" s="626"/>
      <c r="DK7" s="626"/>
      <c r="DL7" s="626"/>
      <c r="DM7" s="626"/>
      <c r="DN7" s="626"/>
      <c r="DO7" s="626"/>
      <c r="DP7" s="627"/>
      <c r="DQ7" s="634">
        <v>1238176</v>
      </c>
      <c r="DR7" s="626"/>
      <c r="DS7" s="626"/>
      <c r="DT7" s="626"/>
      <c r="DU7" s="626"/>
      <c r="DV7" s="626"/>
      <c r="DW7" s="626"/>
      <c r="DX7" s="626"/>
      <c r="DY7" s="626"/>
      <c r="DZ7" s="626"/>
      <c r="EA7" s="626"/>
      <c r="EB7" s="626"/>
      <c r="EC7" s="635"/>
    </row>
    <row r="8" spans="2:143" ht="11.25" customHeight="1" x14ac:dyDescent="0.15">
      <c r="B8" s="622" t="s">
        <v>221</v>
      </c>
      <c r="C8" s="623"/>
      <c r="D8" s="623"/>
      <c r="E8" s="623"/>
      <c r="F8" s="623"/>
      <c r="G8" s="623"/>
      <c r="H8" s="623"/>
      <c r="I8" s="623"/>
      <c r="J8" s="623"/>
      <c r="K8" s="623"/>
      <c r="L8" s="623"/>
      <c r="M8" s="623"/>
      <c r="N8" s="623"/>
      <c r="O8" s="623"/>
      <c r="P8" s="623"/>
      <c r="Q8" s="624"/>
      <c r="R8" s="625">
        <v>6472</v>
      </c>
      <c r="S8" s="626"/>
      <c r="T8" s="626"/>
      <c r="U8" s="626"/>
      <c r="V8" s="626"/>
      <c r="W8" s="626"/>
      <c r="X8" s="626"/>
      <c r="Y8" s="627"/>
      <c r="Z8" s="628">
        <v>0.1</v>
      </c>
      <c r="AA8" s="628"/>
      <c r="AB8" s="628"/>
      <c r="AC8" s="628"/>
      <c r="AD8" s="629">
        <v>6472</v>
      </c>
      <c r="AE8" s="629"/>
      <c r="AF8" s="629"/>
      <c r="AG8" s="629"/>
      <c r="AH8" s="629"/>
      <c r="AI8" s="629"/>
      <c r="AJ8" s="629"/>
      <c r="AK8" s="629"/>
      <c r="AL8" s="630">
        <v>0.1</v>
      </c>
      <c r="AM8" s="631"/>
      <c r="AN8" s="631"/>
      <c r="AO8" s="632"/>
      <c r="AP8" s="622" t="s">
        <v>222</v>
      </c>
      <c r="AQ8" s="623"/>
      <c r="AR8" s="623"/>
      <c r="AS8" s="623"/>
      <c r="AT8" s="623"/>
      <c r="AU8" s="623"/>
      <c r="AV8" s="623"/>
      <c r="AW8" s="623"/>
      <c r="AX8" s="623"/>
      <c r="AY8" s="623"/>
      <c r="AZ8" s="623"/>
      <c r="BA8" s="623"/>
      <c r="BB8" s="623"/>
      <c r="BC8" s="623"/>
      <c r="BD8" s="623"/>
      <c r="BE8" s="623"/>
      <c r="BF8" s="624"/>
      <c r="BG8" s="625">
        <v>25084</v>
      </c>
      <c r="BH8" s="626"/>
      <c r="BI8" s="626"/>
      <c r="BJ8" s="626"/>
      <c r="BK8" s="626"/>
      <c r="BL8" s="626"/>
      <c r="BM8" s="626"/>
      <c r="BN8" s="627"/>
      <c r="BO8" s="628">
        <v>1.7</v>
      </c>
      <c r="BP8" s="628"/>
      <c r="BQ8" s="628"/>
      <c r="BR8" s="628"/>
      <c r="BS8" s="634" t="s">
        <v>113</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2705770</v>
      </c>
      <c r="CS8" s="626"/>
      <c r="CT8" s="626"/>
      <c r="CU8" s="626"/>
      <c r="CV8" s="626"/>
      <c r="CW8" s="626"/>
      <c r="CX8" s="626"/>
      <c r="CY8" s="627"/>
      <c r="CZ8" s="628">
        <v>27.6</v>
      </c>
      <c r="DA8" s="628"/>
      <c r="DB8" s="628"/>
      <c r="DC8" s="628"/>
      <c r="DD8" s="634">
        <v>3335</v>
      </c>
      <c r="DE8" s="626"/>
      <c r="DF8" s="626"/>
      <c r="DG8" s="626"/>
      <c r="DH8" s="626"/>
      <c r="DI8" s="626"/>
      <c r="DJ8" s="626"/>
      <c r="DK8" s="626"/>
      <c r="DL8" s="626"/>
      <c r="DM8" s="626"/>
      <c r="DN8" s="626"/>
      <c r="DO8" s="626"/>
      <c r="DP8" s="627"/>
      <c r="DQ8" s="634">
        <v>1453126</v>
      </c>
      <c r="DR8" s="626"/>
      <c r="DS8" s="626"/>
      <c r="DT8" s="626"/>
      <c r="DU8" s="626"/>
      <c r="DV8" s="626"/>
      <c r="DW8" s="626"/>
      <c r="DX8" s="626"/>
      <c r="DY8" s="626"/>
      <c r="DZ8" s="626"/>
      <c r="EA8" s="626"/>
      <c r="EB8" s="626"/>
      <c r="EC8" s="635"/>
    </row>
    <row r="9" spans="2:143" ht="11.25" customHeight="1" x14ac:dyDescent="0.15">
      <c r="B9" s="622" t="s">
        <v>224</v>
      </c>
      <c r="C9" s="623"/>
      <c r="D9" s="623"/>
      <c r="E9" s="623"/>
      <c r="F9" s="623"/>
      <c r="G9" s="623"/>
      <c r="H9" s="623"/>
      <c r="I9" s="623"/>
      <c r="J9" s="623"/>
      <c r="K9" s="623"/>
      <c r="L9" s="623"/>
      <c r="M9" s="623"/>
      <c r="N9" s="623"/>
      <c r="O9" s="623"/>
      <c r="P9" s="623"/>
      <c r="Q9" s="624"/>
      <c r="R9" s="625">
        <v>3777</v>
      </c>
      <c r="S9" s="626"/>
      <c r="T9" s="626"/>
      <c r="U9" s="626"/>
      <c r="V9" s="626"/>
      <c r="W9" s="626"/>
      <c r="X9" s="626"/>
      <c r="Y9" s="627"/>
      <c r="Z9" s="628">
        <v>0</v>
      </c>
      <c r="AA9" s="628"/>
      <c r="AB9" s="628"/>
      <c r="AC9" s="628"/>
      <c r="AD9" s="629">
        <v>3777</v>
      </c>
      <c r="AE9" s="629"/>
      <c r="AF9" s="629"/>
      <c r="AG9" s="629"/>
      <c r="AH9" s="629"/>
      <c r="AI9" s="629"/>
      <c r="AJ9" s="629"/>
      <c r="AK9" s="629"/>
      <c r="AL9" s="630">
        <v>0.1</v>
      </c>
      <c r="AM9" s="631"/>
      <c r="AN9" s="631"/>
      <c r="AO9" s="632"/>
      <c r="AP9" s="622" t="s">
        <v>225</v>
      </c>
      <c r="AQ9" s="623"/>
      <c r="AR9" s="623"/>
      <c r="AS9" s="623"/>
      <c r="AT9" s="623"/>
      <c r="AU9" s="623"/>
      <c r="AV9" s="623"/>
      <c r="AW9" s="623"/>
      <c r="AX9" s="623"/>
      <c r="AY9" s="623"/>
      <c r="AZ9" s="623"/>
      <c r="BA9" s="623"/>
      <c r="BB9" s="623"/>
      <c r="BC9" s="623"/>
      <c r="BD9" s="623"/>
      <c r="BE9" s="623"/>
      <c r="BF9" s="624"/>
      <c r="BG9" s="625">
        <v>546535</v>
      </c>
      <c r="BH9" s="626"/>
      <c r="BI9" s="626"/>
      <c r="BJ9" s="626"/>
      <c r="BK9" s="626"/>
      <c r="BL9" s="626"/>
      <c r="BM9" s="626"/>
      <c r="BN9" s="627"/>
      <c r="BO9" s="628">
        <v>36.5</v>
      </c>
      <c r="BP9" s="628"/>
      <c r="BQ9" s="628"/>
      <c r="BR9" s="628"/>
      <c r="BS9" s="634" t="s">
        <v>113</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1053557</v>
      </c>
      <c r="CS9" s="626"/>
      <c r="CT9" s="626"/>
      <c r="CU9" s="626"/>
      <c r="CV9" s="626"/>
      <c r="CW9" s="626"/>
      <c r="CX9" s="626"/>
      <c r="CY9" s="627"/>
      <c r="CZ9" s="628">
        <v>10.8</v>
      </c>
      <c r="DA9" s="628"/>
      <c r="DB9" s="628"/>
      <c r="DC9" s="628"/>
      <c r="DD9" s="634">
        <v>154136</v>
      </c>
      <c r="DE9" s="626"/>
      <c r="DF9" s="626"/>
      <c r="DG9" s="626"/>
      <c r="DH9" s="626"/>
      <c r="DI9" s="626"/>
      <c r="DJ9" s="626"/>
      <c r="DK9" s="626"/>
      <c r="DL9" s="626"/>
      <c r="DM9" s="626"/>
      <c r="DN9" s="626"/>
      <c r="DO9" s="626"/>
      <c r="DP9" s="627"/>
      <c r="DQ9" s="634">
        <v>1005491</v>
      </c>
      <c r="DR9" s="626"/>
      <c r="DS9" s="626"/>
      <c r="DT9" s="626"/>
      <c r="DU9" s="626"/>
      <c r="DV9" s="626"/>
      <c r="DW9" s="626"/>
      <c r="DX9" s="626"/>
      <c r="DY9" s="626"/>
      <c r="DZ9" s="626"/>
      <c r="EA9" s="626"/>
      <c r="EB9" s="626"/>
      <c r="EC9" s="635"/>
    </row>
    <row r="10" spans="2:143" ht="11.25" customHeight="1" x14ac:dyDescent="0.15">
      <c r="B10" s="622" t="s">
        <v>227</v>
      </c>
      <c r="C10" s="623"/>
      <c r="D10" s="623"/>
      <c r="E10" s="623"/>
      <c r="F10" s="623"/>
      <c r="G10" s="623"/>
      <c r="H10" s="623"/>
      <c r="I10" s="623"/>
      <c r="J10" s="623"/>
      <c r="K10" s="623"/>
      <c r="L10" s="623"/>
      <c r="M10" s="623"/>
      <c r="N10" s="623"/>
      <c r="O10" s="623"/>
      <c r="P10" s="623"/>
      <c r="Q10" s="624"/>
      <c r="R10" s="625">
        <v>276139</v>
      </c>
      <c r="S10" s="626"/>
      <c r="T10" s="626"/>
      <c r="U10" s="626"/>
      <c r="V10" s="626"/>
      <c r="W10" s="626"/>
      <c r="X10" s="626"/>
      <c r="Y10" s="627"/>
      <c r="Z10" s="628">
        <v>2.7</v>
      </c>
      <c r="AA10" s="628"/>
      <c r="AB10" s="628"/>
      <c r="AC10" s="628"/>
      <c r="AD10" s="629">
        <v>276139</v>
      </c>
      <c r="AE10" s="629"/>
      <c r="AF10" s="629"/>
      <c r="AG10" s="629"/>
      <c r="AH10" s="629"/>
      <c r="AI10" s="629"/>
      <c r="AJ10" s="629"/>
      <c r="AK10" s="629"/>
      <c r="AL10" s="630">
        <v>4.7</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37354</v>
      </c>
      <c r="BH10" s="626"/>
      <c r="BI10" s="626"/>
      <c r="BJ10" s="626"/>
      <c r="BK10" s="626"/>
      <c r="BL10" s="626"/>
      <c r="BM10" s="626"/>
      <c r="BN10" s="627"/>
      <c r="BO10" s="628">
        <v>2.5</v>
      </c>
      <c r="BP10" s="628"/>
      <c r="BQ10" s="628"/>
      <c r="BR10" s="628"/>
      <c r="BS10" s="634" t="s">
        <v>113</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t="s">
        <v>113</v>
      </c>
      <c r="CS10" s="626"/>
      <c r="CT10" s="626"/>
      <c r="CU10" s="626"/>
      <c r="CV10" s="626"/>
      <c r="CW10" s="626"/>
      <c r="CX10" s="626"/>
      <c r="CY10" s="627"/>
      <c r="CZ10" s="628" t="s">
        <v>113</v>
      </c>
      <c r="DA10" s="628"/>
      <c r="DB10" s="628"/>
      <c r="DC10" s="628"/>
      <c r="DD10" s="634" t="s">
        <v>113</v>
      </c>
      <c r="DE10" s="626"/>
      <c r="DF10" s="626"/>
      <c r="DG10" s="626"/>
      <c r="DH10" s="626"/>
      <c r="DI10" s="626"/>
      <c r="DJ10" s="626"/>
      <c r="DK10" s="626"/>
      <c r="DL10" s="626"/>
      <c r="DM10" s="626"/>
      <c r="DN10" s="626"/>
      <c r="DO10" s="626"/>
      <c r="DP10" s="627"/>
      <c r="DQ10" s="634" t="s">
        <v>113</v>
      </c>
      <c r="DR10" s="626"/>
      <c r="DS10" s="626"/>
      <c r="DT10" s="626"/>
      <c r="DU10" s="626"/>
      <c r="DV10" s="626"/>
      <c r="DW10" s="626"/>
      <c r="DX10" s="626"/>
      <c r="DY10" s="626"/>
      <c r="DZ10" s="626"/>
      <c r="EA10" s="626"/>
      <c r="EB10" s="626"/>
      <c r="EC10" s="635"/>
    </row>
    <row r="11" spans="2:143" ht="11.25" customHeight="1" x14ac:dyDescent="0.15">
      <c r="B11" s="622" t="s">
        <v>230</v>
      </c>
      <c r="C11" s="623"/>
      <c r="D11" s="623"/>
      <c r="E11" s="623"/>
      <c r="F11" s="623"/>
      <c r="G11" s="623"/>
      <c r="H11" s="623"/>
      <c r="I11" s="623"/>
      <c r="J11" s="623"/>
      <c r="K11" s="623"/>
      <c r="L11" s="623"/>
      <c r="M11" s="623"/>
      <c r="N11" s="623"/>
      <c r="O11" s="623"/>
      <c r="P11" s="623"/>
      <c r="Q11" s="624"/>
      <c r="R11" s="625" t="s">
        <v>113</v>
      </c>
      <c r="S11" s="626"/>
      <c r="T11" s="626"/>
      <c r="U11" s="626"/>
      <c r="V11" s="626"/>
      <c r="W11" s="626"/>
      <c r="X11" s="626"/>
      <c r="Y11" s="627"/>
      <c r="Z11" s="628" t="s">
        <v>113</v>
      </c>
      <c r="AA11" s="628"/>
      <c r="AB11" s="628"/>
      <c r="AC11" s="628"/>
      <c r="AD11" s="629" t="s">
        <v>113</v>
      </c>
      <c r="AE11" s="629"/>
      <c r="AF11" s="629"/>
      <c r="AG11" s="629"/>
      <c r="AH11" s="629"/>
      <c r="AI11" s="629"/>
      <c r="AJ11" s="629"/>
      <c r="AK11" s="629"/>
      <c r="AL11" s="630" t="s">
        <v>113</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54003</v>
      </c>
      <c r="BH11" s="626"/>
      <c r="BI11" s="626"/>
      <c r="BJ11" s="626"/>
      <c r="BK11" s="626"/>
      <c r="BL11" s="626"/>
      <c r="BM11" s="626"/>
      <c r="BN11" s="627"/>
      <c r="BO11" s="628">
        <v>3.6</v>
      </c>
      <c r="BP11" s="628"/>
      <c r="BQ11" s="628"/>
      <c r="BR11" s="628"/>
      <c r="BS11" s="634" t="s">
        <v>113</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454632</v>
      </c>
      <c r="CS11" s="626"/>
      <c r="CT11" s="626"/>
      <c r="CU11" s="626"/>
      <c r="CV11" s="626"/>
      <c r="CW11" s="626"/>
      <c r="CX11" s="626"/>
      <c r="CY11" s="627"/>
      <c r="CZ11" s="628">
        <v>4.5999999999999996</v>
      </c>
      <c r="DA11" s="628"/>
      <c r="DB11" s="628"/>
      <c r="DC11" s="628"/>
      <c r="DD11" s="634">
        <v>205841</v>
      </c>
      <c r="DE11" s="626"/>
      <c r="DF11" s="626"/>
      <c r="DG11" s="626"/>
      <c r="DH11" s="626"/>
      <c r="DI11" s="626"/>
      <c r="DJ11" s="626"/>
      <c r="DK11" s="626"/>
      <c r="DL11" s="626"/>
      <c r="DM11" s="626"/>
      <c r="DN11" s="626"/>
      <c r="DO11" s="626"/>
      <c r="DP11" s="627"/>
      <c r="DQ11" s="634">
        <v>268555</v>
      </c>
      <c r="DR11" s="626"/>
      <c r="DS11" s="626"/>
      <c r="DT11" s="626"/>
      <c r="DU11" s="626"/>
      <c r="DV11" s="626"/>
      <c r="DW11" s="626"/>
      <c r="DX11" s="626"/>
      <c r="DY11" s="626"/>
      <c r="DZ11" s="626"/>
      <c r="EA11" s="626"/>
      <c r="EB11" s="626"/>
      <c r="EC11" s="635"/>
    </row>
    <row r="12" spans="2:143" ht="11.25" customHeight="1" x14ac:dyDescent="0.15">
      <c r="B12" s="622" t="s">
        <v>233</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671938</v>
      </c>
      <c r="BH12" s="626"/>
      <c r="BI12" s="626"/>
      <c r="BJ12" s="626"/>
      <c r="BK12" s="626"/>
      <c r="BL12" s="626"/>
      <c r="BM12" s="626"/>
      <c r="BN12" s="627"/>
      <c r="BO12" s="628">
        <v>44.9</v>
      </c>
      <c r="BP12" s="628"/>
      <c r="BQ12" s="628"/>
      <c r="BR12" s="628"/>
      <c r="BS12" s="634" t="s">
        <v>113</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263693</v>
      </c>
      <c r="CS12" s="626"/>
      <c r="CT12" s="626"/>
      <c r="CU12" s="626"/>
      <c r="CV12" s="626"/>
      <c r="CW12" s="626"/>
      <c r="CX12" s="626"/>
      <c r="CY12" s="627"/>
      <c r="CZ12" s="628">
        <v>2.7</v>
      </c>
      <c r="DA12" s="628"/>
      <c r="DB12" s="628"/>
      <c r="DC12" s="628"/>
      <c r="DD12" s="634">
        <v>5656</v>
      </c>
      <c r="DE12" s="626"/>
      <c r="DF12" s="626"/>
      <c r="DG12" s="626"/>
      <c r="DH12" s="626"/>
      <c r="DI12" s="626"/>
      <c r="DJ12" s="626"/>
      <c r="DK12" s="626"/>
      <c r="DL12" s="626"/>
      <c r="DM12" s="626"/>
      <c r="DN12" s="626"/>
      <c r="DO12" s="626"/>
      <c r="DP12" s="627"/>
      <c r="DQ12" s="634">
        <v>107691</v>
      </c>
      <c r="DR12" s="626"/>
      <c r="DS12" s="626"/>
      <c r="DT12" s="626"/>
      <c r="DU12" s="626"/>
      <c r="DV12" s="626"/>
      <c r="DW12" s="626"/>
      <c r="DX12" s="626"/>
      <c r="DY12" s="626"/>
      <c r="DZ12" s="626"/>
      <c r="EA12" s="626"/>
      <c r="EB12" s="626"/>
      <c r="EC12" s="635"/>
    </row>
    <row r="13" spans="2:143" ht="11.25" customHeight="1" x14ac:dyDescent="0.15">
      <c r="B13" s="622" t="s">
        <v>236</v>
      </c>
      <c r="C13" s="623"/>
      <c r="D13" s="623"/>
      <c r="E13" s="623"/>
      <c r="F13" s="623"/>
      <c r="G13" s="623"/>
      <c r="H13" s="623"/>
      <c r="I13" s="623"/>
      <c r="J13" s="623"/>
      <c r="K13" s="623"/>
      <c r="L13" s="623"/>
      <c r="M13" s="623"/>
      <c r="N13" s="623"/>
      <c r="O13" s="623"/>
      <c r="P13" s="623"/>
      <c r="Q13" s="624"/>
      <c r="R13" s="625">
        <v>17917</v>
      </c>
      <c r="S13" s="626"/>
      <c r="T13" s="626"/>
      <c r="U13" s="626"/>
      <c r="V13" s="626"/>
      <c r="W13" s="626"/>
      <c r="X13" s="626"/>
      <c r="Y13" s="627"/>
      <c r="Z13" s="628">
        <v>0.2</v>
      </c>
      <c r="AA13" s="628"/>
      <c r="AB13" s="628"/>
      <c r="AC13" s="628"/>
      <c r="AD13" s="629">
        <v>17917</v>
      </c>
      <c r="AE13" s="629"/>
      <c r="AF13" s="629"/>
      <c r="AG13" s="629"/>
      <c r="AH13" s="629"/>
      <c r="AI13" s="629"/>
      <c r="AJ13" s="629"/>
      <c r="AK13" s="629"/>
      <c r="AL13" s="630">
        <v>0.3</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666725</v>
      </c>
      <c r="BH13" s="626"/>
      <c r="BI13" s="626"/>
      <c r="BJ13" s="626"/>
      <c r="BK13" s="626"/>
      <c r="BL13" s="626"/>
      <c r="BM13" s="626"/>
      <c r="BN13" s="627"/>
      <c r="BO13" s="628">
        <v>44.6</v>
      </c>
      <c r="BP13" s="628"/>
      <c r="BQ13" s="628"/>
      <c r="BR13" s="628"/>
      <c r="BS13" s="634" t="s">
        <v>113</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462106</v>
      </c>
      <c r="CS13" s="626"/>
      <c r="CT13" s="626"/>
      <c r="CU13" s="626"/>
      <c r="CV13" s="626"/>
      <c r="CW13" s="626"/>
      <c r="CX13" s="626"/>
      <c r="CY13" s="627"/>
      <c r="CZ13" s="628">
        <v>4.7</v>
      </c>
      <c r="DA13" s="628"/>
      <c r="DB13" s="628"/>
      <c r="DC13" s="628"/>
      <c r="DD13" s="634">
        <v>309558</v>
      </c>
      <c r="DE13" s="626"/>
      <c r="DF13" s="626"/>
      <c r="DG13" s="626"/>
      <c r="DH13" s="626"/>
      <c r="DI13" s="626"/>
      <c r="DJ13" s="626"/>
      <c r="DK13" s="626"/>
      <c r="DL13" s="626"/>
      <c r="DM13" s="626"/>
      <c r="DN13" s="626"/>
      <c r="DO13" s="626"/>
      <c r="DP13" s="627"/>
      <c r="DQ13" s="634">
        <v>199696</v>
      </c>
      <c r="DR13" s="626"/>
      <c r="DS13" s="626"/>
      <c r="DT13" s="626"/>
      <c r="DU13" s="626"/>
      <c r="DV13" s="626"/>
      <c r="DW13" s="626"/>
      <c r="DX13" s="626"/>
      <c r="DY13" s="626"/>
      <c r="DZ13" s="626"/>
      <c r="EA13" s="626"/>
      <c r="EB13" s="626"/>
      <c r="EC13" s="635"/>
    </row>
    <row r="14" spans="2:143" ht="11.25" customHeight="1" x14ac:dyDescent="0.15">
      <c r="B14" s="622" t="s">
        <v>239</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48261</v>
      </c>
      <c r="BH14" s="626"/>
      <c r="BI14" s="626"/>
      <c r="BJ14" s="626"/>
      <c r="BK14" s="626"/>
      <c r="BL14" s="626"/>
      <c r="BM14" s="626"/>
      <c r="BN14" s="627"/>
      <c r="BO14" s="628">
        <v>3.2</v>
      </c>
      <c r="BP14" s="628"/>
      <c r="BQ14" s="628"/>
      <c r="BR14" s="628"/>
      <c r="BS14" s="634" t="s">
        <v>113</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608789</v>
      </c>
      <c r="CS14" s="626"/>
      <c r="CT14" s="626"/>
      <c r="CU14" s="626"/>
      <c r="CV14" s="626"/>
      <c r="CW14" s="626"/>
      <c r="CX14" s="626"/>
      <c r="CY14" s="627"/>
      <c r="CZ14" s="628">
        <v>6.2</v>
      </c>
      <c r="DA14" s="628"/>
      <c r="DB14" s="628"/>
      <c r="DC14" s="628"/>
      <c r="DD14" s="634">
        <v>35747</v>
      </c>
      <c r="DE14" s="626"/>
      <c r="DF14" s="626"/>
      <c r="DG14" s="626"/>
      <c r="DH14" s="626"/>
      <c r="DI14" s="626"/>
      <c r="DJ14" s="626"/>
      <c r="DK14" s="626"/>
      <c r="DL14" s="626"/>
      <c r="DM14" s="626"/>
      <c r="DN14" s="626"/>
      <c r="DO14" s="626"/>
      <c r="DP14" s="627"/>
      <c r="DQ14" s="634">
        <v>564204</v>
      </c>
      <c r="DR14" s="626"/>
      <c r="DS14" s="626"/>
      <c r="DT14" s="626"/>
      <c r="DU14" s="626"/>
      <c r="DV14" s="626"/>
      <c r="DW14" s="626"/>
      <c r="DX14" s="626"/>
      <c r="DY14" s="626"/>
      <c r="DZ14" s="626"/>
      <c r="EA14" s="626"/>
      <c r="EB14" s="626"/>
      <c r="EC14" s="635"/>
    </row>
    <row r="15" spans="2:143" ht="11.25" customHeight="1" x14ac:dyDescent="0.15">
      <c r="B15" s="622" t="s">
        <v>242</v>
      </c>
      <c r="C15" s="623"/>
      <c r="D15" s="623"/>
      <c r="E15" s="623"/>
      <c r="F15" s="623"/>
      <c r="G15" s="623"/>
      <c r="H15" s="623"/>
      <c r="I15" s="623"/>
      <c r="J15" s="623"/>
      <c r="K15" s="623"/>
      <c r="L15" s="623"/>
      <c r="M15" s="623"/>
      <c r="N15" s="623"/>
      <c r="O15" s="623"/>
      <c r="P15" s="623"/>
      <c r="Q15" s="624"/>
      <c r="R15" s="625">
        <v>5112</v>
      </c>
      <c r="S15" s="626"/>
      <c r="T15" s="626"/>
      <c r="U15" s="626"/>
      <c r="V15" s="626"/>
      <c r="W15" s="626"/>
      <c r="X15" s="626"/>
      <c r="Y15" s="627"/>
      <c r="Z15" s="628">
        <v>0</v>
      </c>
      <c r="AA15" s="628"/>
      <c r="AB15" s="628"/>
      <c r="AC15" s="628"/>
      <c r="AD15" s="629">
        <v>5112</v>
      </c>
      <c r="AE15" s="629"/>
      <c r="AF15" s="629"/>
      <c r="AG15" s="629"/>
      <c r="AH15" s="629"/>
      <c r="AI15" s="629"/>
      <c r="AJ15" s="629"/>
      <c r="AK15" s="629"/>
      <c r="AL15" s="630">
        <v>0.1</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113360</v>
      </c>
      <c r="BH15" s="626"/>
      <c r="BI15" s="626"/>
      <c r="BJ15" s="626"/>
      <c r="BK15" s="626"/>
      <c r="BL15" s="626"/>
      <c r="BM15" s="626"/>
      <c r="BN15" s="627"/>
      <c r="BO15" s="628">
        <v>7.6</v>
      </c>
      <c r="BP15" s="628"/>
      <c r="BQ15" s="628"/>
      <c r="BR15" s="628"/>
      <c r="BS15" s="634" t="s">
        <v>113</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1201921</v>
      </c>
      <c r="CS15" s="626"/>
      <c r="CT15" s="626"/>
      <c r="CU15" s="626"/>
      <c r="CV15" s="626"/>
      <c r="CW15" s="626"/>
      <c r="CX15" s="626"/>
      <c r="CY15" s="627"/>
      <c r="CZ15" s="628">
        <v>12.3</v>
      </c>
      <c r="DA15" s="628"/>
      <c r="DB15" s="628"/>
      <c r="DC15" s="628"/>
      <c r="DD15" s="634">
        <v>570596</v>
      </c>
      <c r="DE15" s="626"/>
      <c r="DF15" s="626"/>
      <c r="DG15" s="626"/>
      <c r="DH15" s="626"/>
      <c r="DI15" s="626"/>
      <c r="DJ15" s="626"/>
      <c r="DK15" s="626"/>
      <c r="DL15" s="626"/>
      <c r="DM15" s="626"/>
      <c r="DN15" s="626"/>
      <c r="DO15" s="626"/>
      <c r="DP15" s="627"/>
      <c r="DQ15" s="634">
        <v>677386</v>
      </c>
      <c r="DR15" s="626"/>
      <c r="DS15" s="626"/>
      <c r="DT15" s="626"/>
      <c r="DU15" s="626"/>
      <c r="DV15" s="626"/>
      <c r="DW15" s="626"/>
      <c r="DX15" s="626"/>
      <c r="DY15" s="626"/>
      <c r="DZ15" s="626"/>
      <c r="EA15" s="626"/>
      <c r="EB15" s="626"/>
      <c r="EC15" s="635"/>
    </row>
    <row r="16" spans="2:143" ht="11.25" customHeight="1" x14ac:dyDescent="0.15">
      <c r="B16" s="622" t="s">
        <v>245</v>
      </c>
      <c r="C16" s="623"/>
      <c r="D16" s="623"/>
      <c r="E16" s="623"/>
      <c r="F16" s="623"/>
      <c r="G16" s="623"/>
      <c r="H16" s="623"/>
      <c r="I16" s="623"/>
      <c r="J16" s="623"/>
      <c r="K16" s="623"/>
      <c r="L16" s="623"/>
      <c r="M16" s="623"/>
      <c r="N16" s="623"/>
      <c r="O16" s="623"/>
      <c r="P16" s="623"/>
      <c r="Q16" s="624"/>
      <c r="R16" s="625">
        <v>4322666</v>
      </c>
      <c r="S16" s="626"/>
      <c r="T16" s="626"/>
      <c r="U16" s="626"/>
      <c r="V16" s="626"/>
      <c r="W16" s="626"/>
      <c r="X16" s="626"/>
      <c r="Y16" s="627"/>
      <c r="Z16" s="628">
        <v>41.8</v>
      </c>
      <c r="AA16" s="628"/>
      <c r="AB16" s="628"/>
      <c r="AC16" s="628"/>
      <c r="AD16" s="629">
        <v>3985312</v>
      </c>
      <c r="AE16" s="629"/>
      <c r="AF16" s="629"/>
      <c r="AG16" s="629"/>
      <c r="AH16" s="629"/>
      <c r="AI16" s="629"/>
      <c r="AJ16" s="629"/>
      <c r="AK16" s="629"/>
      <c r="AL16" s="630">
        <v>67.8</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42462</v>
      </c>
      <c r="CS16" s="626"/>
      <c r="CT16" s="626"/>
      <c r="CU16" s="626"/>
      <c r="CV16" s="626"/>
      <c r="CW16" s="626"/>
      <c r="CX16" s="626"/>
      <c r="CY16" s="627"/>
      <c r="CZ16" s="628">
        <v>0.4</v>
      </c>
      <c r="DA16" s="628"/>
      <c r="DB16" s="628"/>
      <c r="DC16" s="628"/>
      <c r="DD16" s="634" t="s">
        <v>113</v>
      </c>
      <c r="DE16" s="626"/>
      <c r="DF16" s="626"/>
      <c r="DG16" s="626"/>
      <c r="DH16" s="626"/>
      <c r="DI16" s="626"/>
      <c r="DJ16" s="626"/>
      <c r="DK16" s="626"/>
      <c r="DL16" s="626"/>
      <c r="DM16" s="626"/>
      <c r="DN16" s="626"/>
      <c r="DO16" s="626"/>
      <c r="DP16" s="627"/>
      <c r="DQ16" s="634">
        <v>2694</v>
      </c>
      <c r="DR16" s="626"/>
      <c r="DS16" s="626"/>
      <c r="DT16" s="626"/>
      <c r="DU16" s="626"/>
      <c r="DV16" s="626"/>
      <c r="DW16" s="626"/>
      <c r="DX16" s="626"/>
      <c r="DY16" s="626"/>
      <c r="DZ16" s="626"/>
      <c r="EA16" s="626"/>
      <c r="EB16" s="626"/>
      <c r="EC16" s="635"/>
    </row>
    <row r="17" spans="2:133" ht="11.25" customHeight="1" x14ac:dyDescent="0.15">
      <c r="B17" s="622" t="s">
        <v>248</v>
      </c>
      <c r="C17" s="623"/>
      <c r="D17" s="623"/>
      <c r="E17" s="623"/>
      <c r="F17" s="623"/>
      <c r="G17" s="623"/>
      <c r="H17" s="623"/>
      <c r="I17" s="623"/>
      <c r="J17" s="623"/>
      <c r="K17" s="623"/>
      <c r="L17" s="623"/>
      <c r="M17" s="623"/>
      <c r="N17" s="623"/>
      <c r="O17" s="623"/>
      <c r="P17" s="623"/>
      <c r="Q17" s="624"/>
      <c r="R17" s="625">
        <v>3985312</v>
      </c>
      <c r="S17" s="626"/>
      <c r="T17" s="626"/>
      <c r="U17" s="626"/>
      <c r="V17" s="626"/>
      <c r="W17" s="626"/>
      <c r="X17" s="626"/>
      <c r="Y17" s="627"/>
      <c r="Z17" s="628">
        <v>38.5</v>
      </c>
      <c r="AA17" s="628"/>
      <c r="AB17" s="628"/>
      <c r="AC17" s="628"/>
      <c r="AD17" s="629">
        <v>3985312</v>
      </c>
      <c r="AE17" s="629"/>
      <c r="AF17" s="629"/>
      <c r="AG17" s="629"/>
      <c r="AH17" s="629"/>
      <c r="AI17" s="629"/>
      <c r="AJ17" s="629"/>
      <c r="AK17" s="629"/>
      <c r="AL17" s="630">
        <v>67.8</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1333664</v>
      </c>
      <c r="CS17" s="626"/>
      <c r="CT17" s="626"/>
      <c r="CU17" s="626"/>
      <c r="CV17" s="626"/>
      <c r="CW17" s="626"/>
      <c r="CX17" s="626"/>
      <c r="CY17" s="627"/>
      <c r="CZ17" s="628">
        <v>13.6</v>
      </c>
      <c r="DA17" s="628"/>
      <c r="DB17" s="628"/>
      <c r="DC17" s="628"/>
      <c r="DD17" s="634" t="s">
        <v>113</v>
      </c>
      <c r="DE17" s="626"/>
      <c r="DF17" s="626"/>
      <c r="DG17" s="626"/>
      <c r="DH17" s="626"/>
      <c r="DI17" s="626"/>
      <c r="DJ17" s="626"/>
      <c r="DK17" s="626"/>
      <c r="DL17" s="626"/>
      <c r="DM17" s="626"/>
      <c r="DN17" s="626"/>
      <c r="DO17" s="626"/>
      <c r="DP17" s="627"/>
      <c r="DQ17" s="634">
        <v>1313461</v>
      </c>
      <c r="DR17" s="626"/>
      <c r="DS17" s="626"/>
      <c r="DT17" s="626"/>
      <c r="DU17" s="626"/>
      <c r="DV17" s="626"/>
      <c r="DW17" s="626"/>
      <c r="DX17" s="626"/>
      <c r="DY17" s="626"/>
      <c r="DZ17" s="626"/>
      <c r="EA17" s="626"/>
      <c r="EB17" s="626"/>
      <c r="EC17" s="635"/>
    </row>
    <row r="18" spans="2:133" ht="11.25" customHeight="1" x14ac:dyDescent="0.15">
      <c r="B18" s="622" t="s">
        <v>251</v>
      </c>
      <c r="C18" s="623"/>
      <c r="D18" s="623"/>
      <c r="E18" s="623"/>
      <c r="F18" s="623"/>
      <c r="G18" s="623"/>
      <c r="H18" s="623"/>
      <c r="I18" s="623"/>
      <c r="J18" s="623"/>
      <c r="K18" s="623"/>
      <c r="L18" s="623"/>
      <c r="M18" s="623"/>
      <c r="N18" s="623"/>
      <c r="O18" s="623"/>
      <c r="P18" s="623"/>
      <c r="Q18" s="624"/>
      <c r="R18" s="625">
        <v>337354</v>
      </c>
      <c r="S18" s="626"/>
      <c r="T18" s="626"/>
      <c r="U18" s="626"/>
      <c r="V18" s="626"/>
      <c r="W18" s="626"/>
      <c r="X18" s="626"/>
      <c r="Y18" s="627"/>
      <c r="Z18" s="628">
        <v>3.3</v>
      </c>
      <c r="AA18" s="628"/>
      <c r="AB18" s="628"/>
      <c r="AC18" s="628"/>
      <c r="AD18" s="629" t="s">
        <v>113</v>
      </c>
      <c r="AE18" s="629"/>
      <c r="AF18" s="629"/>
      <c r="AG18" s="629"/>
      <c r="AH18" s="629"/>
      <c r="AI18" s="629"/>
      <c r="AJ18" s="629"/>
      <c r="AK18" s="629"/>
      <c r="AL18" s="630" t="s">
        <v>113</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x14ac:dyDescent="0.15">
      <c r="B19" s="622" t="s">
        <v>254</v>
      </c>
      <c r="C19" s="623"/>
      <c r="D19" s="623"/>
      <c r="E19" s="623"/>
      <c r="F19" s="623"/>
      <c r="G19" s="623"/>
      <c r="H19" s="623"/>
      <c r="I19" s="623"/>
      <c r="J19" s="623"/>
      <c r="K19" s="623"/>
      <c r="L19" s="623"/>
      <c r="M19" s="623"/>
      <c r="N19" s="623"/>
      <c r="O19" s="623"/>
      <c r="P19" s="623"/>
      <c r="Q19" s="624"/>
      <c r="R19" s="625" t="s">
        <v>113</v>
      </c>
      <c r="S19" s="626"/>
      <c r="T19" s="626"/>
      <c r="U19" s="626"/>
      <c r="V19" s="626"/>
      <c r="W19" s="626"/>
      <c r="X19" s="626"/>
      <c r="Y19" s="627"/>
      <c r="Z19" s="628" t="s">
        <v>113</v>
      </c>
      <c r="AA19" s="628"/>
      <c r="AB19" s="628"/>
      <c r="AC19" s="628"/>
      <c r="AD19" s="629" t="s">
        <v>113</v>
      </c>
      <c r="AE19" s="629"/>
      <c r="AF19" s="629"/>
      <c r="AG19" s="629"/>
      <c r="AH19" s="629"/>
      <c r="AI19" s="629"/>
      <c r="AJ19" s="629"/>
      <c r="AK19" s="629"/>
      <c r="AL19" s="630" t="s">
        <v>113</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t="s">
        <v>113</v>
      </c>
      <c r="BH19" s="626"/>
      <c r="BI19" s="626"/>
      <c r="BJ19" s="626"/>
      <c r="BK19" s="626"/>
      <c r="BL19" s="626"/>
      <c r="BM19" s="626"/>
      <c r="BN19" s="627"/>
      <c r="BO19" s="628" t="s">
        <v>113</v>
      </c>
      <c r="BP19" s="628"/>
      <c r="BQ19" s="628"/>
      <c r="BR19" s="628"/>
      <c r="BS19" s="634" t="s">
        <v>113</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x14ac:dyDescent="0.15">
      <c r="B20" s="622" t="s">
        <v>257</v>
      </c>
      <c r="C20" s="623"/>
      <c r="D20" s="623"/>
      <c r="E20" s="623"/>
      <c r="F20" s="623"/>
      <c r="G20" s="623"/>
      <c r="H20" s="623"/>
      <c r="I20" s="623"/>
      <c r="J20" s="623"/>
      <c r="K20" s="623"/>
      <c r="L20" s="623"/>
      <c r="M20" s="623"/>
      <c r="N20" s="623"/>
      <c r="O20" s="623"/>
      <c r="P20" s="623"/>
      <c r="Q20" s="624"/>
      <c r="R20" s="625">
        <v>6198563</v>
      </c>
      <c r="S20" s="626"/>
      <c r="T20" s="626"/>
      <c r="U20" s="626"/>
      <c r="V20" s="626"/>
      <c r="W20" s="626"/>
      <c r="X20" s="626"/>
      <c r="Y20" s="627"/>
      <c r="Z20" s="628">
        <v>59.9</v>
      </c>
      <c r="AA20" s="628"/>
      <c r="AB20" s="628"/>
      <c r="AC20" s="628"/>
      <c r="AD20" s="629">
        <v>5861209</v>
      </c>
      <c r="AE20" s="629"/>
      <c r="AF20" s="629"/>
      <c r="AG20" s="629"/>
      <c r="AH20" s="629"/>
      <c r="AI20" s="629"/>
      <c r="AJ20" s="629"/>
      <c r="AK20" s="629"/>
      <c r="AL20" s="630">
        <v>99.8</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t="s">
        <v>113</v>
      </c>
      <c r="BH20" s="626"/>
      <c r="BI20" s="626"/>
      <c r="BJ20" s="626"/>
      <c r="BK20" s="626"/>
      <c r="BL20" s="626"/>
      <c r="BM20" s="626"/>
      <c r="BN20" s="627"/>
      <c r="BO20" s="628" t="s">
        <v>113</v>
      </c>
      <c r="BP20" s="628"/>
      <c r="BQ20" s="628"/>
      <c r="BR20" s="628"/>
      <c r="BS20" s="634" t="s">
        <v>113</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9787678</v>
      </c>
      <c r="CS20" s="626"/>
      <c r="CT20" s="626"/>
      <c r="CU20" s="626"/>
      <c r="CV20" s="626"/>
      <c r="CW20" s="626"/>
      <c r="CX20" s="626"/>
      <c r="CY20" s="627"/>
      <c r="CZ20" s="628">
        <v>100</v>
      </c>
      <c r="DA20" s="628"/>
      <c r="DB20" s="628"/>
      <c r="DC20" s="628"/>
      <c r="DD20" s="634">
        <v>1299536</v>
      </c>
      <c r="DE20" s="626"/>
      <c r="DF20" s="626"/>
      <c r="DG20" s="626"/>
      <c r="DH20" s="626"/>
      <c r="DI20" s="626"/>
      <c r="DJ20" s="626"/>
      <c r="DK20" s="626"/>
      <c r="DL20" s="626"/>
      <c r="DM20" s="626"/>
      <c r="DN20" s="626"/>
      <c r="DO20" s="626"/>
      <c r="DP20" s="627"/>
      <c r="DQ20" s="634">
        <v>6923872</v>
      </c>
      <c r="DR20" s="626"/>
      <c r="DS20" s="626"/>
      <c r="DT20" s="626"/>
      <c r="DU20" s="626"/>
      <c r="DV20" s="626"/>
      <c r="DW20" s="626"/>
      <c r="DX20" s="626"/>
      <c r="DY20" s="626"/>
      <c r="DZ20" s="626"/>
      <c r="EA20" s="626"/>
      <c r="EB20" s="626"/>
      <c r="EC20" s="635"/>
    </row>
    <row r="21" spans="2:133" ht="11.25" customHeight="1" x14ac:dyDescent="0.15">
      <c r="B21" s="622" t="s">
        <v>260</v>
      </c>
      <c r="C21" s="623"/>
      <c r="D21" s="623"/>
      <c r="E21" s="623"/>
      <c r="F21" s="623"/>
      <c r="G21" s="623"/>
      <c r="H21" s="623"/>
      <c r="I21" s="623"/>
      <c r="J21" s="623"/>
      <c r="K21" s="623"/>
      <c r="L21" s="623"/>
      <c r="M21" s="623"/>
      <c r="N21" s="623"/>
      <c r="O21" s="623"/>
      <c r="P21" s="623"/>
      <c r="Q21" s="624"/>
      <c r="R21" s="625">
        <v>1438</v>
      </c>
      <c r="S21" s="626"/>
      <c r="T21" s="626"/>
      <c r="U21" s="626"/>
      <c r="V21" s="626"/>
      <c r="W21" s="626"/>
      <c r="X21" s="626"/>
      <c r="Y21" s="627"/>
      <c r="Z21" s="628">
        <v>0</v>
      </c>
      <c r="AA21" s="628"/>
      <c r="AB21" s="628"/>
      <c r="AC21" s="628"/>
      <c r="AD21" s="629">
        <v>1438</v>
      </c>
      <c r="AE21" s="629"/>
      <c r="AF21" s="629"/>
      <c r="AG21" s="629"/>
      <c r="AH21" s="629"/>
      <c r="AI21" s="629"/>
      <c r="AJ21" s="629"/>
      <c r="AK21" s="629"/>
      <c r="AL21" s="630">
        <v>0</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t="s">
        <v>113</v>
      </c>
      <c r="BH21" s="626"/>
      <c r="BI21" s="626"/>
      <c r="BJ21" s="626"/>
      <c r="BK21" s="626"/>
      <c r="BL21" s="626"/>
      <c r="BM21" s="626"/>
      <c r="BN21" s="627"/>
      <c r="BO21" s="628" t="s">
        <v>113</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262</v>
      </c>
      <c r="C22" s="623"/>
      <c r="D22" s="623"/>
      <c r="E22" s="623"/>
      <c r="F22" s="623"/>
      <c r="G22" s="623"/>
      <c r="H22" s="623"/>
      <c r="I22" s="623"/>
      <c r="J22" s="623"/>
      <c r="K22" s="623"/>
      <c r="L22" s="623"/>
      <c r="M22" s="623"/>
      <c r="N22" s="623"/>
      <c r="O22" s="623"/>
      <c r="P22" s="623"/>
      <c r="Q22" s="624"/>
      <c r="R22" s="625">
        <v>60656</v>
      </c>
      <c r="S22" s="626"/>
      <c r="T22" s="626"/>
      <c r="U22" s="626"/>
      <c r="V22" s="626"/>
      <c r="W22" s="626"/>
      <c r="X22" s="626"/>
      <c r="Y22" s="627"/>
      <c r="Z22" s="628">
        <v>0.6</v>
      </c>
      <c r="AA22" s="628"/>
      <c r="AB22" s="628"/>
      <c r="AC22" s="628"/>
      <c r="AD22" s="629" t="s">
        <v>113</v>
      </c>
      <c r="AE22" s="629"/>
      <c r="AF22" s="629"/>
      <c r="AG22" s="629"/>
      <c r="AH22" s="629"/>
      <c r="AI22" s="629"/>
      <c r="AJ22" s="629"/>
      <c r="AK22" s="629"/>
      <c r="AL22" s="630" t="s">
        <v>113</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265</v>
      </c>
      <c r="C23" s="623"/>
      <c r="D23" s="623"/>
      <c r="E23" s="623"/>
      <c r="F23" s="623"/>
      <c r="G23" s="623"/>
      <c r="H23" s="623"/>
      <c r="I23" s="623"/>
      <c r="J23" s="623"/>
      <c r="K23" s="623"/>
      <c r="L23" s="623"/>
      <c r="M23" s="623"/>
      <c r="N23" s="623"/>
      <c r="O23" s="623"/>
      <c r="P23" s="623"/>
      <c r="Q23" s="624"/>
      <c r="R23" s="625">
        <v>142896</v>
      </c>
      <c r="S23" s="626"/>
      <c r="T23" s="626"/>
      <c r="U23" s="626"/>
      <c r="V23" s="626"/>
      <c r="W23" s="626"/>
      <c r="X23" s="626"/>
      <c r="Y23" s="627"/>
      <c r="Z23" s="628">
        <v>1.4</v>
      </c>
      <c r="AA23" s="628"/>
      <c r="AB23" s="628"/>
      <c r="AC23" s="628"/>
      <c r="AD23" s="629">
        <v>1620</v>
      </c>
      <c r="AE23" s="629"/>
      <c r="AF23" s="629"/>
      <c r="AG23" s="629"/>
      <c r="AH23" s="629"/>
      <c r="AI23" s="629"/>
      <c r="AJ23" s="629"/>
      <c r="AK23" s="629"/>
      <c r="AL23" s="630">
        <v>0</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113</v>
      </c>
      <c r="BH23" s="626"/>
      <c r="BI23" s="626"/>
      <c r="BJ23" s="626"/>
      <c r="BK23" s="626"/>
      <c r="BL23" s="626"/>
      <c r="BM23" s="626"/>
      <c r="BN23" s="627"/>
      <c r="BO23" s="628" t="s">
        <v>113</v>
      </c>
      <c r="BP23" s="628"/>
      <c r="BQ23" s="628"/>
      <c r="BR23" s="628"/>
      <c r="BS23" s="634" t="s">
        <v>113</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x14ac:dyDescent="0.15">
      <c r="B24" s="622" t="s">
        <v>272</v>
      </c>
      <c r="C24" s="623"/>
      <c r="D24" s="623"/>
      <c r="E24" s="623"/>
      <c r="F24" s="623"/>
      <c r="G24" s="623"/>
      <c r="H24" s="623"/>
      <c r="I24" s="623"/>
      <c r="J24" s="623"/>
      <c r="K24" s="623"/>
      <c r="L24" s="623"/>
      <c r="M24" s="623"/>
      <c r="N24" s="623"/>
      <c r="O24" s="623"/>
      <c r="P24" s="623"/>
      <c r="Q24" s="624"/>
      <c r="R24" s="625">
        <v>9463</v>
      </c>
      <c r="S24" s="626"/>
      <c r="T24" s="626"/>
      <c r="U24" s="626"/>
      <c r="V24" s="626"/>
      <c r="W24" s="626"/>
      <c r="X24" s="626"/>
      <c r="Y24" s="627"/>
      <c r="Z24" s="628">
        <v>0.1</v>
      </c>
      <c r="AA24" s="628"/>
      <c r="AB24" s="628"/>
      <c r="AC24" s="628"/>
      <c r="AD24" s="629" t="s">
        <v>113</v>
      </c>
      <c r="AE24" s="629"/>
      <c r="AF24" s="629"/>
      <c r="AG24" s="629"/>
      <c r="AH24" s="629"/>
      <c r="AI24" s="629"/>
      <c r="AJ24" s="629"/>
      <c r="AK24" s="629"/>
      <c r="AL24" s="630" t="s">
        <v>113</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4022756</v>
      </c>
      <c r="CS24" s="615"/>
      <c r="CT24" s="615"/>
      <c r="CU24" s="615"/>
      <c r="CV24" s="615"/>
      <c r="CW24" s="615"/>
      <c r="CX24" s="615"/>
      <c r="CY24" s="616"/>
      <c r="CZ24" s="652">
        <v>41.1</v>
      </c>
      <c r="DA24" s="653"/>
      <c r="DB24" s="653"/>
      <c r="DC24" s="654"/>
      <c r="DD24" s="651">
        <v>3069485</v>
      </c>
      <c r="DE24" s="615"/>
      <c r="DF24" s="615"/>
      <c r="DG24" s="615"/>
      <c r="DH24" s="615"/>
      <c r="DI24" s="615"/>
      <c r="DJ24" s="615"/>
      <c r="DK24" s="616"/>
      <c r="DL24" s="651">
        <v>3014997</v>
      </c>
      <c r="DM24" s="615"/>
      <c r="DN24" s="615"/>
      <c r="DO24" s="615"/>
      <c r="DP24" s="615"/>
      <c r="DQ24" s="615"/>
      <c r="DR24" s="615"/>
      <c r="DS24" s="615"/>
      <c r="DT24" s="615"/>
      <c r="DU24" s="615"/>
      <c r="DV24" s="616"/>
      <c r="DW24" s="619">
        <v>49.1</v>
      </c>
      <c r="DX24" s="620"/>
      <c r="DY24" s="620"/>
      <c r="DZ24" s="620"/>
      <c r="EA24" s="620"/>
      <c r="EB24" s="620"/>
      <c r="EC24" s="621"/>
    </row>
    <row r="25" spans="2:133" ht="11.25" customHeight="1" x14ac:dyDescent="0.15">
      <c r="B25" s="622" t="s">
        <v>275</v>
      </c>
      <c r="C25" s="623"/>
      <c r="D25" s="623"/>
      <c r="E25" s="623"/>
      <c r="F25" s="623"/>
      <c r="G25" s="623"/>
      <c r="H25" s="623"/>
      <c r="I25" s="623"/>
      <c r="J25" s="623"/>
      <c r="K25" s="623"/>
      <c r="L25" s="623"/>
      <c r="M25" s="623"/>
      <c r="N25" s="623"/>
      <c r="O25" s="623"/>
      <c r="P25" s="623"/>
      <c r="Q25" s="624"/>
      <c r="R25" s="625">
        <v>890225</v>
      </c>
      <c r="S25" s="626"/>
      <c r="T25" s="626"/>
      <c r="U25" s="626"/>
      <c r="V25" s="626"/>
      <c r="W25" s="626"/>
      <c r="X25" s="626"/>
      <c r="Y25" s="627"/>
      <c r="Z25" s="628">
        <v>8.6</v>
      </c>
      <c r="AA25" s="628"/>
      <c r="AB25" s="628"/>
      <c r="AC25" s="628"/>
      <c r="AD25" s="629" t="s">
        <v>113</v>
      </c>
      <c r="AE25" s="629"/>
      <c r="AF25" s="629"/>
      <c r="AG25" s="629"/>
      <c r="AH25" s="629"/>
      <c r="AI25" s="629"/>
      <c r="AJ25" s="629"/>
      <c r="AK25" s="629"/>
      <c r="AL25" s="630" t="s">
        <v>113</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1421296</v>
      </c>
      <c r="CS25" s="657"/>
      <c r="CT25" s="657"/>
      <c r="CU25" s="657"/>
      <c r="CV25" s="657"/>
      <c r="CW25" s="657"/>
      <c r="CX25" s="657"/>
      <c r="CY25" s="658"/>
      <c r="CZ25" s="659">
        <v>14.5</v>
      </c>
      <c r="DA25" s="660"/>
      <c r="DB25" s="660"/>
      <c r="DC25" s="661"/>
      <c r="DD25" s="634">
        <v>1369180</v>
      </c>
      <c r="DE25" s="657"/>
      <c r="DF25" s="657"/>
      <c r="DG25" s="657"/>
      <c r="DH25" s="657"/>
      <c r="DI25" s="657"/>
      <c r="DJ25" s="657"/>
      <c r="DK25" s="658"/>
      <c r="DL25" s="634">
        <v>1336316</v>
      </c>
      <c r="DM25" s="657"/>
      <c r="DN25" s="657"/>
      <c r="DO25" s="657"/>
      <c r="DP25" s="657"/>
      <c r="DQ25" s="657"/>
      <c r="DR25" s="657"/>
      <c r="DS25" s="657"/>
      <c r="DT25" s="657"/>
      <c r="DU25" s="657"/>
      <c r="DV25" s="658"/>
      <c r="DW25" s="630">
        <v>21.8</v>
      </c>
      <c r="DX25" s="655"/>
      <c r="DY25" s="655"/>
      <c r="DZ25" s="655"/>
      <c r="EA25" s="655"/>
      <c r="EB25" s="655"/>
      <c r="EC25" s="656"/>
    </row>
    <row r="26" spans="2:133" ht="11.25" customHeight="1" x14ac:dyDescent="0.15">
      <c r="B26" s="662" t="s">
        <v>278</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951093</v>
      </c>
      <c r="CS26" s="626"/>
      <c r="CT26" s="626"/>
      <c r="CU26" s="626"/>
      <c r="CV26" s="626"/>
      <c r="CW26" s="626"/>
      <c r="CX26" s="626"/>
      <c r="CY26" s="627"/>
      <c r="CZ26" s="659">
        <v>9.6999999999999993</v>
      </c>
      <c r="DA26" s="660"/>
      <c r="DB26" s="660"/>
      <c r="DC26" s="661"/>
      <c r="DD26" s="634">
        <v>902201</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5"/>
      <c r="DY26" s="655"/>
      <c r="DZ26" s="655"/>
      <c r="EA26" s="655"/>
      <c r="EB26" s="655"/>
      <c r="EC26" s="656"/>
    </row>
    <row r="27" spans="2:133" ht="11.25" customHeight="1" x14ac:dyDescent="0.15">
      <c r="B27" s="622" t="s">
        <v>281</v>
      </c>
      <c r="C27" s="623"/>
      <c r="D27" s="623"/>
      <c r="E27" s="623"/>
      <c r="F27" s="623"/>
      <c r="G27" s="623"/>
      <c r="H27" s="623"/>
      <c r="I27" s="623"/>
      <c r="J27" s="623"/>
      <c r="K27" s="623"/>
      <c r="L27" s="623"/>
      <c r="M27" s="623"/>
      <c r="N27" s="623"/>
      <c r="O27" s="623"/>
      <c r="P27" s="623"/>
      <c r="Q27" s="624"/>
      <c r="R27" s="625">
        <v>616641</v>
      </c>
      <c r="S27" s="626"/>
      <c r="T27" s="626"/>
      <c r="U27" s="626"/>
      <c r="V27" s="626"/>
      <c r="W27" s="626"/>
      <c r="X27" s="626"/>
      <c r="Y27" s="627"/>
      <c r="Z27" s="628">
        <v>6</v>
      </c>
      <c r="AA27" s="628"/>
      <c r="AB27" s="628"/>
      <c r="AC27" s="628"/>
      <c r="AD27" s="629" t="s">
        <v>113</v>
      </c>
      <c r="AE27" s="629"/>
      <c r="AF27" s="629"/>
      <c r="AG27" s="629"/>
      <c r="AH27" s="629"/>
      <c r="AI27" s="629"/>
      <c r="AJ27" s="629"/>
      <c r="AK27" s="629"/>
      <c r="AL27" s="630" t="s">
        <v>113</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1496535</v>
      </c>
      <c r="BH27" s="626"/>
      <c r="BI27" s="626"/>
      <c r="BJ27" s="626"/>
      <c r="BK27" s="626"/>
      <c r="BL27" s="626"/>
      <c r="BM27" s="626"/>
      <c r="BN27" s="627"/>
      <c r="BO27" s="628">
        <v>100</v>
      </c>
      <c r="BP27" s="628"/>
      <c r="BQ27" s="628"/>
      <c r="BR27" s="628"/>
      <c r="BS27" s="634" t="s">
        <v>113</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1267796</v>
      </c>
      <c r="CS27" s="657"/>
      <c r="CT27" s="657"/>
      <c r="CU27" s="657"/>
      <c r="CV27" s="657"/>
      <c r="CW27" s="657"/>
      <c r="CX27" s="657"/>
      <c r="CY27" s="658"/>
      <c r="CZ27" s="659">
        <v>13</v>
      </c>
      <c r="DA27" s="660"/>
      <c r="DB27" s="660"/>
      <c r="DC27" s="661"/>
      <c r="DD27" s="634">
        <v>386844</v>
      </c>
      <c r="DE27" s="657"/>
      <c r="DF27" s="657"/>
      <c r="DG27" s="657"/>
      <c r="DH27" s="657"/>
      <c r="DI27" s="657"/>
      <c r="DJ27" s="657"/>
      <c r="DK27" s="658"/>
      <c r="DL27" s="634">
        <v>365220</v>
      </c>
      <c r="DM27" s="657"/>
      <c r="DN27" s="657"/>
      <c r="DO27" s="657"/>
      <c r="DP27" s="657"/>
      <c r="DQ27" s="657"/>
      <c r="DR27" s="657"/>
      <c r="DS27" s="657"/>
      <c r="DT27" s="657"/>
      <c r="DU27" s="657"/>
      <c r="DV27" s="658"/>
      <c r="DW27" s="630">
        <v>5.9</v>
      </c>
      <c r="DX27" s="655"/>
      <c r="DY27" s="655"/>
      <c r="DZ27" s="655"/>
      <c r="EA27" s="655"/>
      <c r="EB27" s="655"/>
      <c r="EC27" s="656"/>
    </row>
    <row r="28" spans="2:133" ht="11.25" customHeight="1" x14ac:dyDescent="0.15">
      <c r="B28" s="622" t="s">
        <v>284</v>
      </c>
      <c r="C28" s="623"/>
      <c r="D28" s="623"/>
      <c r="E28" s="623"/>
      <c r="F28" s="623"/>
      <c r="G28" s="623"/>
      <c r="H28" s="623"/>
      <c r="I28" s="623"/>
      <c r="J28" s="623"/>
      <c r="K28" s="623"/>
      <c r="L28" s="623"/>
      <c r="M28" s="623"/>
      <c r="N28" s="623"/>
      <c r="O28" s="623"/>
      <c r="P28" s="623"/>
      <c r="Q28" s="624"/>
      <c r="R28" s="625">
        <v>22723</v>
      </c>
      <c r="S28" s="626"/>
      <c r="T28" s="626"/>
      <c r="U28" s="626"/>
      <c r="V28" s="626"/>
      <c r="W28" s="626"/>
      <c r="X28" s="626"/>
      <c r="Y28" s="627"/>
      <c r="Z28" s="628">
        <v>0.2</v>
      </c>
      <c r="AA28" s="628"/>
      <c r="AB28" s="628"/>
      <c r="AC28" s="628"/>
      <c r="AD28" s="629">
        <v>3579</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1333664</v>
      </c>
      <c r="CS28" s="626"/>
      <c r="CT28" s="626"/>
      <c r="CU28" s="626"/>
      <c r="CV28" s="626"/>
      <c r="CW28" s="626"/>
      <c r="CX28" s="626"/>
      <c r="CY28" s="627"/>
      <c r="CZ28" s="659">
        <v>13.6</v>
      </c>
      <c r="DA28" s="660"/>
      <c r="DB28" s="660"/>
      <c r="DC28" s="661"/>
      <c r="DD28" s="634">
        <v>1313461</v>
      </c>
      <c r="DE28" s="626"/>
      <c r="DF28" s="626"/>
      <c r="DG28" s="626"/>
      <c r="DH28" s="626"/>
      <c r="DI28" s="626"/>
      <c r="DJ28" s="626"/>
      <c r="DK28" s="627"/>
      <c r="DL28" s="634">
        <v>1313461</v>
      </c>
      <c r="DM28" s="626"/>
      <c r="DN28" s="626"/>
      <c r="DO28" s="626"/>
      <c r="DP28" s="626"/>
      <c r="DQ28" s="626"/>
      <c r="DR28" s="626"/>
      <c r="DS28" s="626"/>
      <c r="DT28" s="626"/>
      <c r="DU28" s="626"/>
      <c r="DV28" s="627"/>
      <c r="DW28" s="630">
        <v>21.4</v>
      </c>
      <c r="DX28" s="655"/>
      <c r="DY28" s="655"/>
      <c r="DZ28" s="655"/>
      <c r="EA28" s="655"/>
      <c r="EB28" s="655"/>
      <c r="EC28" s="656"/>
    </row>
    <row r="29" spans="2:133" ht="11.25" customHeight="1" x14ac:dyDescent="0.15">
      <c r="B29" s="622" t="s">
        <v>286</v>
      </c>
      <c r="C29" s="623"/>
      <c r="D29" s="623"/>
      <c r="E29" s="623"/>
      <c r="F29" s="623"/>
      <c r="G29" s="623"/>
      <c r="H29" s="623"/>
      <c r="I29" s="623"/>
      <c r="J29" s="623"/>
      <c r="K29" s="623"/>
      <c r="L29" s="623"/>
      <c r="M29" s="623"/>
      <c r="N29" s="623"/>
      <c r="O29" s="623"/>
      <c r="P29" s="623"/>
      <c r="Q29" s="624"/>
      <c r="R29" s="625">
        <v>118887</v>
      </c>
      <c r="S29" s="626"/>
      <c r="T29" s="626"/>
      <c r="U29" s="626"/>
      <c r="V29" s="626"/>
      <c r="W29" s="626"/>
      <c r="X29" s="626"/>
      <c r="Y29" s="627"/>
      <c r="Z29" s="628">
        <v>1.1000000000000001</v>
      </c>
      <c r="AA29" s="628"/>
      <c r="AB29" s="628"/>
      <c r="AC29" s="628"/>
      <c r="AD29" s="629" t="s">
        <v>113</v>
      </c>
      <c r="AE29" s="629"/>
      <c r="AF29" s="629"/>
      <c r="AG29" s="629"/>
      <c r="AH29" s="629"/>
      <c r="AI29" s="629"/>
      <c r="AJ29" s="629"/>
      <c r="AK29" s="629"/>
      <c r="AL29" s="630" t="s">
        <v>113</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1333664</v>
      </c>
      <c r="CS29" s="657"/>
      <c r="CT29" s="657"/>
      <c r="CU29" s="657"/>
      <c r="CV29" s="657"/>
      <c r="CW29" s="657"/>
      <c r="CX29" s="657"/>
      <c r="CY29" s="658"/>
      <c r="CZ29" s="659">
        <v>13.6</v>
      </c>
      <c r="DA29" s="660"/>
      <c r="DB29" s="660"/>
      <c r="DC29" s="661"/>
      <c r="DD29" s="634">
        <v>1313461</v>
      </c>
      <c r="DE29" s="657"/>
      <c r="DF29" s="657"/>
      <c r="DG29" s="657"/>
      <c r="DH29" s="657"/>
      <c r="DI29" s="657"/>
      <c r="DJ29" s="657"/>
      <c r="DK29" s="658"/>
      <c r="DL29" s="634">
        <v>1313461</v>
      </c>
      <c r="DM29" s="657"/>
      <c r="DN29" s="657"/>
      <c r="DO29" s="657"/>
      <c r="DP29" s="657"/>
      <c r="DQ29" s="657"/>
      <c r="DR29" s="657"/>
      <c r="DS29" s="657"/>
      <c r="DT29" s="657"/>
      <c r="DU29" s="657"/>
      <c r="DV29" s="658"/>
      <c r="DW29" s="630">
        <v>21.4</v>
      </c>
      <c r="DX29" s="655"/>
      <c r="DY29" s="655"/>
      <c r="DZ29" s="655"/>
      <c r="EA29" s="655"/>
      <c r="EB29" s="655"/>
      <c r="EC29" s="656"/>
    </row>
    <row r="30" spans="2:133" ht="11.25" customHeight="1" x14ac:dyDescent="0.15">
      <c r="B30" s="622" t="s">
        <v>290</v>
      </c>
      <c r="C30" s="623"/>
      <c r="D30" s="623"/>
      <c r="E30" s="623"/>
      <c r="F30" s="623"/>
      <c r="G30" s="623"/>
      <c r="H30" s="623"/>
      <c r="I30" s="623"/>
      <c r="J30" s="623"/>
      <c r="K30" s="623"/>
      <c r="L30" s="623"/>
      <c r="M30" s="623"/>
      <c r="N30" s="623"/>
      <c r="O30" s="623"/>
      <c r="P30" s="623"/>
      <c r="Q30" s="624"/>
      <c r="R30" s="625">
        <v>422850</v>
      </c>
      <c r="S30" s="626"/>
      <c r="T30" s="626"/>
      <c r="U30" s="626"/>
      <c r="V30" s="626"/>
      <c r="W30" s="626"/>
      <c r="X30" s="626"/>
      <c r="Y30" s="627"/>
      <c r="Z30" s="628">
        <v>4.0999999999999996</v>
      </c>
      <c r="AA30" s="628"/>
      <c r="AB30" s="628"/>
      <c r="AC30" s="628"/>
      <c r="AD30" s="629" t="s">
        <v>113</v>
      </c>
      <c r="AE30" s="629"/>
      <c r="AF30" s="629"/>
      <c r="AG30" s="629"/>
      <c r="AH30" s="629"/>
      <c r="AI30" s="629"/>
      <c r="AJ30" s="629"/>
      <c r="AK30" s="629"/>
      <c r="AL30" s="630" t="s">
        <v>113</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97.9</v>
      </c>
      <c r="BH30" s="684"/>
      <c r="BI30" s="684"/>
      <c r="BJ30" s="684"/>
      <c r="BK30" s="684"/>
      <c r="BL30" s="684"/>
      <c r="BM30" s="620">
        <v>92.9</v>
      </c>
      <c r="BN30" s="684"/>
      <c r="BO30" s="684"/>
      <c r="BP30" s="684"/>
      <c r="BQ30" s="685"/>
      <c r="BR30" s="683">
        <v>98</v>
      </c>
      <c r="BS30" s="684"/>
      <c r="BT30" s="684"/>
      <c r="BU30" s="684"/>
      <c r="BV30" s="684"/>
      <c r="BW30" s="684"/>
      <c r="BX30" s="620">
        <v>92.1</v>
      </c>
      <c r="BY30" s="684"/>
      <c r="BZ30" s="684"/>
      <c r="CA30" s="684"/>
      <c r="CB30" s="685"/>
      <c r="CD30" s="688"/>
      <c r="CE30" s="689"/>
      <c r="CF30" s="639" t="s">
        <v>293</v>
      </c>
      <c r="CG30" s="640"/>
      <c r="CH30" s="640"/>
      <c r="CI30" s="640"/>
      <c r="CJ30" s="640"/>
      <c r="CK30" s="640"/>
      <c r="CL30" s="640"/>
      <c r="CM30" s="640"/>
      <c r="CN30" s="640"/>
      <c r="CO30" s="640"/>
      <c r="CP30" s="640"/>
      <c r="CQ30" s="641"/>
      <c r="CR30" s="625">
        <v>1240247</v>
      </c>
      <c r="CS30" s="626"/>
      <c r="CT30" s="626"/>
      <c r="CU30" s="626"/>
      <c r="CV30" s="626"/>
      <c r="CW30" s="626"/>
      <c r="CX30" s="626"/>
      <c r="CY30" s="627"/>
      <c r="CZ30" s="659">
        <v>12.7</v>
      </c>
      <c r="DA30" s="660"/>
      <c r="DB30" s="660"/>
      <c r="DC30" s="661"/>
      <c r="DD30" s="634">
        <v>1222375</v>
      </c>
      <c r="DE30" s="626"/>
      <c r="DF30" s="626"/>
      <c r="DG30" s="626"/>
      <c r="DH30" s="626"/>
      <c r="DI30" s="626"/>
      <c r="DJ30" s="626"/>
      <c r="DK30" s="627"/>
      <c r="DL30" s="634">
        <v>1222375</v>
      </c>
      <c r="DM30" s="626"/>
      <c r="DN30" s="626"/>
      <c r="DO30" s="626"/>
      <c r="DP30" s="626"/>
      <c r="DQ30" s="626"/>
      <c r="DR30" s="626"/>
      <c r="DS30" s="626"/>
      <c r="DT30" s="626"/>
      <c r="DU30" s="626"/>
      <c r="DV30" s="627"/>
      <c r="DW30" s="630">
        <v>19.899999999999999</v>
      </c>
      <c r="DX30" s="655"/>
      <c r="DY30" s="655"/>
      <c r="DZ30" s="655"/>
      <c r="EA30" s="655"/>
      <c r="EB30" s="655"/>
      <c r="EC30" s="656"/>
    </row>
    <row r="31" spans="2:133" ht="11.25" customHeight="1" x14ac:dyDescent="0.15">
      <c r="B31" s="622" t="s">
        <v>294</v>
      </c>
      <c r="C31" s="623"/>
      <c r="D31" s="623"/>
      <c r="E31" s="623"/>
      <c r="F31" s="623"/>
      <c r="G31" s="623"/>
      <c r="H31" s="623"/>
      <c r="I31" s="623"/>
      <c r="J31" s="623"/>
      <c r="K31" s="623"/>
      <c r="L31" s="623"/>
      <c r="M31" s="623"/>
      <c r="N31" s="623"/>
      <c r="O31" s="623"/>
      <c r="P31" s="623"/>
      <c r="Q31" s="624"/>
      <c r="R31" s="625">
        <v>634688</v>
      </c>
      <c r="S31" s="626"/>
      <c r="T31" s="626"/>
      <c r="U31" s="626"/>
      <c r="V31" s="626"/>
      <c r="W31" s="626"/>
      <c r="X31" s="626"/>
      <c r="Y31" s="627"/>
      <c r="Z31" s="628">
        <v>6.1</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97.4</v>
      </c>
      <c r="BH31" s="657"/>
      <c r="BI31" s="657"/>
      <c r="BJ31" s="657"/>
      <c r="BK31" s="657"/>
      <c r="BL31" s="657"/>
      <c r="BM31" s="631">
        <v>95.6</v>
      </c>
      <c r="BN31" s="681"/>
      <c r="BO31" s="681"/>
      <c r="BP31" s="681"/>
      <c r="BQ31" s="682"/>
      <c r="BR31" s="680">
        <v>99.3</v>
      </c>
      <c r="BS31" s="657"/>
      <c r="BT31" s="657"/>
      <c r="BU31" s="657"/>
      <c r="BV31" s="657"/>
      <c r="BW31" s="657"/>
      <c r="BX31" s="631">
        <v>96</v>
      </c>
      <c r="BY31" s="681"/>
      <c r="BZ31" s="681"/>
      <c r="CA31" s="681"/>
      <c r="CB31" s="682"/>
      <c r="CD31" s="688"/>
      <c r="CE31" s="689"/>
      <c r="CF31" s="639" t="s">
        <v>297</v>
      </c>
      <c r="CG31" s="640"/>
      <c r="CH31" s="640"/>
      <c r="CI31" s="640"/>
      <c r="CJ31" s="640"/>
      <c r="CK31" s="640"/>
      <c r="CL31" s="640"/>
      <c r="CM31" s="640"/>
      <c r="CN31" s="640"/>
      <c r="CO31" s="640"/>
      <c r="CP31" s="640"/>
      <c r="CQ31" s="641"/>
      <c r="CR31" s="625">
        <v>93417</v>
      </c>
      <c r="CS31" s="657"/>
      <c r="CT31" s="657"/>
      <c r="CU31" s="657"/>
      <c r="CV31" s="657"/>
      <c r="CW31" s="657"/>
      <c r="CX31" s="657"/>
      <c r="CY31" s="658"/>
      <c r="CZ31" s="659">
        <v>1</v>
      </c>
      <c r="DA31" s="660"/>
      <c r="DB31" s="660"/>
      <c r="DC31" s="661"/>
      <c r="DD31" s="634">
        <v>91086</v>
      </c>
      <c r="DE31" s="657"/>
      <c r="DF31" s="657"/>
      <c r="DG31" s="657"/>
      <c r="DH31" s="657"/>
      <c r="DI31" s="657"/>
      <c r="DJ31" s="657"/>
      <c r="DK31" s="658"/>
      <c r="DL31" s="634">
        <v>91086</v>
      </c>
      <c r="DM31" s="657"/>
      <c r="DN31" s="657"/>
      <c r="DO31" s="657"/>
      <c r="DP31" s="657"/>
      <c r="DQ31" s="657"/>
      <c r="DR31" s="657"/>
      <c r="DS31" s="657"/>
      <c r="DT31" s="657"/>
      <c r="DU31" s="657"/>
      <c r="DV31" s="658"/>
      <c r="DW31" s="630">
        <v>1.5</v>
      </c>
      <c r="DX31" s="655"/>
      <c r="DY31" s="655"/>
      <c r="DZ31" s="655"/>
      <c r="EA31" s="655"/>
      <c r="EB31" s="655"/>
      <c r="EC31" s="656"/>
    </row>
    <row r="32" spans="2:133" ht="11.25" customHeight="1" x14ac:dyDescent="0.15">
      <c r="B32" s="622" t="s">
        <v>298</v>
      </c>
      <c r="C32" s="623"/>
      <c r="D32" s="623"/>
      <c r="E32" s="623"/>
      <c r="F32" s="623"/>
      <c r="G32" s="623"/>
      <c r="H32" s="623"/>
      <c r="I32" s="623"/>
      <c r="J32" s="623"/>
      <c r="K32" s="623"/>
      <c r="L32" s="623"/>
      <c r="M32" s="623"/>
      <c r="N32" s="623"/>
      <c r="O32" s="623"/>
      <c r="P32" s="623"/>
      <c r="Q32" s="624"/>
      <c r="R32" s="625">
        <v>131854</v>
      </c>
      <c r="S32" s="626"/>
      <c r="T32" s="626"/>
      <c r="U32" s="626"/>
      <c r="V32" s="626"/>
      <c r="W32" s="626"/>
      <c r="X32" s="626"/>
      <c r="Y32" s="627"/>
      <c r="Z32" s="628">
        <v>1.3</v>
      </c>
      <c r="AA32" s="628"/>
      <c r="AB32" s="628"/>
      <c r="AC32" s="628"/>
      <c r="AD32" s="629">
        <v>6116</v>
      </c>
      <c r="AE32" s="629"/>
      <c r="AF32" s="629"/>
      <c r="AG32" s="629"/>
      <c r="AH32" s="629"/>
      <c r="AI32" s="629"/>
      <c r="AJ32" s="629"/>
      <c r="AK32" s="629"/>
      <c r="AL32" s="630">
        <v>0.1</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98.1</v>
      </c>
      <c r="BH32" s="693"/>
      <c r="BI32" s="693"/>
      <c r="BJ32" s="693"/>
      <c r="BK32" s="693"/>
      <c r="BL32" s="693"/>
      <c r="BM32" s="694">
        <v>89.3</v>
      </c>
      <c r="BN32" s="693"/>
      <c r="BO32" s="693"/>
      <c r="BP32" s="693"/>
      <c r="BQ32" s="695"/>
      <c r="BR32" s="692">
        <v>96.4</v>
      </c>
      <c r="BS32" s="693"/>
      <c r="BT32" s="693"/>
      <c r="BU32" s="693"/>
      <c r="BV32" s="693"/>
      <c r="BW32" s="693"/>
      <c r="BX32" s="694">
        <v>87</v>
      </c>
      <c r="BY32" s="693"/>
      <c r="BZ32" s="693"/>
      <c r="CA32" s="693"/>
      <c r="CB32" s="695"/>
      <c r="CD32" s="690"/>
      <c r="CE32" s="691"/>
      <c r="CF32" s="639" t="s">
        <v>300</v>
      </c>
      <c r="CG32" s="640"/>
      <c r="CH32" s="640"/>
      <c r="CI32" s="640"/>
      <c r="CJ32" s="640"/>
      <c r="CK32" s="640"/>
      <c r="CL32" s="640"/>
      <c r="CM32" s="640"/>
      <c r="CN32" s="640"/>
      <c r="CO32" s="640"/>
      <c r="CP32" s="640"/>
      <c r="CQ32" s="641"/>
      <c r="CR32" s="625" t="s">
        <v>113</v>
      </c>
      <c r="CS32" s="626"/>
      <c r="CT32" s="626"/>
      <c r="CU32" s="626"/>
      <c r="CV32" s="626"/>
      <c r="CW32" s="626"/>
      <c r="CX32" s="626"/>
      <c r="CY32" s="627"/>
      <c r="CZ32" s="659" t="s">
        <v>113</v>
      </c>
      <c r="DA32" s="660"/>
      <c r="DB32" s="660"/>
      <c r="DC32" s="661"/>
      <c r="DD32" s="634" t="s">
        <v>113</v>
      </c>
      <c r="DE32" s="626"/>
      <c r="DF32" s="626"/>
      <c r="DG32" s="626"/>
      <c r="DH32" s="626"/>
      <c r="DI32" s="626"/>
      <c r="DJ32" s="626"/>
      <c r="DK32" s="627"/>
      <c r="DL32" s="634" t="s">
        <v>113</v>
      </c>
      <c r="DM32" s="626"/>
      <c r="DN32" s="626"/>
      <c r="DO32" s="626"/>
      <c r="DP32" s="626"/>
      <c r="DQ32" s="626"/>
      <c r="DR32" s="626"/>
      <c r="DS32" s="626"/>
      <c r="DT32" s="626"/>
      <c r="DU32" s="626"/>
      <c r="DV32" s="627"/>
      <c r="DW32" s="630" t="s">
        <v>113</v>
      </c>
      <c r="DX32" s="655"/>
      <c r="DY32" s="655"/>
      <c r="DZ32" s="655"/>
      <c r="EA32" s="655"/>
      <c r="EB32" s="655"/>
      <c r="EC32" s="656"/>
    </row>
    <row r="33" spans="2:133" ht="11.25" customHeight="1" x14ac:dyDescent="0.15">
      <c r="B33" s="622" t="s">
        <v>301</v>
      </c>
      <c r="C33" s="623"/>
      <c r="D33" s="623"/>
      <c r="E33" s="623"/>
      <c r="F33" s="623"/>
      <c r="G33" s="623"/>
      <c r="H33" s="623"/>
      <c r="I33" s="623"/>
      <c r="J33" s="623"/>
      <c r="K33" s="623"/>
      <c r="L33" s="623"/>
      <c r="M33" s="623"/>
      <c r="N33" s="623"/>
      <c r="O33" s="623"/>
      <c r="P33" s="623"/>
      <c r="Q33" s="624"/>
      <c r="R33" s="625">
        <v>1100095</v>
      </c>
      <c r="S33" s="626"/>
      <c r="T33" s="626"/>
      <c r="U33" s="626"/>
      <c r="V33" s="626"/>
      <c r="W33" s="626"/>
      <c r="X33" s="626"/>
      <c r="Y33" s="627"/>
      <c r="Z33" s="628">
        <v>10.6</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4422924</v>
      </c>
      <c r="CS33" s="657"/>
      <c r="CT33" s="657"/>
      <c r="CU33" s="657"/>
      <c r="CV33" s="657"/>
      <c r="CW33" s="657"/>
      <c r="CX33" s="657"/>
      <c r="CY33" s="658"/>
      <c r="CZ33" s="659">
        <v>45.2</v>
      </c>
      <c r="DA33" s="660"/>
      <c r="DB33" s="660"/>
      <c r="DC33" s="661"/>
      <c r="DD33" s="634">
        <v>3439180</v>
      </c>
      <c r="DE33" s="657"/>
      <c r="DF33" s="657"/>
      <c r="DG33" s="657"/>
      <c r="DH33" s="657"/>
      <c r="DI33" s="657"/>
      <c r="DJ33" s="657"/>
      <c r="DK33" s="658"/>
      <c r="DL33" s="634">
        <v>2063129</v>
      </c>
      <c r="DM33" s="657"/>
      <c r="DN33" s="657"/>
      <c r="DO33" s="657"/>
      <c r="DP33" s="657"/>
      <c r="DQ33" s="657"/>
      <c r="DR33" s="657"/>
      <c r="DS33" s="657"/>
      <c r="DT33" s="657"/>
      <c r="DU33" s="657"/>
      <c r="DV33" s="658"/>
      <c r="DW33" s="630">
        <v>33.6</v>
      </c>
      <c r="DX33" s="655"/>
      <c r="DY33" s="655"/>
      <c r="DZ33" s="655"/>
      <c r="EA33" s="655"/>
      <c r="EB33" s="655"/>
      <c r="EC33" s="656"/>
    </row>
    <row r="34" spans="2:133" ht="11.25" customHeight="1" x14ac:dyDescent="0.15">
      <c r="B34" s="622" t="s">
        <v>303</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1638787</v>
      </c>
      <c r="CS34" s="626"/>
      <c r="CT34" s="626"/>
      <c r="CU34" s="626"/>
      <c r="CV34" s="626"/>
      <c r="CW34" s="626"/>
      <c r="CX34" s="626"/>
      <c r="CY34" s="627"/>
      <c r="CZ34" s="659">
        <v>16.7</v>
      </c>
      <c r="DA34" s="660"/>
      <c r="DB34" s="660"/>
      <c r="DC34" s="661"/>
      <c r="DD34" s="634">
        <v>1234988</v>
      </c>
      <c r="DE34" s="626"/>
      <c r="DF34" s="626"/>
      <c r="DG34" s="626"/>
      <c r="DH34" s="626"/>
      <c r="DI34" s="626"/>
      <c r="DJ34" s="626"/>
      <c r="DK34" s="627"/>
      <c r="DL34" s="634">
        <v>831091</v>
      </c>
      <c r="DM34" s="626"/>
      <c r="DN34" s="626"/>
      <c r="DO34" s="626"/>
      <c r="DP34" s="626"/>
      <c r="DQ34" s="626"/>
      <c r="DR34" s="626"/>
      <c r="DS34" s="626"/>
      <c r="DT34" s="626"/>
      <c r="DU34" s="626"/>
      <c r="DV34" s="627"/>
      <c r="DW34" s="630">
        <v>13.5</v>
      </c>
      <c r="DX34" s="655"/>
      <c r="DY34" s="655"/>
      <c r="DZ34" s="655"/>
      <c r="EA34" s="655"/>
      <c r="EB34" s="655"/>
      <c r="EC34" s="656"/>
    </row>
    <row r="35" spans="2:133" ht="11.25" customHeight="1" x14ac:dyDescent="0.15">
      <c r="B35" s="622" t="s">
        <v>307</v>
      </c>
      <c r="C35" s="623"/>
      <c r="D35" s="623"/>
      <c r="E35" s="623"/>
      <c r="F35" s="623"/>
      <c r="G35" s="623"/>
      <c r="H35" s="623"/>
      <c r="I35" s="623"/>
      <c r="J35" s="623"/>
      <c r="K35" s="623"/>
      <c r="L35" s="623"/>
      <c r="M35" s="623"/>
      <c r="N35" s="623"/>
      <c r="O35" s="623"/>
      <c r="P35" s="623"/>
      <c r="Q35" s="624"/>
      <c r="R35" s="625">
        <v>264295</v>
      </c>
      <c r="S35" s="626"/>
      <c r="T35" s="626"/>
      <c r="U35" s="626"/>
      <c r="V35" s="626"/>
      <c r="W35" s="626"/>
      <c r="X35" s="626"/>
      <c r="Y35" s="627"/>
      <c r="Z35" s="628">
        <v>2.6</v>
      </c>
      <c r="AA35" s="628"/>
      <c r="AB35" s="628"/>
      <c r="AC35" s="628"/>
      <c r="AD35" s="629" t="s">
        <v>113</v>
      </c>
      <c r="AE35" s="629"/>
      <c r="AF35" s="629"/>
      <c r="AG35" s="629"/>
      <c r="AH35" s="629"/>
      <c r="AI35" s="629"/>
      <c r="AJ35" s="629"/>
      <c r="AK35" s="629"/>
      <c r="AL35" s="630" t="s">
        <v>113</v>
      </c>
      <c r="AM35" s="631"/>
      <c r="AN35" s="631"/>
      <c r="AO35" s="632"/>
      <c r="AP35" s="188"/>
      <c r="AQ35" s="636" t="s">
        <v>308</v>
      </c>
      <c r="AR35" s="637"/>
      <c r="AS35" s="637"/>
      <c r="AT35" s="637"/>
      <c r="AU35" s="637"/>
      <c r="AV35" s="637"/>
      <c r="AW35" s="637"/>
      <c r="AX35" s="637"/>
      <c r="AY35" s="638"/>
      <c r="AZ35" s="614">
        <v>1008111</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18308</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103934</v>
      </c>
      <c r="CS35" s="657"/>
      <c r="CT35" s="657"/>
      <c r="CU35" s="657"/>
      <c r="CV35" s="657"/>
      <c r="CW35" s="657"/>
      <c r="CX35" s="657"/>
      <c r="CY35" s="658"/>
      <c r="CZ35" s="659">
        <v>1.1000000000000001</v>
      </c>
      <c r="DA35" s="660"/>
      <c r="DB35" s="660"/>
      <c r="DC35" s="661"/>
      <c r="DD35" s="634">
        <v>93038</v>
      </c>
      <c r="DE35" s="657"/>
      <c r="DF35" s="657"/>
      <c r="DG35" s="657"/>
      <c r="DH35" s="657"/>
      <c r="DI35" s="657"/>
      <c r="DJ35" s="657"/>
      <c r="DK35" s="658"/>
      <c r="DL35" s="634">
        <v>80343</v>
      </c>
      <c r="DM35" s="657"/>
      <c r="DN35" s="657"/>
      <c r="DO35" s="657"/>
      <c r="DP35" s="657"/>
      <c r="DQ35" s="657"/>
      <c r="DR35" s="657"/>
      <c r="DS35" s="657"/>
      <c r="DT35" s="657"/>
      <c r="DU35" s="657"/>
      <c r="DV35" s="658"/>
      <c r="DW35" s="630">
        <v>1.3</v>
      </c>
      <c r="DX35" s="655"/>
      <c r="DY35" s="655"/>
      <c r="DZ35" s="655"/>
      <c r="EA35" s="655"/>
      <c r="EB35" s="655"/>
      <c r="EC35" s="656"/>
    </row>
    <row r="36" spans="2:133" ht="11.25" customHeight="1" x14ac:dyDescent="0.15">
      <c r="B36" s="668" t="s">
        <v>311</v>
      </c>
      <c r="C36" s="669"/>
      <c r="D36" s="669"/>
      <c r="E36" s="669"/>
      <c r="F36" s="669"/>
      <c r="G36" s="669"/>
      <c r="H36" s="669"/>
      <c r="I36" s="669"/>
      <c r="J36" s="669"/>
      <c r="K36" s="669"/>
      <c r="L36" s="669"/>
      <c r="M36" s="669"/>
      <c r="N36" s="669"/>
      <c r="O36" s="669"/>
      <c r="P36" s="669"/>
      <c r="Q36" s="670"/>
      <c r="R36" s="697">
        <v>10350979</v>
      </c>
      <c r="S36" s="698"/>
      <c r="T36" s="698"/>
      <c r="U36" s="698"/>
      <c r="V36" s="698"/>
      <c r="W36" s="698"/>
      <c r="X36" s="698"/>
      <c r="Y36" s="699"/>
      <c r="Z36" s="700">
        <v>100</v>
      </c>
      <c r="AA36" s="700"/>
      <c r="AB36" s="700"/>
      <c r="AC36" s="700"/>
      <c r="AD36" s="701">
        <v>5873962</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52979</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-9643</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1306295</v>
      </c>
      <c r="CS36" s="626"/>
      <c r="CT36" s="626"/>
      <c r="CU36" s="626"/>
      <c r="CV36" s="626"/>
      <c r="CW36" s="626"/>
      <c r="CX36" s="626"/>
      <c r="CY36" s="627"/>
      <c r="CZ36" s="659">
        <v>13.3</v>
      </c>
      <c r="DA36" s="660"/>
      <c r="DB36" s="660"/>
      <c r="DC36" s="661"/>
      <c r="DD36" s="634">
        <v>1029429</v>
      </c>
      <c r="DE36" s="626"/>
      <c r="DF36" s="626"/>
      <c r="DG36" s="626"/>
      <c r="DH36" s="626"/>
      <c r="DI36" s="626"/>
      <c r="DJ36" s="626"/>
      <c r="DK36" s="627"/>
      <c r="DL36" s="634">
        <v>740115</v>
      </c>
      <c r="DM36" s="626"/>
      <c r="DN36" s="626"/>
      <c r="DO36" s="626"/>
      <c r="DP36" s="626"/>
      <c r="DQ36" s="626"/>
      <c r="DR36" s="626"/>
      <c r="DS36" s="626"/>
      <c r="DT36" s="626"/>
      <c r="DU36" s="626"/>
      <c r="DV36" s="627"/>
      <c r="DW36" s="630">
        <v>12.1</v>
      </c>
      <c r="DX36" s="655"/>
      <c r="DY36" s="655"/>
      <c r="DZ36" s="655"/>
      <c r="EA36" s="655"/>
      <c r="EB36" s="655"/>
      <c r="EC36" s="656"/>
    </row>
    <row r="37" spans="2:133" ht="11.25" customHeight="1" x14ac:dyDescent="0.15">
      <c r="AQ37" s="704" t="s">
        <v>315</v>
      </c>
      <c r="AR37" s="705"/>
      <c r="AS37" s="705"/>
      <c r="AT37" s="705"/>
      <c r="AU37" s="705"/>
      <c r="AV37" s="705"/>
      <c r="AW37" s="705"/>
      <c r="AX37" s="705"/>
      <c r="AY37" s="706"/>
      <c r="AZ37" s="625" t="s">
        <v>316</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3017</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653049</v>
      </c>
      <c r="CS37" s="657"/>
      <c r="CT37" s="657"/>
      <c r="CU37" s="657"/>
      <c r="CV37" s="657"/>
      <c r="CW37" s="657"/>
      <c r="CX37" s="657"/>
      <c r="CY37" s="658"/>
      <c r="CZ37" s="659">
        <v>6.7</v>
      </c>
      <c r="DA37" s="660"/>
      <c r="DB37" s="660"/>
      <c r="DC37" s="661"/>
      <c r="DD37" s="634">
        <v>561849</v>
      </c>
      <c r="DE37" s="657"/>
      <c r="DF37" s="657"/>
      <c r="DG37" s="657"/>
      <c r="DH37" s="657"/>
      <c r="DI37" s="657"/>
      <c r="DJ37" s="657"/>
      <c r="DK37" s="658"/>
      <c r="DL37" s="634">
        <v>492686</v>
      </c>
      <c r="DM37" s="657"/>
      <c r="DN37" s="657"/>
      <c r="DO37" s="657"/>
      <c r="DP37" s="657"/>
      <c r="DQ37" s="657"/>
      <c r="DR37" s="657"/>
      <c r="DS37" s="657"/>
      <c r="DT37" s="657"/>
      <c r="DU37" s="657"/>
      <c r="DV37" s="658"/>
      <c r="DW37" s="630">
        <v>8</v>
      </c>
      <c r="DX37" s="655"/>
      <c r="DY37" s="655"/>
      <c r="DZ37" s="655"/>
      <c r="EA37" s="655"/>
      <c r="EB37" s="655"/>
      <c r="EC37" s="656"/>
    </row>
    <row r="38" spans="2:133" ht="11.25" customHeight="1" x14ac:dyDescent="0.15">
      <c r="AQ38" s="704" t="s">
        <v>319</v>
      </c>
      <c r="AR38" s="705"/>
      <c r="AS38" s="705"/>
      <c r="AT38" s="705"/>
      <c r="AU38" s="705"/>
      <c r="AV38" s="705"/>
      <c r="AW38" s="705"/>
      <c r="AX38" s="705"/>
      <c r="AY38" s="706"/>
      <c r="AZ38" s="625" t="s">
        <v>320</v>
      </c>
      <c r="BA38" s="626"/>
      <c r="BB38" s="626"/>
      <c r="BC38" s="626"/>
      <c r="BD38" s="657"/>
      <c r="BE38" s="657"/>
      <c r="BF38" s="682"/>
      <c r="BG38" s="639" t="s">
        <v>321</v>
      </c>
      <c r="BH38" s="640"/>
      <c r="BI38" s="640"/>
      <c r="BJ38" s="640"/>
      <c r="BK38" s="640"/>
      <c r="BL38" s="640"/>
      <c r="BM38" s="640"/>
      <c r="BN38" s="640"/>
      <c r="BO38" s="640"/>
      <c r="BP38" s="640"/>
      <c r="BQ38" s="640"/>
      <c r="BR38" s="640"/>
      <c r="BS38" s="640"/>
      <c r="BT38" s="640"/>
      <c r="BU38" s="641"/>
      <c r="BV38" s="625">
        <v>4714</v>
      </c>
      <c r="BW38" s="626"/>
      <c r="BX38" s="626"/>
      <c r="BY38" s="626"/>
      <c r="BZ38" s="626"/>
      <c r="CA38" s="626"/>
      <c r="CB38" s="635"/>
      <c r="CD38" s="639" t="s">
        <v>322</v>
      </c>
      <c r="CE38" s="640"/>
      <c r="CF38" s="640"/>
      <c r="CG38" s="640"/>
      <c r="CH38" s="640"/>
      <c r="CI38" s="640"/>
      <c r="CJ38" s="640"/>
      <c r="CK38" s="640"/>
      <c r="CL38" s="640"/>
      <c r="CM38" s="640"/>
      <c r="CN38" s="640"/>
      <c r="CO38" s="640"/>
      <c r="CP38" s="640"/>
      <c r="CQ38" s="641"/>
      <c r="CR38" s="625">
        <v>946116</v>
      </c>
      <c r="CS38" s="626"/>
      <c r="CT38" s="626"/>
      <c r="CU38" s="626"/>
      <c r="CV38" s="626"/>
      <c r="CW38" s="626"/>
      <c r="CX38" s="626"/>
      <c r="CY38" s="627"/>
      <c r="CZ38" s="659">
        <v>9.6999999999999993</v>
      </c>
      <c r="DA38" s="660"/>
      <c r="DB38" s="660"/>
      <c r="DC38" s="661"/>
      <c r="DD38" s="634">
        <v>792042</v>
      </c>
      <c r="DE38" s="626"/>
      <c r="DF38" s="626"/>
      <c r="DG38" s="626"/>
      <c r="DH38" s="626"/>
      <c r="DI38" s="626"/>
      <c r="DJ38" s="626"/>
      <c r="DK38" s="627"/>
      <c r="DL38" s="634">
        <v>411580</v>
      </c>
      <c r="DM38" s="626"/>
      <c r="DN38" s="626"/>
      <c r="DO38" s="626"/>
      <c r="DP38" s="626"/>
      <c r="DQ38" s="626"/>
      <c r="DR38" s="626"/>
      <c r="DS38" s="626"/>
      <c r="DT38" s="626"/>
      <c r="DU38" s="626"/>
      <c r="DV38" s="627"/>
      <c r="DW38" s="630">
        <v>6.7</v>
      </c>
      <c r="DX38" s="655"/>
      <c r="DY38" s="655"/>
      <c r="DZ38" s="655"/>
      <c r="EA38" s="655"/>
      <c r="EB38" s="655"/>
      <c r="EC38" s="656"/>
    </row>
    <row r="39" spans="2:133" ht="11.25" customHeight="1" x14ac:dyDescent="0.15">
      <c r="AQ39" s="704" t="s">
        <v>323</v>
      </c>
      <c r="AR39" s="705"/>
      <c r="AS39" s="705"/>
      <c r="AT39" s="705"/>
      <c r="AU39" s="705"/>
      <c r="AV39" s="705"/>
      <c r="AW39" s="705"/>
      <c r="AX39" s="705"/>
      <c r="AY39" s="706"/>
      <c r="AZ39" s="625" t="s">
        <v>320</v>
      </c>
      <c r="BA39" s="626"/>
      <c r="BB39" s="626"/>
      <c r="BC39" s="626"/>
      <c r="BD39" s="657"/>
      <c r="BE39" s="657"/>
      <c r="BF39" s="682"/>
      <c r="BG39" s="710" t="s">
        <v>324</v>
      </c>
      <c r="BH39" s="711"/>
      <c r="BI39" s="711"/>
      <c r="BJ39" s="711"/>
      <c r="BK39" s="711"/>
      <c r="BL39" s="189"/>
      <c r="BM39" s="640" t="s">
        <v>325</v>
      </c>
      <c r="BN39" s="640"/>
      <c r="BO39" s="640"/>
      <c r="BP39" s="640"/>
      <c r="BQ39" s="640"/>
      <c r="BR39" s="640"/>
      <c r="BS39" s="640"/>
      <c r="BT39" s="640"/>
      <c r="BU39" s="641"/>
      <c r="BV39" s="625">
        <v>80</v>
      </c>
      <c r="BW39" s="626"/>
      <c r="BX39" s="626"/>
      <c r="BY39" s="626"/>
      <c r="BZ39" s="626"/>
      <c r="CA39" s="626"/>
      <c r="CB39" s="635"/>
      <c r="CD39" s="639" t="s">
        <v>326</v>
      </c>
      <c r="CE39" s="640"/>
      <c r="CF39" s="640"/>
      <c r="CG39" s="640"/>
      <c r="CH39" s="640"/>
      <c r="CI39" s="640"/>
      <c r="CJ39" s="640"/>
      <c r="CK39" s="640"/>
      <c r="CL39" s="640"/>
      <c r="CM39" s="640"/>
      <c r="CN39" s="640"/>
      <c r="CO39" s="640"/>
      <c r="CP39" s="640"/>
      <c r="CQ39" s="641"/>
      <c r="CR39" s="625">
        <v>419452</v>
      </c>
      <c r="CS39" s="657"/>
      <c r="CT39" s="657"/>
      <c r="CU39" s="657"/>
      <c r="CV39" s="657"/>
      <c r="CW39" s="657"/>
      <c r="CX39" s="657"/>
      <c r="CY39" s="658"/>
      <c r="CZ39" s="659">
        <v>4.3</v>
      </c>
      <c r="DA39" s="660"/>
      <c r="DB39" s="660"/>
      <c r="DC39" s="661"/>
      <c r="DD39" s="634">
        <v>285385</v>
      </c>
      <c r="DE39" s="657"/>
      <c r="DF39" s="657"/>
      <c r="DG39" s="657"/>
      <c r="DH39" s="657"/>
      <c r="DI39" s="657"/>
      <c r="DJ39" s="657"/>
      <c r="DK39" s="658"/>
      <c r="DL39" s="634" t="s">
        <v>320</v>
      </c>
      <c r="DM39" s="657"/>
      <c r="DN39" s="657"/>
      <c r="DO39" s="657"/>
      <c r="DP39" s="657"/>
      <c r="DQ39" s="657"/>
      <c r="DR39" s="657"/>
      <c r="DS39" s="657"/>
      <c r="DT39" s="657"/>
      <c r="DU39" s="657"/>
      <c r="DV39" s="658"/>
      <c r="DW39" s="630" t="s">
        <v>320</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175501</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139</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8340</v>
      </c>
      <c r="CS40" s="626"/>
      <c r="CT40" s="626"/>
      <c r="CU40" s="626"/>
      <c r="CV40" s="626"/>
      <c r="CW40" s="626"/>
      <c r="CX40" s="626"/>
      <c r="CY40" s="627"/>
      <c r="CZ40" s="659">
        <v>0.1</v>
      </c>
      <c r="DA40" s="660"/>
      <c r="DB40" s="660"/>
      <c r="DC40" s="661"/>
      <c r="DD40" s="634">
        <v>4298</v>
      </c>
      <c r="DE40" s="626"/>
      <c r="DF40" s="626"/>
      <c r="DG40" s="626"/>
      <c r="DH40" s="626"/>
      <c r="DI40" s="626"/>
      <c r="DJ40" s="626"/>
      <c r="DK40" s="627"/>
      <c r="DL40" s="634" t="s">
        <v>320</v>
      </c>
      <c r="DM40" s="626"/>
      <c r="DN40" s="626"/>
      <c r="DO40" s="626"/>
      <c r="DP40" s="626"/>
      <c r="DQ40" s="626"/>
      <c r="DR40" s="626"/>
      <c r="DS40" s="626"/>
      <c r="DT40" s="626"/>
      <c r="DU40" s="626"/>
      <c r="DV40" s="627"/>
      <c r="DW40" s="630" t="s">
        <v>320</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779631</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419</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316</v>
      </c>
      <c r="CS41" s="657"/>
      <c r="CT41" s="657"/>
      <c r="CU41" s="657"/>
      <c r="CV41" s="657"/>
      <c r="CW41" s="657"/>
      <c r="CX41" s="657"/>
      <c r="CY41" s="658"/>
      <c r="CZ41" s="659" t="s">
        <v>316</v>
      </c>
      <c r="DA41" s="660"/>
      <c r="DB41" s="660"/>
      <c r="DC41" s="661"/>
      <c r="DD41" s="634" t="s">
        <v>316</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1341998</v>
      </c>
      <c r="CS42" s="626"/>
      <c r="CT42" s="626"/>
      <c r="CU42" s="626"/>
      <c r="CV42" s="626"/>
      <c r="CW42" s="626"/>
      <c r="CX42" s="626"/>
      <c r="CY42" s="627"/>
      <c r="CZ42" s="659">
        <v>13.7</v>
      </c>
      <c r="DA42" s="708"/>
      <c r="DB42" s="708"/>
      <c r="DC42" s="709"/>
      <c r="DD42" s="634">
        <v>415207</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26093</v>
      </c>
      <c r="CS43" s="657"/>
      <c r="CT43" s="657"/>
      <c r="CU43" s="657"/>
      <c r="CV43" s="657"/>
      <c r="CW43" s="657"/>
      <c r="CX43" s="657"/>
      <c r="CY43" s="658"/>
      <c r="CZ43" s="659">
        <v>0.3</v>
      </c>
      <c r="DA43" s="660"/>
      <c r="DB43" s="660"/>
      <c r="DC43" s="661"/>
      <c r="DD43" s="634">
        <v>26093</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337</v>
      </c>
      <c r="CD44" s="731" t="s">
        <v>289</v>
      </c>
      <c r="CE44" s="732"/>
      <c r="CF44" s="622" t="s">
        <v>338</v>
      </c>
      <c r="CG44" s="623"/>
      <c r="CH44" s="623"/>
      <c r="CI44" s="623"/>
      <c r="CJ44" s="623"/>
      <c r="CK44" s="623"/>
      <c r="CL44" s="623"/>
      <c r="CM44" s="623"/>
      <c r="CN44" s="623"/>
      <c r="CO44" s="623"/>
      <c r="CP44" s="623"/>
      <c r="CQ44" s="624"/>
      <c r="CR44" s="625">
        <v>1299536</v>
      </c>
      <c r="CS44" s="626"/>
      <c r="CT44" s="626"/>
      <c r="CU44" s="626"/>
      <c r="CV44" s="626"/>
      <c r="CW44" s="626"/>
      <c r="CX44" s="626"/>
      <c r="CY44" s="627"/>
      <c r="CZ44" s="659">
        <v>13.3</v>
      </c>
      <c r="DA44" s="708"/>
      <c r="DB44" s="708"/>
      <c r="DC44" s="709"/>
      <c r="DD44" s="634">
        <v>412513</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339</v>
      </c>
      <c r="CG45" s="623"/>
      <c r="CH45" s="623"/>
      <c r="CI45" s="623"/>
      <c r="CJ45" s="623"/>
      <c r="CK45" s="623"/>
      <c r="CL45" s="623"/>
      <c r="CM45" s="623"/>
      <c r="CN45" s="623"/>
      <c r="CO45" s="623"/>
      <c r="CP45" s="623"/>
      <c r="CQ45" s="624"/>
      <c r="CR45" s="625">
        <v>667477</v>
      </c>
      <c r="CS45" s="657"/>
      <c r="CT45" s="657"/>
      <c r="CU45" s="657"/>
      <c r="CV45" s="657"/>
      <c r="CW45" s="657"/>
      <c r="CX45" s="657"/>
      <c r="CY45" s="658"/>
      <c r="CZ45" s="659">
        <v>6.8</v>
      </c>
      <c r="DA45" s="660"/>
      <c r="DB45" s="660"/>
      <c r="DC45" s="661"/>
      <c r="DD45" s="634">
        <v>49947</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340</v>
      </c>
      <c r="CG46" s="623"/>
      <c r="CH46" s="623"/>
      <c r="CI46" s="623"/>
      <c r="CJ46" s="623"/>
      <c r="CK46" s="623"/>
      <c r="CL46" s="623"/>
      <c r="CM46" s="623"/>
      <c r="CN46" s="623"/>
      <c r="CO46" s="623"/>
      <c r="CP46" s="623"/>
      <c r="CQ46" s="624"/>
      <c r="CR46" s="625">
        <v>522724</v>
      </c>
      <c r="CS46" s="626"/>
      <c r="CT46" s="626"/>
      <c r="CU46" s="626"/>
      <c r="CV46" s="626"/>
      <c r="CW46" s="626"/>
      <c r="CX46" s="626"/>
      <c r="CY46" s="627"/>
      <c r="CZ46" s="659">
        <v>5.3</v>
      </c>
      <c r="DA46" s="708"/>
      <c r="DB46" s="708"/>
      <c r="DC46" s="709"/>
      <c r="DD46" s="634">
        <v>339715</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341</v>
      </c>
      <c r="CG47" s="623"/>
      <c r="CH47" s="623"/>
      <c r="CI47" s="623"/>
      <c r="CJ47" s="623"/>
      <c r="CK47" s="623"/>
      <c r="CL47" s="623"/>
      <c r="CM47" s="623"/>
      <c r="CN47" s="623"/>
      <c r="CO47" s="623"/>
      <c r="CP47" s="623"/>
      <c r="CQ47" s="624"/>
      <c r="CR47" s="625">
        <v>42462</v>
      </c>
      <c r="CS47" s="657"/>
      <c r="CT47" s="657"/>
      <c r="CU47" s="657"/>
      <c r="CV47" s="657"/>
      <c r="CW47" s="657"/>
      <c r="CX47" s="657"/>
      <c r="CY47" s="658"/>
      <c r="CZ47" s="659">
        <v>0.4</v>
      </c>
      <c r="DA47" s="660"/>
      <c r="DB47" s="660"/>
      <c r="DC47" s="661"/>
      <c r="DD47" s="634">
        <v>2694</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342</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343</v>
      </c>
      <c r="CE49" s="669"/>
      <c r="CF49" s="669"/>
      <c r="CG49" s="669"/>
      <c r="CH49" s="669"/>
      <c r="CI49" s="669"/>
      <c r="CJ49" s="669"/>
      <c r="CK49" s="669"/>
      <c r="CL49" s="669"/>
      <c r="CM49" s="669"/>
      <c r="CN49" s="669"/>
      <c r="CO49" s="669"/>
      <c r="CP49" s="669"/>
      <c r="CQ49" s="670"/>
      <c r="CR49" s="697">
        <v>9787678</v>
      </c>
      <c r="CS49" s="693"/>
      <c r="CT49" s="693"/>
      <c r="CU49" s="693"/>
      <c r="CV49" s="693"/>
      <c r="CW49" s="693"/>
      <c r="CX49" s="693"/>
      <c r="CY49" s="720"/>
      <c r="CZ49" s="721">
        <v>100</v>
      </c>
      <c r="DA49" s="722"/>
      <c r="DB49" s="722"/>
      <c r="DC49" s="723"/>
      <c r="DD49" s="724">
        <v>6923872</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EA136"/>
  <sheetViews>
    <sheetView topLeftCell="A46" zoomScale="70" zoomScaleNormal="25" zoomScaleSheetLayoutView="70" workbookViewId="0">
      <selection activeCell="AZ79" sqref="AZ79:BD79"/>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366</v>
      </c>
      <c r="C7" s="752"/>
      <c r="D7" s="752"/>
      <c r="E7" s="752"/>
      <c r="F7" s="752"/>
      <c r="G7" s="752"/>
      <c r="H7" s="752"/>
      <c r="I7" s="752"/>
      <c r="J7" s="752"/>
      <c r="K7" s="752"/>
      <c r="L7" s="752"/>
      <c r="M7" s="752"/>
      <c r="N7" s="752"/>
      <c r="O7" s="752"/>
      <c r="P7" s="753"/>
      <c r="Q7" s="754">
        <v>10351</v>
      </c>
      <c r="R7" s="755"/>
      <c r="S7" s="755"/>
      <c r="T7" s="755"/>
      <c r="U7" s="755"/>
      <c r="V7" s="755">
        <v>9788</v>
      </c>
      <c r="W7" s="755"/>
      <c r="X7" s="755"/>
      <c r="Y7" s="755"/>
      <c r="Z7" s="755"/>
      <c r="AA7" s="755">
        <v>563</v>
      </c>
      <c r="AB7" s="755"/>
      <c r="AC7" s="755"/>
      <c r="AD7" s="755"/>
      <c r="AE7" s="756"/>
      <c r="AF7" s="757">
        <v>537</v>
      </c>
      <c r="AG7" s="758"/>
      <c r="AH7" s="758"/>
      <c r="AI7" s="758"/>
      <c r="AJ7" s="759"/>
      <c r="AK7" s="794" t="s">
        <v>482</v>
      </c>
      <c r="AL7" s="795"/>
      <c r="AM7" s="795"/>
      <c r="AN7" s="795"/>
      <c r="AO7" s="795"/>
      <c r="AP7" s="795">
        <v>11829</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553</v>
      </c>
      <c r="BT7" s="799"/>
      <c r="BU7" s="799"/>
      <c r="BV7" s="799"/>
      <c r="BW7" s="799"/>
      <c r="BX7" s="799"/>
      <c r="BY7" s="799"/>
      <c r="BZ7" s="799"/>
      <c r="CA7" s="799"/>
      <c r="CB7" s="799"/>
      <c r="CC7" s="799"/>
      <c r="CD7" s="799"/>
      <c r="CE7" s="799"/>
      <c r="CF7" s="799"/>
      <c r="CG7" s="800"/>
      <c r="CH7" s="791">
        <v>-307</v>
      </c>
      <c r="CI7" s="792"/>
      <c r="CJ7" s="792"/>
      <c r="CK7" s="792"/>
      <c r="CL7" s="793"/>
      <c r="CM7" s="791">
        <v>40</v>
      </c>
      <c r="CN7" s="792"/>
      <c r="CO7" s="792"/>
      <c r="CP7" s="792"/>
      <c r="CQ7" s="793"/>
      <c r="CR7" s="791">
        <v>8</v>
      </c>
      <c r="CS7" s="792"/>
      <c r="CT7" s="792"/>
      <c r="CU7" s="792"/>
      <c r="CV7" s="793"/>
      <c r="CW7" s="791" t="s">
        <v>482</v>
      </c>
      <c r="CX7" s="792"/>
      <c r="CY7" s="792"/>
      <c r="CZ7" s="792"/>
      <c r="DA7" s="793"/>
      <c r="DB7" s="791" t="s">
        <v>482</v>
      </c>
      <c r="DC7" s="792"/>
      <c r="DD7" s="792"/>
      <c r="DE7" s="792"/>
      <c r="DF7" s="793"/>
      <c r="DG7" s="791" t="s">
        <v>482</v>
      </c>
      <c r="DH7" s="792"/>
      <c r="DI7" s="792"/>
      <c r="DJ7" s="792"/>
      <c r="DK7" s="793"/>
      <c r="DL7" s="791" t="s">
        <v>482</v>
      </c>
      <c r="DM7" s="792"/>
      <c r="DN7" s="792"/>
      <c r="DO7" s="792"/>
      <c r="DP7" s="793"/>
      <c r="DQ7" s="791" t="s">
        <v>482</v>
      </c>
      <c r="DR7" s="792"/>
      <c r="DS7" s="792"/>
      <c r="DT7" s="792"/>
      <c r="DU7" s="793"/>
      <c r="DV7" s="772"/>
      <c r="DW7" s="773"/>
      <c r="DX7" s="773"/>
      <c r="DY7" s="773"/>
      <c r="DZ7" s="774"/>
      <c r="EA7" s="207"/>
    </row>
    <row r="8" spans="1:131" s="208" customFormat="1" ht="26.25" customHeight="1" x14ac:dyDescent="0.15">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368</v>
      </c>
      <c r="B23" s="810" t="s">
        <v>369</v>
      </c>
      <c r="C23" s="811"/>
      <c r="D23" s="811"/>
      <c r="E23" s="811"/>
      <c r="F23" s="811"/>
      <c r="G23" s="811"/>
      <c r="H23" s="811"/>
      <c r="I23" s="811"/>
      <c r="J23" s="811"/>
      <c r="K23" s="811"/>
      <c r="L23" s="811"/>
      <c r="M23" s="811"/>
      <c r="N23" s="811"/>
      <c r="O23" s="811"/>
      <c r="P23" s="812"/>
      <c r="Q23" s="813">
        <v>10351</v>
      </c>
      <c r="R23" s="814"/>
      <c r="S23" s="814"/>
      <c r="T23" s="814"/>
      <c r="U23" s="814"/>
      <c r="V23" s="814">
        <v>9788</v>
      </c>
      <c r="W23" s="814"/>
      <c r="X23" s="814"/>
      <c r="Y23" s="814"/>
      <c r="Z23" s="814"/>
      <c r="AA23" s="814">
        <v>563</v>
      </c>
      <c r="AB23" s="814"/>
      <c r="AC23" s="814"/>
      <c r="AD23" s="814"/>
      <c r="AE23" s="815"/>
      <c r="AF23" s="816">
        <v>537</v>
      </c>
      <c r="AG23" s="814"/>
      <c r="AH23" s="814"/>
      <c r="AI23" s="814"/>
      <c r="AJ23" s="817"/>
      <c r="AK23" s="818"/>
      <c r="AL23" s="819"/>
      <c r="AM23" s="819"/>
      <c r="AN23" s="819"/>
      <c r="AO23" s="819"/>
      <c r="AP23" s="814">
        <v>11829</v>
      </c>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349</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380</v>
      </c>
      <c r="C28" s="752"/>
      <c r="D28" s="752"/>
      <c r="E28" s="752"/>
      <c r="F28" s="752"/>
      <c r="G28" s="752"/>
      <c r="H28" s="752"/>
      <c r="I28" s="752"/>
      <c r="J28" s="752"/>
      <c r="K28" s="752"/>
      <c r="L28" s="752"/>
      <c r="M28" s="752"/>
      <c r="N28" s="752"/>
      <c r="O28" s="752"/>
      <c r="P28" s="753"/>
      <c r="Q28" s="842">
        <v>2984</v>
      </c>
      <c r="R28" s="843"/>
      <c r="S28" s="843"/>
      <c r="T28" s="843"/>
      <c r="U28" s="843"/>
      <c r="V28" s="843">
        <v>2966</v>
      </c>
      <c r="W28" s="843"/>
      <c r="X28" s="843"/>
      <c r="Y28" s="843"/>
      <c r="Z28" s="843"/>
      <c r="AA28" s="843">
        <v>18</v>
      </c>
      <c r="AB28" s="843"/>
      <c r="AC28" s="843"/>
      <c r="AD28" s="843"/>
      <c r="AE28" s="844"/>
      <c r="AF28" s="845">
        <v>18</v>
      </c>
      <c r="AG28" s="843"/>
      <c r="AH28" s="843"/>
      <c r="AI28" s="843"/>
      <c r="AJ28" s="846"/>
      <c r="AK28" s="847">
        <v>176</v>
      </c>
      <c r="AL28" s="838"/>
      <c r="AM28" s="838"/>
      <c r="AN28" s="838"/>
      <c r="AO28" s="838"/>
      <c r="AP28" s="838" t="s">
        <v>482</v>
      </c>
      <c r="AQ28" s="838"/>
      <c r="AR28" s="838"/>
      <c r="AS28" s="838"/>
      <c r="AT28" s="838"/>
      <c r="AU28" s="838" t="s">
        <v>482</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381</v>
      </c>
      <c r="C29" s="776"/>
      <c r="D29" s="776"/>
      <c r="E29" s="776"/>
      <c r="F29" s="776"/>
      <c r="G29" s="776"/>
      <c r="H29" s="776"/>
      <c r="I29" s="776"/>
      <c r="J29" s="776"/>
      <c r="K29" s="776"/>
      <c r="L29" s="776"/>
      <c r="M29" s="776"/>
      <c r="N29" s="776"/>
      <c r="O29" s="776"/>
      <c r="P29" s="777"/>
      <c r="Q29" s="778">
        <v>578</v>
      </c>
      <c r="R29" s="779"/>
      <c r="S29" s="779"/>
      <c r="T29" s="779"/>
      <c r="U29" s="779"/>
      <c r="V29" s="779">
        <v>558</v>
      </c>
      <c r="W29" s="779"/>
      <c r="X29" s="779"/>
      <c r="Y29" s="779"/>
      <c r="Z29" s="779"/>
      <c r="AA29" s="779">
        <v>21</v>
      </c>
      <c r="AB29" s="779"/>
      <c r="AC29" s="779"/>
      <c r="AD29" s="779"/>
      <c r="AE29" s="780"/>
      <c r="AF29" s="781">
        <v>21</v>
      </c>
      <c r="AG29" s="782"/>
      <c r="AH29" s="782"/>
      <c r="AI29" s="782"/>
      <c r="AJ29" s="783"/>
      <c r="AK29" s="850">
        <v>398</v>
      </c>
      <c r="AL29" s="851"/>
      <c r="AM29" s="851"/>
      <c r="AN29" s="851"/>
      <c r="AO29" s="851"/>
      <c r="AP29" s="851" t="s">
        <v>482</v>
      </c>
      <c r="AQ29" s="851"/>
      <c r="AR29" s="851"/>
      <c r="AS29" s="851"/>
      <c r="AT29" s="851"/>
      <c r="AU29" s="851" t="s">
        <v>482</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382</v>
      </c>
      <c r="C30" s="776"/>
      <c r="D30" s="776"/>
      <c r="E30" s="776"/>
      <c r="F30" s="776"/>
      <c r="G30" s="776"/>
      <c r="H30" s="776"/>
      <c r="I30" s="776"/>
      <c r="J30" s="776"/>
      <c r="K30" s="776"/>
      <c r="L30" s="776"/>
      <c r="M30" s="776"/>
      <c r="N30" s="776"/>
      <c r="O30" s="776"/>
      <c r="P30" s="777"/>
      <c r="Q30" s="778">
        <v>163</v>
      </c>
      <c r="R30" s="779"/>
      <c r="S30" s="779"/>
      <c r="T30" s="779"/>
      <c r="U30" s="779"/>
      <c r="V30" s="779">
        <v>151</v>
      </c>
      <c r="W30" s="779"/>
      <c r="X30" s="779"/>
      <c r="Y30" s="779"/>
      <c r="Z30" s="779"/>
      <c r="AA30" s="779">
        <v>12</v>
      </c>
      <c r="AB30" s="779"/>
      <c r="AC30" s="779"/>
      <c r="AD30" s="779"/>
      <c r="AE30" s="780"/>
      <c r="AF30" s="781">
        <v>12</v>
      </c>
      <c r="AG30" s="782"/>
      <c r="AH30" s="782"/>
      <c r="AI30" s="782"/>
      <c r="AJ30" s="783"/>
      <c r="AK30" s="850" t="s">
        <v>482</v>
      </c>
      <c r="AL30" s="851"/>
      <c r="AM30" s="851"/>
      <c r="AN30" s="851"/>
      <c r="AO30" s="851"/>
      <c r="AP30" s="851" t="s">
        <v>482</v>
      </c>
      <c r="AQ30" s="851"/>
      <c r="AR30" s="851"/>
      <c r="AS30" s="851"/>
      <c r="AT30" s="851"/>
      <c r="AU30" s="851" t="s">
        <v>482</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383</v>
      </c>
      <c r="C31" s="776"/>
      <c r="D31" s="776"/>
      <c r="E31" s="776"/>
      <c r="F31" s="776"/>
      <c r="G31" s="776"/>
      <c r="H31" s="776"/>
      <c r="I31" s="776"/>
      <c r="J31" s="776"/>
      <c r="K31" s="776"/>
      <c r="L31" s="776"/>
      <c r="M31" s="776"/>
      <c r="N31" s="776"/>
      <c r="O31" s="776"/>
      <c r="P31" s="777"/>
      <c r="Q31" s="778">
        <v>414</v>
      </c>
      <c r="R31" s="779"/>
      <c r="S31" s="779"/>
      <c r="T31" s="779"/>
      <c r="U31" s="779"/>
      <c r="V31" s="779">
        <v>390</v>
      </c>
      <c r="W31" s="779"/>
      <c r="X31" s="779"/>
      <c r="Y31" s="779"/>
      <c r="Z31" s="779"/>
      <c r="AA31" s="779">
        <v>24</v>
      </c>
      <c r="AB31" s="779"/>
      <c r="AC31" s="779"/>
      <c r="AD31" s="779"/>
      <c r="AE31" s="780"/>
      <c r="AF31" s="781">
        <v>238</v>
      </c>
      <c r="AG31" s="782"/>
      <c r="AH31" s="782"/>
      <c r="AI31" s="782"/>
      <c r="AJ31" s="783"/>
      <c r="AK31" s="850">
        <v>53</v>
      </c>
      <c r="AL31" s="851"/>
      <c r="AM31" s="851"/>
      <c r="AN31" s="851"/>
      <c r="AO31" s="851"/>
      <c r="AP31" s="851">
        <v>1568</v>
      </c>
      <c r="AQ31" s="851"/>
      <c r="AR31" s="851"/>
      <c r="AS31" s="851"/>
      <c r="AT31" s="851"/>
      <c r="AU31" s="851">
        <v>500</v>
      </c>
      <c r="AV31" s="851"/>
      <c r="AW31" s="851"/>
      <c r="AX31" s="851"/>
      <c r="AY31" s="851"/>
      <c r="AZ31" s="852"/>
      <c r="BA31" s="852"/>
      <c r="BB31" s="852"/>
      <c r="BC31" s="852"/>
      <c r="BD31" s="852"/>
      <c r="BE31" s="848" t="s">
        <v>384</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c r="C32" s="776"/>
      <c r="D32" s="776"/>
      <c r="E32" s="776"/>
      <c r="F32" s="776"/>
      <c r="G32" s="776"/>
      <c r="H32" s="776"/>
      <c r="I32" s="776"/>
      <c r="J32" s="776"/>
      <c r="K32" s="776"/>
      <c r="L32" s="776"/>
      <c r="M32" s="776"/>
      <c r="N32" s="776"/>
      <c r="O32" s="776"/>
      <c r="P32" s="777"/>
      <c r="Q32" s="778"/>
      <c r="R32" s="779"/>
      <c r="S32" s="779"/>
      <c r="T32" s="779"/>
      <c r="U32" s="779"/>
      <c r="V32" s="779"/>
      <c r="W32" s="779"/>
      <c r="X32" s="779"/>
      <c r="Y32" s="779"/>
      <c r="Z32" s="779"/>
      <c r="AA32" s="779"/>
      <c r="AB32" s="779"/>
      <c r="AC32" s="779"/>
      <c r="AD32" s="779"/>
      <c r="AE32" s="780"/>
      <c r="AF32" s="781"/>
      <c r="AG32" s="782"/>
      <c r="AH32" s="782"/>
      <c r="AI32" s="782"/>
      <c r="AJ32" s="783"/>
      <c r="AK32" s="850"/>
      <c r="AL32" s="851"/>
      <c r="AM32" s="851"/>
      <c r="AN32" s="851"/>
      <c r="AO32" s="851"/>
      <c r="AP32" s="851"/>
      <c r="AQ32" s="851"/>
      <c r="AR32" s="851"/>
      <c r="AS32" s="851"/>
      <c r="AT32" s="851"/>
      <c r="AU32" s="851"/>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385</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368</v>
      </c>
      <c r="B63" s="810" t="s">
        <v>386</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289</v>
      </c>
      <c r="AG63" s="862"/>
      <c r="AH63" s="862"/>
      <c r="AI63" s="862"/>
      <c r="AJ63" s="863"/>
      <c r="AK63" s="864"/>
      <c r="AL63" s="859"/>
      <c r="AM63" s="859"/>
      <c r="AN63" s="859"/>
      <c r="AO63" s="859"/>
      <c r="AP63" s="862">
        <v>1568</v>
      </c>
      <c r="AQ63" s="862"/>
      <c r="AR63" s="862"/>
      <c r="AS63" s="862"/>
      <c r="AT63" s="862"/>
      <c r="AU63" s="862">
        <v>500</v>
      </c>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387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388</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389</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535</v>
      </c>
      <c r="C68" s="890"/>
      <c r="D68" s="890"/>
      <c r="E68" s="890"/>
      <c r="F68" s="890"/>
      <c r="G68" s="890"/>
      <c r="H68" s="890"/>
      <c r="I68" s="890"/>
      <c r="J68" s="890"/>
      <c r="K68" s="890"/>
      <c r="L68" s="890"/>
      <c r="M68" s="890"/>
      <c r="N68" s="890"/>
      <c r="O68" s="890"/>
      <c r="P68" s="891"/>
      <c r="Q68" s="892">
        <v>1200</v>
      </c>
      <c r="R68" s="886"/>
      <c r="S68" s="886"/>
      <c r="T68" s="886"/>
      <c r="U68" s="886"/>
      <c r="V68" s="886">
        <v>1190</v>
      </c>
      <c r="W68" s="886"/>
      <c r="X68" s="886"/>
      <c r="Y68" s="886"/>
      <c r="Z68" s="886"/>
      <c r="AA68" s="886">
        <v>11</v>
      </c>
      <c r="AB68" s="886"/>
      <c r="AC68" s="886"/>
      <c r="AD68" s="886"/>
      <c r="AE68" s="886"/>
      <c r="AF68" s="886">
        <v>11</v>
      </c>
      <c r="AG68" s="886"/>
      <c r="AH68" s="886"/>
      <c r="AI68" s="886"/>
      <c r="AJ68" s="886"/>
      <c r="AK68" s="886" t="s">
        <v>482</v>
      </c>
      <c r="AL68" s="886"/>
      <c r="AM68" s="886"/>
      <c r="AN68" s="886"/>
      <c r="AO68" s="886"/>
      <c r="AP68" s="886">
        <v>317</v>
      </c>
      <c r="AQ68" s="886"/>
      <c r="AR68" s="886"/>
      <c r="AS68" s="886"/>
      <c r="AT68" s="886"/>
      <c r="AU68" s="886">
        <v>317</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536</v>
      </c>
      <c r="C69" s="894"/>
      <c r="D69" s="894"/>
      <c r="E69" s="894"/>
      <c r="F69" s="894"/>
      <c r="G69" s="894"/>
      <c r="H69" s="894"/>
      <c r="I69" s="894"/>
      <c r="J69" s="894"/>
      <c r="K69" s="894"/>
      <c r="L69" s="894"/>
      <c r="M69" s="894"/>
      <c r="N69" s="894"/>
      <c r="O69" s="894"/>
      <c r="P69" s="895"/>
      <c r="Q69" s="896">
        <v>44</v>
      </c>
      <c r="R69" s="851"/>
      <c r="S69" s="851"/>
      <c r="T69" s="851"/>
      <c r="U69" s="851"/>
      <c r="V69" s="851">
        <v>42</v>
      </c>
      <c r="W69" s="851"/>
      <c r="X69" s="851"/>
      <c r="Y69" s="851"/>
      <c r="Z69" s="851"/>
      <c r="AA69" s="851">
        <v>1</v>
      </c>
      <c r="AB69" s="851"/>
      <c r="AC69" s="851"/>
      <c r="AD69" s="851"/>
      <c r="AE69" s="851"/>
      <c r="AF69" s="851">
        <v>1</v>
      </c>
      <c r="AG69" s="851"/>
      <c r="AH69" s="851"/>
      <c r="AI69" s="851"/>
      <c r="AJ69" s="851"/>
      <c r="AK69" s="851" t="s">
        <v>482</v>
      </c>
      <c r="AL69" s="851"/>
      <c r="AM69" s="851"/>
      <c r="AN69" s="851"/>
      <c r="AO69" s="851"/>
      <c r="AP69" s="851">
        <v>9</v>
      </c>
      <c r="AQ69" s="851"/>
      <c r="AR69" s="851"/>
      <c r="AS69" s="851"/>
      <c r="AT69" s="851"/>
      <c r="AU69" s="851">
        <v>5</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537</v>
      </c>
      <c r="C70" s="894"/>
      <c r="D70" s="894"/>
      <c r="E70" s="894"/>
      <c r="F70" s="894"/>
      <c r="G70" s="894"/>
      <c r="H70" s="894"/>
      <c r="I70" s="894"/>
      <c r="J70" s="894"/>
      <c r="K70" s="894"/>
      <c r="L70" s="894"/>
      <c r="M70" s="894"/>
      <c r="N70" s="894"/>
      <c r="O70" s="894"/>
      <c r="P70" s="895"/>
      <c r="Q70" s="896">
        <v>1057</v>
      </c>
      <c r="R70" s="851"/>
      <c r="S70" s="851"/>
      <c r="T70" s="851"/>
      <c r="U70" s="851"/>
      <c r="V70" s="851">
        <v>1054</v>
      </c>
      <c r="W70" s="851"/>
      <c r="X70" s="851"/>
      <c r="Y70" s="851"/>
      <c r="Z70" s="851"/>
      <c r="AA70" s="851">
        <v>3</v>
      </c>
      <c r="AB70" s="851"/>
      <c r="AC70" s="851"/>
      <c r="AD70" s="851"/>
      <c r="AE70" s="851"/>
      <c r="AF70" s="851">
        <v>3</v>
      </c>
      <c r="AG70" s="851"/>
      <c r="AH70" s="851"/>
      <c r="AI70" s="851"/>
      <c r="AJ70" s="851"/>
      <c r="AK70" s="851" t="s">
        <v>482</v>
      </c>
      <c r="AL70" s="851"/>
      <c r="AM70" s="851"/>
      <c r="AN70" s="851"/>
      <c r="AO70" s="851"/>
      <c r="AP70" s="851" t="s">
        <v>482</v>
      </c>
      <c r="AQ70" s="851"/>
      <c r="AR70" s="851"/>
      <c r="AS70" s="851"/>
      <c r="AT70" s="851"/>
      <c r="AU70" s="851" t="s">
        <v>482</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538</v>
      </c>
      <c r="C71" s="894"/>
      <c r="D71" s="894"/>
      <c r="E71" s="894"/>
      <c r="F71" s="894"/>
      <c r="G71" s="894"/>
      <c r="H71" s="894"/>
      <c r="I71" s="894"/>
      <c r="J71" s="894"/>
      <c r="K71" s="894"/>
      <c r="L71" s="894"/>
      <c r="M71" s="894"/>
      <c r="N71" s="894"/>
      <c r="O71" s="894"/>
      <c r="P71" s="895"/>
      <c r="Q71" s="896">
        <v>4960</v>
      </c>
      <c r="R71" s="851"/>
      <c r="S71" s="851"/>
      <c r="T71" s="851"/>
      <c r="U71" s="851"/>
      <c r="V71" s="851">
        <v>4843</v>
      </c>
      <c r="W71" s="851"/>
      <c r="X71" s="851"/>
      <c r="Y71" s="851"/>
      <c r="Z71" s="851"/>
      <c r="AA71" s="851">
        <v>117</v>
      </c>
      <c r="AB71" s="851"/>
      <c r="AC71" s="851"/>
      <c r="AD71" s="851"/>
      <c r="AE71" s="851"/>
      <c r="AF71" s="851">
        <v>117</v>
      </c>
      <c r="AG71" s="851"/>
      <c r="AH71" s="851"/>
      <c r="AI71" s="851"/>
      <c r="AJ71" s="851"/>
      <c r="AK71" s="851">
        <v>809</v>
      </c>
      <c r="AL71" s="851"/>
      <c r="AM71" s="851"/>
      <c r="AN71" s="851"/>
      <c r="AO71" s="851"/>
      <c r="AP71" s="851" t="s">
        <v>482</v>
      </c>
      <c r="AQ71" s="851"/>
      <c r="AR71" s="851"/>
      <c r="AS71" s="851"/>
      <c r="AT71" s="851"/>
      <c r="AU71" s="851" t="s">
        <v>482</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539</v>
      </c>
      <c r="C72" s="894"/>
      <c r="D72" s="894"/>
      <c r="E72" s="894"/>
      <c r="F72" s="894"/>
      <c r="G72" s="894"/>
      <c r="H72" s="894"/>
      <c r="I72" s="894"/>
      <c r="J72" s="894"/>
      <c r="K72" s="894"/>
      <c r="L72" s="894"/>
      <c r="M72" s="894"/>
      <c r="N72" s="894"/>
      <c r="O72" s="894"/>
      <c r="P72" s="895"/>
      <c r="Q72" s="896">
        <v>377</v>
      </c>
      <c r="R72" s="851"/>
      <c r="S72" s="851"/>
      <c r="T72" s="851"/>
      <c r="U72" s="851"/>
      <c r="V72" s="851">
        <v>351</v>
      </c>
      <c r="W72" s="851"/>
      <c r="X72" s="851"/>
      <c r="Y72" s="851"/>
      <c r="Z72" s="851"/>
      <c r="AA72" s="851">
        <v>26</v>
      </c>
      <c r="AB72" s="851"/>
      <c r="AC72" s="851"/>
      <c r="AD72" s="851"/>
      <c r="AE72" s="851"/>
      <c r="AF72" s="851">
        <v>26</v>
      </c>
      <c r="AG72" s="851"/>
      <c r="AH72" s="851"/>
      <c r="AI72" s="851"/>
      <c r="AJ72" s="851"/>
      <c r="AK72" s="851">
        <v>250</v>
      </c>
      <c r="AL72" s="851"/>
      <c r="AM72" s="851"/>
      <c r="AN72" s="851"/>
      <c r="AO72" s="851"/>
      <c r="AP72" s="851">
        <v>26</v>
      </c>
      <c r="AQ72" s="851"/>
      <c r="AR72" s="851"/>
      <c r="AS72" s="851"/>
      <c r="AT72" s="851"/>
      <c r="AU72" s="851">
        <v>14</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540</v>
      </c>
      <c r="C73" s="894"/>
      <c r="D73" s="894"/>
      <c r="E73" s="894"/>
      <c r="F73" s="894"/>
      <c r="G73" s="894"/>
      <c r="H73" s="894"/>
      <c r="I73" s="894"/>
      <c r="J73" s="894"/>
      <c r="K73" s="894"/>
      <c r="L73" s="894"/>
      <c r="M73" s="894"/>
      <c r="N73" s="894"/>
      <c r="O73" s="894"/>
      <c r="P73" s="895"/>
      <c r="Q73" s="896">
        <v>9</v>
      </c>
      <c r="R73" s="851"/>
      <c r="S73" s="851"/>
      <c r="T73" s="851"/>
      <c r="U73" s="851"/>
      <c r="V73" s="851">
        <v>9</v>
      </c>
      <c r="W73" s="851"/>
      <c r="X73" s="851"/>
      <c r="Y73" s="851"/>
      <c r="Z73" s="851"/>
      <c r="AA73" s="851" t="s">
        <v>482</v>
      </c>
      <c r="AB73" s="851"/>
      <c r="AC73" s="851"/>
      <c r="AD73" s="851"/>
      <c r="AE73" s="851"/>
      <c r="AF73" s="851" t="s">
        <v>482</v>
      </c>
      <c r="AG73" s="851"/>
      <c r="AH73" s="851"/>
      <c r="AI73" s="851"/>
      <c r="AJ73" s="851"/>
      <c r="AK73" s="851" t="s">
        <v>482</v>
      </c>
      <c r="AL73" s="851"/>
      <c r="AM73" s="851"/>
      <c r="AN73" s="851"/>
      <c r="AO73" s="851"/>
      <c r="AP73" s="851" t="s">
        <v>482</v>
      </c>
      <c r="AQ73" s="851"/>
      <c r="AR73" s="851"/>
      <c r="AS73" s="851"/>
      <c r="AT73" s="851"/>
      <c r="AU73" s="851" t="s">
        <v>482</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541</v>
      </c>
      <c r="C74" s="894"/>
      <c r="D74" s="894"/>
      <c r="E74" s="894"/>
      <c r="F74" s="894"/>
      <c r="G74" s="894"/>
      <c r="H74" s="894"/>
      <c r="I74" s="894"/>
      <c r="J74" s="894"/>
      <c r="K74" s="894"/>
      <c r="L74" s="894"/>
      <c r="M74" s="894"/>
      <c r="N74" s="894"/>
      <c r="O74" s="894"/>
      <c r="P74" s="895"/>
      <c r="Q74" s="896">
        <v>93</v>
      </c>
      <c r="R74" s="851"/>
      <c r="S74" s="851"/>
      <c r="T74" s="851"/>
      <c r="U74" s="851"/>
      <c r="V74" s="851">
        <v>34</v>
      </c>
      <c r="W74" s="851"/>
      <c r="X74" s="851"/>
      <c r="Y74" s="851"/>
      <c r="Z74" s="851"/>
      <c r="AA74" s="851">
        <v>59</v>
      </c>
      <c r="AB74" s="851"/>
      <c r="AC74" s="851"/>
      <c r="AD74" s="851"/>
      <c r="AE74" s="851"/>
      <c r="AF74" s="851">
        <v>59</v>
      </c>
      <c r="AG74" s="851"/>
      <c r="AH74" s="851"/>
      <c r="AI74" s="851"/>
      <c r="AJ74" s="851"/>
      <c r="AK74" s="851" t="s">
        <v>482</v>
      </c>
      <c r="AL74" s="851"/>
      <c r="AM74" s="851"/>
      <c r="AN74" s="851"/>
      <c r="AO74" s="851"/>
      <c r="AP74" s="851" t="s">
        <v>482</v>
      </c>
      <c r="AQ74" s="851"/>
      <c r="AR74" s="851"/>
      <c r="AS74" s="851"/>
      <c r="AT74" s="851"/>
      <c r="AU74" s="851" t="s">
        <v>482</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542</v>
      </c>
      <c r="C75" s="894"/>
      <c r="D75" s="894"/>
      <c r="E75" s="894"/>
      <c r="F75" s="894"/>
      <c r="G75" s="894"/>
      <c r="H75" s="894"/>
      <c r="I75" s="894"/>
      <c r="J75" s="894"/>
      <c r="K75" s="894"/>
      <c r="L75" s="894"/>
      <c r="M75" s="894"/>
      <c r="N75" s="894"/>
      <c r="O75" s="894"/>
      <c r="P75" s="895"/>
      <c r="Q75" s="899">
        <v>289</v>
      </c>
      <c r="R75" s="900"/>
      <c r="S75" s="900"/>
      <c r="T75" s="900"/>
      <c r="U75" s="850"/>
      <c r="V75" s="901">
        <v>274</v>
      </c>
      <c r="W75" s="900"/>
      <c r="X75" s="900"/>
      <c r="Y75" s="900"/>
      <c r="Z75" s="850"/>
      <c r="AA75" s="901">
        <v>15</v>
      </c>
      <c r="AB75" s="900"/>
      <c r="AC75" s="900"/>
      <c r="AD75" s="900"/>
      <c r="AE75" s="850"/>
      <c r="AF75" s="901">
        <v>15</v>
      </c>
      <c r="AG75" s="900"/>
      <c r="AH75" s="900"/>
      <c r="AI75" s="900"/>
      <c r="AJ75" s="850"/>
      <c r="AK75" s="901">
        <v>85</v>
      </c>
      <c r="AL75" s="900"/>
      <c r="AM75" s="900"/>
      <c r="AN75" s="900"/>
      <c r="AO75" s="850"/>
      <c r="AP75" s="901" t="s">
        <v>482</v>
      </c>
      <c r="AQ75" s="900"/>
      <c r="AR75" s="900"/>
      <c r="AS75" s="900"/>
      <c r="AT75" s="850"/>
      <c r="AU75" s="901" t="s">
        <v>482</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543</v>
      </c>
      <c r="C76" s="894"/>
      <c r="D76" s="894"/>
      <c r="E76" s="894"/>
      <c r="F76" s="894"/>
      <c r="G76" s="894"/>
      <c r="H76" s="894"/>
      <c r="I76" s="894"/>
      <c r="J76" s="894"/>
      <c r="K76" s="894"/>
      <c r="L76" s="894"/>
      <c r="M76" s="894"/>
      <c r="N76" s="894"/>
      <c r="O76" s="894"/>
      <c r="P76" s="895"/>
      <c r="Q76" s="899">
        <v>65</v>
      </c>
      <c r="R76" s="900"/>
      <c r="S76" s="900"/>
      <c r="T76" s="900"/>
      <c r="U76" s="850"/>
      <c r="V76" s="901">
        <v>64</v>
      </c>
      <c r="W76" s="900"/>
      <c r="X76" s="900"/>
      <c r="Y76" s="900"/>
      <c r="Z76" s="850"/>
      <c r="AA76" s="901">
        <v>1</v>
      </c>
      <c r="AB76" s="900"/>
      <c r="AC76" s="900"/>
      <c r="AD76" s="900"/>
      <c r="AE76" s="850"/>
      <c r="AF76" s="901">
        <v>1</v>
      </c>
      <c r="AG76" s="900"/>
      <c r="AH76" s="900"/>
      <c r="AI76" s="900"/>
      <c r="AJ76" s="850"/>
      <c r="AK76" s="901">
        <v>0</v>
      </c>
      <c r="AL76" s="900"/>
      <c r="AM76" s="900"/>
      <c r="AN76" s="900"/>
      <c r="AO76" s="850"/>
      <c r="AP76" s="901" t="s">
        <v>482</v>
      </c>
      <c r="AQ76" s="900"/>
      <c r="AR76" s="900"/>
      <c r="AS76" s="900"/>
      <c r="AT76" s="850"/>
      <c r="AU76" s="901" t="s">
        <v>482</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544</v>
      </c>
      <c r="C77" s="894"/>
      <c r="D77" s="894"/>
      <c r="E77" s="894"/>
      <c r="F77" s="894"/>
      <c r="G77" s="894"/>
      <c r="H77" s="894"/>
      <c r="I77" s="894"/>
      <c r="J77" s="894"/>
      <c r="K77" s="894"/>
      <c r="L77" s="894"/>
      <c r="M77" s="894"/>
      <c r="N77" s="894"/>
      <c r="O77" s="894"/>
      <c r="P77" s="895"/>
      <c r="Q77" s="899">
        <v>55</v>
      </c>
      <c r="R77" s="900"/>
      <c r="S77" s="900"/>
      <c r="T77" s="900"/>
      <c r="U77" s="850"/>
      <c r="V77" s="901">
        <v>55</v>
      </c>
      <c r="W77" s="900"/>
      <c r="X77" s="900"/>
      <c r="Y77" s="900"/>
      <c r="Z77" s="850"/>
      <c r="AA77" s="901">
        <v>0</v>
      </c>
      <c r="AB77" s="900"/>
      <c r="AC77" s="900"/>
      <c r="AD77" s="900"/>
      <c r="AE77" s="850"/>
      <c r="AF77" s="901">
        <v>0</v>
      </c>
      <c r="AG77" s="900"/>
      <c r="AH77" s="900"/>
      <c r="AI77" s="900"/>
      <c r="AJ77" s="850"/>
      <c r="AK77" s="901" t="s">
        <v>482</v>
      </c>
      <c r="AL77" s="900"/>
      <c r="AM77" s="900"/>
      <c r="AN77" s="900"/>
      <c r="AO77" s="850"/>
      <c r="AP77" s="901" t="s">
        <v>482</v>
      </c>
      <c r="AQ77" s="900"/>
      <c r="AR77" s="900"/>
      <c r="AS77" s="900"/>
      <c r="AT77" s="850"/>
      <c r="AU77" s="901" t="s">
        <v>482</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545</v>
      </c>
      <c r="C78" s="894"/>
      <c r="D78" s="894"/>
      <c r="E78" s="894"/>
      <c r="F78" s="894"/>
      <c r="G78" s="894"/>
      <c r="H78" s="894"/>
      <c r="I78" s="894"/>
      <c r="J78" s="894"/>
      <c r="K78" s="894"/>
      <c r="L78" s="894"/>
      <c r="M78" s="894"/>
      <c r="N78" s="894"/>
      <c r="O78" s="894"/>
      <c r="P78" s="895"/>
      <c r="Q78" s="896">
        <v>6</v>
      </c>
      <c r="R78" s="851"/>
      <c r="S78" s="851"/>
      <c r="T78" s="851"/>
      <c r="U78" s="851"/>
      <c r="V78" s="851">
        <v>5</v>
      </c>
      <c r="W78" s="851"/>
      <c r="X78" s="851"/>
      <c r="Y78" s="851"/>
      <c r="Z78" s="851"/>
      <c r="AA78" s="851">
        <v>1</v>
      </c>
      <c r="AB78" s="851"/>
      <c r="AC78" s="851"/>
      <c r="AD78" s="851"/>
      <c r="AE78" s="851"/>
      <c r="AF78" s="851">
        <v>1</v>
      </c>
      <c r="AG78" s="851"/>
      <c r="AH78" s="851"/>
      <c r="AI78" s="851"/>
      <c r="AJ78" s="851"/>
      <c r="AK78" s="901" t="s">
        <v>482</v>
      </c>
      <c r="AL78" s="900"/>
      <c r="AM78" s="900"/>
      <c r="AN78" s="900"/>
      <c r="AO78" s="850"/>
      <c r="AP78" s="851" t="s">
        <v>482</v>
      </c>
      <c r="AQ78" s="851"/>
      <c r="AR78" s="851"/>
      <c r="AS78" s="851"/>
      <c r="AT78" s="851"/>
      <c r="AU78" s="851" t="s">
        <v>482</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546</v>
      </c>
      <c r="C79" s="894"/>
      <c r="D79" s="894"/>
      <c r="E79" s="894"/>
      <c r="F79" s="894"/>
      <c r="G79" s="894"/>
      <c r="H79" s="894"/>
      <c r="I79" s="894"/>
      <c r="J79" s="894"/>
      <c r="K79" s="894"/>
      <c r="L79" s="894"/>
      <c r="M79" s="894"/>
      <c r="N79" s="894"/>
      <c r="O79" s="894"/>
      <c r="P79" s="895"/>
      <c r="Q79" s="896">
        <v>7100</v>
      </c>
      <c r="R79" s="851"/>
      <c r="S79" s="851"/>
      <c r="T79" s="851"/>
      <c r="U79" s="851"/>
      <c r="V79" s="851">
        <v>7097</v>
      </c>
      <c r="W79" s="851"/>
      <c r="X79" s="851"/>
      <c r="Y79" s="851"/>
      <c r="Z79" s="851"/>
      <c r="AA79" s="851">
        <v>3</v>
      </c>
      <c r="AB79" s="851"/>
      <c r="AC79" s="851"/>
      <c r="AD79" s="851"/>
      <c r="AE79" s="851"/>
      <c r="AF79" s="851">
        <v>3</v>
      </c>
      <c r="AG79" s="851"/>
      <c r="AH79" s="851"/>
      <c r="AI79" s="851"/>
      <c r="AJ79" s="851"/>
      <c r="AK79" s="851">
        <v>17</v>
      </c>
      <c r="AL79" s="851"/>
      <c r="AM79" s="851"/>
      <c r="AN79" s="851"/>
      <c r="AO79" s="851"/>
      <c r="AP79" s="851" t="s">
        <v>482</v>
      </c>
      <c r="AQ79" s="851"/>
      <c r="AR79" s="851"/>
      <c r="AS79" s="851"/>
      <c r="AT79" s="851"/>
      <c r="AU79" s="851" t="s">
        <v>482</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547</v>
      </c>
      <c r="C80" s="894"/>
      <c r="D80" s="894"/>
      <c r="E80" s="894"/>
      <c r="F80" s="894"/>
      <c r="G80" s="894"/>
      <c r="H80" s="894"/>
      <c r="I80" s="894"/>
      <c r="J80" s="894"/>
      <c r="K80" s="894"/>
      <c r="L80" s="894"/>
      <c r="M80" s="894"/>
      <c r="N80" s="894"/>
      <c r="O80" s="894"/>
      <c r="P80" s="895"/>
      <c r="Q80" s="896">
        <v>267</v>
      </c>
      <c r="R80" s="851"/>
      <c r="S80" s="851"/>
      <c r="T80" s="851"/>
      <c r="U80" s="851"/>
      <c r="V80" s="851">
        <v>252</v>
      </c>
      <c r="W80" s="851"/>
      <c r="X80" s="851"/>
      <c r="Y80" s="851"/>
      <c r="Z80" s="851"/>
      <c r="AA80" s="851">
        <v>15</v>
      </c>
      <c r="AB80" s="851"/>
      <c r="AC80" s="851"/>
      <c r="AD80" s="851"/>
      <c r="AE80" s="851"/>
      <c r="AF80" s="851">
        <v>15</v>
      </c>
      <c r="AG80" s="851"/>
      <c r="AH80" s="851"/>
      <c r="AI80" s="851"/>
      <c r="AJ80" s="851"/>
      <c r="AK80" s="851" t="s">
        <v>482</v>
      </c>
      <c r="AL80" s="851"/>
      <c r="AM80" s="851"/>
      <c r="AN80" s="851"/>
      <c r="AO80" s="851"/>
      <c r="AP80" s="851">
        <v>1584</v>
      </c>
      <c r="AQ80" s="851"/>
      <c r="AR80" s="851"/>
      <c r="AS80" s="851"/>
      <c r="AT80" s="851"/>
      <c r="AU80" s="851">
        <v>51</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t="s">
        <v>548</v>
      </c>
      <c r="C81" s="894"/>
      <c r="D81" s="894"/>
      <c r="E81" s="894"/>
      <c r="F81" s="894"/>
      <c r="G81" s="894"/>
      <c r="H81" s="894"/>
      <c r="I81" s="894"/>
      <c r="J81" s="894"/>
      <c r="K81" s="894"/>
      <c r="L81" s="894"/>
      <c r="M81" s="894"/>
      <c r="N81" s="894"/>
      <c r="O81" s="894"/>
      <c r="P81" s="895"/>
      <c r="Q81" s="896">
        <v>4</v>
      </c>
      <c r="R81" s="851"/>
      <c r="S81" s="851"/>
      <c r="T81" s="851"/>
      <c r="U81" s="851"/>
      <c r="V81" s="851">
        <v>2</v>
      </c>
      <c r="W81" s="851"/>
      <c r="X81" s="851"/>
      <c r="Y81" s="851"/>
      <c r="Z81" s="851"/>
      <c r="AA81" s="851">
        <v>2</v>
      </c>
      <c r="AB81" s="851"/>
      <c r="AC81" s="851"/>
      <c r="AD81" s="851"/>
      <c r="AE81" s="851"/>
      <c r="AF81" s="851">
        <v>2</v>
      </c>
      <c r="AG81" s="851"/>
      <c r="AH81" s="851"/>
      <c r="AI81" s="851"/>
      <c r="AJ81" s="851"/>
      <c r="AK81" s="851">
        <v>0</v>
      </c>
      <c r="AL81" s="851"/>
      <c r="AM81" s="851"/>
      <c r="AN81" s="851"/>
      <c r="AO81" s="851"/>
      <c r="AP81" s="851" t="s">
        <v>482</v>
      </c>
      <c r="AQ81" s="851"/>
      <c r="AR81" s="851"/>
      <c r="AS81" s="851"/>
      <c r="AT81" s="851"/>
      <c r="AU81" s="851" t="s">
        <v>482</v>
      </c>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t="s">
        <v>549</v>
      </c>
      <c r="C82" s="894"/>
      <c r="D82" s="894"/>
      <c r="E82" s="894"/>
      <c r="F82" s="894"/>
      <c r="G82" s="894"/>
      <c r="H82" s="894"/>
      <c r="I82" s="894"/>
      <c r="J82" s="894"/>
      <c r="K82" s="894"/>
      <c r="L82" s="894"/>
      <c r="M82" s="894"/>
      <c r="N82" s="894"/>
      <c r="O82" s="894"/>
      <c r="P82" s="895"/>
      <c r="Q82" s="896">
        <v>251</v>
      </c>
      <c r="R82" s="851"/>
      <c r="S82" s="851"/>
      <c r="T82" s="851"/>
      <c r="U82" s="851"/>
      <c r="V82" s="851">
        <v>148</v>
      </c>
      <c r="W82" s="851"/>
      <c r="X82" s="851"/>
      <c r="Y82" s="851"/>
      <c r="Z82" s="851"/>
      <c r="AA82" s="851">
        <v>103</v>
      </c>
      <c r="AB82" s="851"/>
      <c r="AC82" s="851"/>
      <c r="AD82" s="851"/>
      <c r="AE82" s="851"/>
      <c r="AF82" s="851">
        <v>103</v>
      </c>
      <c r="AG82" s="851"/>
      <c r="AH82" s="851"/>
      <c r="AI82" s="851"/>
      <c r="AJ82" s="851"/>
      <c r="AK82" s="851" t="s">
        <v>482</v>
      </c>
      <c r="AL82" s="851"/>
      <c r="AM82" s="851"/>
      <c r="AN82" s="851"/>
      <c r="AO82" s="851"/>
      <c r="AP82" s="851" t="s">
        <v>482</v>
      </c>
      <c r="AQ82" s="851"/>
      <c r="AR82" s="851"/>
      <c r="AS82" s="851"/>
      <c r="AT82" s="851"/>
      <c r="AU82" s="851" t="s">
        <v>482</v>
      </c>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t="s">
        <v>550</v>
      </c>
      <c r="C83" s="894"/>
      <c r="D83" s="894"/>
      <c r="E83" s="894"/>
      <c r="F83" s="894"/>
      <c r="G83" s="894"/>
      <c r="H83" s="894"/>
      <c r="I83" s="894"/>
      <c r="J83" s="894"/>
      <c r="K83" s="894"/>
      <c r="L83" s="894"/>
      <c r="M83" s="894"/>
      <c r="N83" s="894"/>
      <c r="O83" s="894"/>
      <c r="P83" s="895"/>
      <c r="Q83" s="896">
        <v>52</v>
      </c>
      <c r="R83" s="851"/>
      <c r="S83" s="851"/>
      <c r="T83" s="851"/>
      <c r="U83" s="851"/>
      <c r="V83" s="851">
        <v>36</v>
      </c>
      <c r="W83" s="851"/>
      <c r="X83" s="851"/>
      <c r="Y83" s="851"/>
      <c r="Z83" s="851"/>
      <c r="AA83" s="851">
        <v>16</v>
      </c>
      <c r="AB83" s="851"/>
      <c r="AC83" s="851"/>
      <c r="AD83" s="851"/>
      <c r="AE83" s="851"/>
      <c r="AF83" s="851">
        <v>16</v>
      </c>
      <c r="AG83" s="851"/>
      <c r="AH83" s="851"/>
      <c r="AI83" s="851"/>
      <c r="AJ83" s="851"/>
      <c r="AK83" s="851" t="s">
        <v>482</v>
      </c>
      <c r="AL83" s="851"/>
      <c r="AM83" s="851"/>
      <c r="AN83" s="851"/>
      <c r="AO83" s="851"/>
      <c r="AP83" s="851" t="s">
        <v>482</v>
      </c>
      <c r="AQ83" s="851"/>
      <c r="AR83" s="851"/>
      <c r="AS83" s="851"/>
      <c r="AT83" s="851"/>
      <c r="AU83" s="851" t="s">
        <v>482</v>
      </c>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t="s">
        <v>551</v>
      </c>
      <c r="C84" s="894"/>
      <c r="D84" s="894"/>
      <c r="E84" s="894"/>
      <c r="F84" s="894"/>
      <c r="G84" s="894"/>
      <c r="H84" s="894"/>
      <c r="I84" s="894"/>
      <c r="J84" s="894"/>
      <c r="K84" s="894"/>
      <c r="L84" s="894"/>
      <c r="M84" s="894"/>
      <c r="N84" s="894"/>
      <c r="O84" s="894"/>
      <c r="P84" s="895"/>
      <c r="Q84" s="896">
        <v>183</v>
      </c>
      <c r="R84" s="851"/>
      <c r="S84" s="851"/>
      <c r="T84" s="851"/>
      <c r="U84" s="851"/>
      <c r="V84" s="851">
        <v>177</v>
      </c>
      <c r="W84" s="851"/>
      <c r="X84" s="851"/>
      <c r="Y84" s="851"/>
      <c r="Z84" s="851"/>
      <c r="AA84" s="851">
        <v>6</v>
      </c>
      <c r="AB84" s="851"/>
      <c r="AC84" s="851"/>
      <c r="AD84" s="851"/>
      <c r="AE84" s="851"/>
      <c r="AF84" s="851">
        <v>6</v>
      </c>
      <c r="AG84" s="851"/>
      <c r="AH84" s="851"/>
      <c r="AI84" s="851"/>
      <c r="AJ84" s="851"/>
      <c r="AK84" s="851" t="s">
        <v>482</v>
      </c>
      <c r="AL84" s="851"/>
      <c r="AM84" s="851"/>
      <c r="AN84" s="851"/>
      <c r="AO84" s="851"/>
      <c r="AP84" s="851" t="s">
        <v>482</v>
      </c>
      <c r="AQ84" s="851"/>
      <c r="AR84" s="851"/>
      <c r="AS84" s="851"/>
      <c r="AT84" s="851"/>
      <c r="AU84" s="851" t="s">
        <v>482</v>
      </c>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t="s">
        <v>552</v>
      </c>
      <c r="C85" s="894"/>
      <c r="D85" s="894"/>
      <c r="E85" s="894"/>
      <c r="F85" s="894"/>
      <c r="G85" s="894"/>
      <c r="H85" s="894"/>
      <c r="I85" s="894"/>
      <c r="J85" s="894"/>
      <c r="K85" s="894"/>
      <c r="L85" s="894"/>
      <c r="M85" s="894"/>
      <c r="N85" s="894"/>
      <c r="O85" s="894"/>
      <c r="P85" s="895"/>
      <c r="Q85" s="896">
        <v>209764</v>
      </c>
      <c r="R85" s="851"/>
      <c r="S85" s="851"/>
      <c r="T85" s="851"/>
      <c r="U85" s="851"/>
      <c r="V85" s="851">
        <v>201413</v>
      </c>
      <c r="W85" s="851"/>
      <c r="X85" s="851"/>
      <c r="Y85" s="851"/>
      <c r="Z85" s="851"/>
      <c r="AA85" s="851">
        <v>8351</v>
      </c>
      <c r="AB85" s="851"/>
      <c r="AC85" s="851"/>
      <c r="AD85" s="851"/>
      <c r="AE85" s="851"/>
      <c r="AF85" s="851">
        <v>8351</v>
      </c>
      <c r="AG85" s="851"/>
      <c r="AH85" s="851"/>
      <c r="AI85" s="851"/>
      <c r="AJ85" s="851"/>
      <c r="AK85" s="851" t="s">
        <v>482</v>
      </c>
      <c r="AL85" s="851"/>
      <c r="AM85" s="851"/>
      <c r="AN85" s="851"/>
      <c r="AO85" s="851"/>
      <c r="AP85" s="851" t="s">
        <v>482</v>
      </c>
      <c r="AQ85" s="851"/>
      <c r="AR85" s="851"/>
      <c r="AS85" s="851"/>
      <c r="AT85" s="851"/>
      <c r="AU85" s="851" t="s">
        <v>482</v>
      </c>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368</v>
      </c>
      <c r="B88" s="810" t="s">
        <v>390</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8730</v>
      </c>
      <c r="AG88" s="862"/>
      <c r="AH88" s="862"/>
      <c r="AI88" s="862"/>
      <c r="AJ88" s="862"/>
      <c r="AK88" s="859"/>
      <c r="AL88" s="859"/>
      <c r="AM88" s="859"/>
      <c r="AN88" s="859"/>
      <c r="AO88" s="859"/>
      <c r="AP88" s="862">
        <v>1936</v>
      </c>
      <c r="AQ88" s="862"/>
      <c r="AR88" s="862"/>
      <c r="AS88" s="862"/>
      <c r="AT88" s="862"/>
      <c r="AU88" s="862">
        <v>387</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391</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8</v>
      </c>
      <c r="CS102" s="870"/>
      <c r="CT102" s="870"/>
      <c r="CU102" s="870"/>
      <c r="CV102" s="913"/>
      <c r="CW102" s="912" t="s">
        <v>482</v>
      </c>
      <c r="CX102" s="870"/>
      <c r="CY102" s="870"/>
      <c r="CZ102" s="870"/>
      <c r="DA102" s="913"/>
      <c r="DB102" s="912" t="s">
        <v>482</v>
      </c>
      <c r="DC102" s="870"/>
      <c r="DD102" s="870"/>
      <c r="DE102" s="870"/>
      <c r="DF102" s="913"/>
      <c r="DG102" s="912" t="s">
        <v>482</v>
      </c>
      <c r="DH102" s="870"/>
      <c r="DI102" s="870"/>
      <c r="DJ102" s="870"/>
      <c r="DK102" s="913"/>
      <c r="DL102" s="912" t="s">
        <v>482</v>
      </c>
      <c r="DM102" s="870"/>
      <c r="DN102" s="870"/>
      <c r="DO102" s="870"/>
      <c r="DP102" s="913"/>
      <c r="DQ102" s="912" t="s">
        <v>482</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398</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399</v>
      </c>
      <c r="AB109" s="915"/>
      <c r="AC109" s="915"/>
      <c r="AD109" s="915"/>
      <c r="AE109" s="916"/>
      <c r="AF109" s="914" t="s">
        <v>288</v>
      </c>
      <c r="AG109" s="915"/>
      <c r="AH109" s="915"/>
      <c r="AI109" s="915"/>
      <c r="AJ109" s="916"/>
      <c r="AK109" s="914" t="s">
        <v>287</v>
      </c>
      <c r="AL109" s="915"/>
      <c r="AM109" s="915"/>
      <c r="AN109" s="915"/>
      <c r="AO109" s="916"/>
      <c r="AP109" s="914" t="s">
        <v>400</v>
      </c>
      <c r="AQ109" s="915"/>
      <c r="AR109" s="915"/>
      <c r="AS109" s="915"/>
      <c r="AT109" s="917"/>
      <c r="AU109" s="934" t="s">
        <v>398</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399</v>
      </c>
      <c r="BR109" s="915"/>
      <c r="BS109" s="915"/>
      <c r="BT109" s="915"/>
      <c r="BU109" s="916"/>
      <c r="BV109" s="914" t="s">
        <v>288</v>
      </c>
      <c r="BW109" s="915"/>
      <c r="BX109" s="915"/>
      <c r="BY109" s="915"/>
      <c r="BZ109" s="916"/>
      <c r="CA109" s="914" t="s">
        <v>287</v>
      </c>
      <c r="CB109" s="915"/>
      <c r="CC109" s="915"/>
      <c r="CD109" s="915"/>
      <c r="CE109" s="916"/>
      <c r="CF109" s="935" t="s">
        <v>400</v>
      </c>
      <c r="CG109" s="935"/>
      <c r="CH109" s="935"/>
      <c r="CI109" s="935"/>
      <c r="CJ109" s="935"/>
      <c r="CK109" s="914" t="s">
        <v>401</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399</v>
      </c>
      <c r="DH109" s="915"/>
      <c r="DI109" s="915"/>
      <c r="DJ109" s="915"/>
      <c r="DK109" s="916"/>
      <c r="DL109" s="914" t="s">
        <v>288</v>
      </c>
      <c r="DM109" s="915"/>
      <c r="DN109" s="915"/>
      <c r="DO109" s="915"/>
      <c r="DP109" s="916"/>
      <c r="DQ109" s="914" t="s">
        <v>287</v>
      </c>
      <c r="DR109" s="915"/>
      <c r="DS109" s="915"/>
      <c r="DT109" s="915"/>
      <c r="DU109" s="916"/>
      <c r="DV109" s="914" t="s">
        <v>400</v>
      </c>
      <c r="DW109" s="915"/>
      <c r="DX109" s="915"/>
      <c r="DY109" s="915"/>
      <c r="DZ109" s="917"/>
    </row>
    <row r="110" spans="1:131" s="199" customFormat="1" ht="26.25" customHeight="1" x14ac:dyDescent="0.15">
      <c r="A110" s="918" t="s">
        <v>402</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1402649</v>
      </c>
      <c r="AB110" s="922"/>
      <c r="AC110" s="922"/>
      <c r="AD110" s="922"/>
      <c r="AE110" s="923"/>
      <c r="AF110" s="924">
        <v>1449718</v>
      </c>
      <c r="AG110" s="922"/>
      <c r="AH110" s="922"/>
      <c r="AI110" s="922"/>
      <c r="AJ110" s="923"/>
      <c r="AK110" s="924">
        <v>1333664</v>
      </c>
      <c r="AL110" s="922"/>
      <c r="AM110" s="922"/>
      <c r="AN110" s="922"/>
      <c r="AO110" s="923"/>
      <c r="AP110" s="925">
        <v>26.3</v>
      </c>
      <c r="AQ110" s="926"/>
      <c r="AR110" s="926"/>
      <c r="AS110" s="926"/>
      <c r="AT110" s="927"/>
      <c r="AU110" s="928" t="s">
        <v>61</v>
      </c>
      <c r="AV110" s="929"/>
      <c r="AW110" s="929"/>
      <c r="AX110" s="929"/>
      <c r="AY110" s="929"/>
      <c r="AZ110" s="970" t="s">
        <v>403</v>
      </c>
      <c r="BA110" s="919"/>
      <c r="BB110" s="919"/>
      <c r="BC110" s="919"/>
      <c r="BD110" s="919"/>
      <c r="BE110" s="919"/>
      <c r="BF110" s="919"/>
      <c r="BG110" s="919"/>
      <c r="BH110" s="919"/>
      <c r="BI110" s="919"/>
      <c r="BJ110" s="919"/>
      <c r="BK110" s="919"/>
      <c r="BL110" s="919"/>
      <c r="BM110" s="919"/>
      <c r="BN110" s="919"/>
      <c r="BO110" s="919"/>
      <c r="BP110" s="920"/>
      <c r="BQ110" s="956">
        <v>12223807</v>
      </c>
      <c r="BR110" s="957"/>
      <c r="BS110" s="957"/>
      <c r="BT110" s="957"/>
      <c r="BU110" s="957"/>
      <c r="BV110" s="957">
        <v>11968922</v>
      </c>
      <c r="BW110" s="957"/>
      <c r="BX110" s="957"/>
      <c r="BY110" s="957"/>
      <c r="BZ110" s="957"/>
      <c r="CA110" s="957">
        <v>11828770</v>
      </c>
      <c r="CB110" s="957"/>
      <c r="CC110" s="957"/>
      <c r="CD110" s="957"/>
      <c r="CE110" s="957"/>
      <c r="CF110" s="971">
        <v>233.5</v>
      </c>
      <c r="CG110" s="972"/>
      <c r="CH110" s="972"/>
      <c r="CI110" s="972"/>
      <c r="CJ110" s="972"/>
      <c r="CK110" s="973" t="s">
        <v>404</v>
      </c>
      <c r="CL110" s="974"/>
      <c r="CM110" s="953" t="s">
        <v>405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406</v>
      </c>
      <c r="DH110" s="957"/>
      <c r="DI110" s="957"/>
      <c r="DJ110" s="957"/>
      <c r="DK110" s="957"/>
      <c r="DL110" s="957" t="s">
        <v>406</v>
      </c>
      <c r="DM110" s="957"/>
      <c r="DN110" s="957"/>
      <c r="DO110" s="957"/>
      <c r="DP110" s="957"/>
      <c r="DQ110" s="957" t="s">
        <v>406</v>
      </c>
      <c r="DR110" s="957"/>
      <c r="DS110" s="957"/>
      <c r="DT110" s="957"/>
      <c r="DU110" s="957"/>
      <c r="DV110" s="958" t="s">
        <v>406</v>
      </c>
      <c r="DW110" s="958"/>
      <c r="DX110" s="958"/>
      <c r="DY110" s="958"/>
      <c r="DZ110" s="959"/>
    </row>
    <row r="111" spans="1:131" s="199" customFormat="1" ht="26.25" customHeight="1" x14ac:dyDescent="0.15">
      <c r="A111" s="960" t="s">
        <v>407</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406</v>
      </c>
      <c r="AB111" s="964"/>
      <c r="AC111" s="964"/>
      <c r="AD111" s="964"/>
      <c r="AE111" s="965"/>
      <c r="AF111" s="966" t="s">
        <v>406</v>
      </c>
      <c r="AG111" s="964"/>
      <c r="AH111" s="964"/>
      <c r="AI111" s="964"/>
      <c r="AJ111" s="965"/>
      <c r="AK111" s="966" t="s">
        <v>406</v>
      </c>
      <c r="AL111" s="964"/>
      <c r="AM111" s="964"/>
      <c r="AN111" s="964"/>
      <c r="AO111" s="965"/>
      <c r="AP111" s="967" t="s">
        <v>406</v>
      </c>
      <c r="AQ111" s="968"/>
      <c r="AR111" s="968"/>
      <c r="AS111" s="968"/>
      <c r="AT111" s="969"/>
      <c r="AU111" s="930"/>
      <c r="AV111" s="931"/>
      <c r="AW111" s="931"/>
      <c r="AX111" s="931"/>
      <c r="AY111" s="931"/>
      <c r="AZ111" s="979" t="s">
        <v>408</v>
      </c>
      <c r="BA111" s="980"/>
      <c r="BB111" s="980"/>
      <c r="BC111" s="980"/>
      <c r="BD111" s="980"/>
      <c r="BE111" s="980"/>
      <c r="BF111" s="980"/>
      <c r="BG111" s="980"/>
      <c r="BH111" s="980"/>
      <c r="BI111" s="980"/>
      <c r="BJ111" s="980"/>
      <c r="BK111" s="980"/>
      <c r="BL111" s="980"/>
      <c r="BM111" s="980"/>
      <c r="BN111" s="980"/>
      <c r="BO111" s="980"/>
      <c r="BP111" s="981"/>
      <c r="BQ111" s="949" t="s">
        <v>406</v>
      </c>
      <c r="BR111" s="950"/>
      <c r="BS111" s="950"/>
      <c r="BT111" s="950"/>
      <c r="BU111" s="950"/>
      <c r="BV111" s="950" t="s">
        <v>406</v>
      </c>
      <c r="BW111" s="950"/>
      <c r="BX111" s="950"/>
      <c r="BY111" s="950"/>
      <c r="BZ111" s="950"/>
      <c r="CA111" s="950" t="s">
        <v>406</v>
      </c>
      <c r="CB111" s="950"/>
      <c r="CC111" s="950"/>
      <c r="CD111" s="950"/>
      <c r="CE111" s="950"/>
      <c r="CF111" s="944" t="s">
        <v>406</v>
      </c>
      <c r="CG111" s="945"/>
      <c r="CH111" s="945"/>
      <c r="CI111" s="945"/>
      <c r="CJ111" s="945"/>
      <c r="CK111" s="975"/>
      <c r="CL111" s="976"/>
      <c r="CM111" s="946" t="s">
        <v>409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406</v>
      </c>
      <c r="DH111" s="950"/>
      <c r="DI111" s="950"/>
      <c r="DJ111" s="950"/>
      <c r="DK111" s="950"/>
      <c r="DL111" s="950" t="s">
        <v>406</v>
      </c>
      <c r="DM111" s="950"/>
      <c r="DN111" s="950"/>
      <c r="DO111" s="950"/>
      <c r="DP111" s="950"/>
      <c r="DQ111" s="950" t="s">
        <v>406</v>
      </c>
      <c r="DR111" s="950"/>
      <c r="DS111" s="950"/>
      <c r="DT111" s="950"/>
      <c r="DU111" s="950"/>
      <c r="DV111" s="951" t="s">
        <v>406</v>
      </c>
      <c r="DW111" s="951"/>
      <c r="DX111" s="951"/>
      <c r="DY111" s="951"/>
      <c r="DZ111" s="952"/>
    </row>
    <row r="112" spans="1:131" s="199" customFormat="1" ht="26.25" customHeight="1" x14ac:dyDescent="0.15">
      <c r="A112" s="982" t="s">
        <v>410</v>
      </c>
      <c r="B112" s="983"/>
      <c r="C112" s="980" t="s">
        <v>411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406</v>
      </c>
      <c r="AB112" s="989"/>
      <c r="AC112" s="989"/>
      <c r="AD112" s="989"/>
      <c r="AE112" s="990"/>
      <c r="AF112" s="991" t="s">
        <v>406</v>
      </c>
      <c r="AG112" s="989"/>
      <c r="AH112" s="989"/>
      <c r="AI112" s="989"/>
      <c r="AJ112" s="990"/>
      <c r="AK112" s="991" t="s">
        <v>406</v>
      </c>
      <c r="AL112" s="989"/>
      <c r="AM112" s="989"/>
      <c r="AN112" s="989"/>
      <c r="AO112" s="990"/>
      <c r="AP112" s="992" t="s">
        <v>406</v>
      </c>
      <c r="AQ112" s="993"/>
      <c r="AR112" s="993"/>
      <c r="AS112" s="993"/>
      <c r="AT112" s="994"/>
      <c r="AU112" s="930"/>
      <c r="AV112" s="931"/>
      <c r="AW112" s="931"/>
      <c r="AX112" s="931"/>
      <c r="AY112" s="931"/>
      <c r="AZ112" s="979" t="s">
        <v>412</v>
      </c>
      <c r="BA112" s="980"/>
      <c r="BB112" s="980"/>
      <c r="BC112" s="980"/>
      <c r="BD112" s="980"/>
      <c r="BE112" s="980"/>
      <c r="BF112" s="980"/>
      <c r="BG112" s="980"/>
      <c r="BH112" s="980"/>
      <c r="BI112" s="980"/>
      <c r="BJ112" s="980"/>
      <c r="BK112" s="980"/>
      <c r="BL112" s="980"/>
      <c r="BM112" s="980"/>
      <c r="BN112" s="980"/>
      <c r="BO112" s="980"/>
      <c r="BP112" s="981"/>
      <c r="BQ112" s="949">
        <v>476217</v>
      </c>
      <c r="BR112" s="950"/>
      <c r="BS112" s="950"/>
      <c r="BT112" s="950"/>
      <c r="BU112" s="950"/>
      <c r="BV112" s="950">
        <v>460925</v>
      </c>
      <c r="BW112" s="950"/>
      <c r="BX112" s="950"/>
      <c r="BY112" s="950"/>
      <c r="BZ112" s="950"/>
      <c r="CA112" s="950">
        <v>500102</v>
      </c>
      <c r="CB112" s="950"/>
      <c r="CC112" s="950"/>
      <c r="CD112" s="950"/>
      <c r="CE112" s="950"/>
      <c r="CF112" s="944">
        <v>9.9</v>
      </c>
      <c r="CG112" s="945"/>
      <c r="CH112" s="945"/>
      <c r="CI112" s="945"/>
      <c r="CJ112" s="945"/>
      <c r="CK112" s="975"/>
      <c r="CL112" s="976"/>
      <c r="CM112" s="946" t="s">
        <v>413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406</v>
      </c>
      <c r="DH112" s="950"/>
      <c r="DI112" s="950"/>
      <c r="DJ112" s="950"/>
      <c r="DK112" s="950"/>
      <c r="DL112" s="950" t="s">
        <v>406</v>
      </c>
      <c r="DM112" s="950"/>
      <c r="DN112" s="950"/>
      <c r="DO112" s="950"/>
      <c r="DP112" s="950"/>
      <c r="DQ112" s="950" t="s">
        <v>406</v>
      </c>
      <c r="DR112" s="950"/>
      <c r="DS112" s="950"/>
      <c r="DT112" s="950"/>
      <c r="DU112" s="950"/>
      <c r="DV112" s="951" t="s">
        <v>406</v>
      </c>
      <c r="DW112" s="951"/>
      <c r="DX112" s="951"/>
      <c r="DY112" s="951"/>
      <c r="DZ112" s="952"/>
    </row>
    <row r="113" spans="1:130" s="199" customFormat="1" ht="26.25" customHeight="1" x14ac:dyDescent="0.15">
      <c r="A113" s="984"/>
      <c r="B113" s="985"/>
      <c r="C113" s="980" t="s">
        <v>414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50394</v>
      </c>
      <c r="AB113" s="964"/>
      <c r="AC113" s="964"/>
      <c r="AD113" s="964"/>
      <c r="AE113" s="965"/>
      <c r="AF113" s="966">
        <v>51272</v>
      </c>
      <c r="AG113" s="964"/>
      <c r="AH113" s="964"/>
      <c r="AI113" s="964"/>
      <c r="AJ113" s="965"/>
      <c r="AK113" s="966">
        <v>50850</v>
      </c>
      <c r="AL113" s="964"/>
      <c r="AM113" s="964"/>
      <c r="AN113" s="964"/>
      <c r="AO113" s="965"/>
      <c r="AP113" s="967">
        <v>1</v>
      </c>
      <c r="AQ113" s="968"/>
      <c r="AR113" s="968"/>
      <c r="AS113" s="968"/>
      <c r="AT113" s="969"/>
      <c r="AU113" s="930"/>
      <c r="AV113" s="931"/>
      <c r="AW113" s="931"/>
      <c r="AX113" s="931"/>
      <c r="AY113" s="931"/>
      <c r="AZ113" s="979" t="s">
        <v>415</v>
      </c>
      <c r="BA113" s="980"/>
      <c r="BB113" s="980"/>
      <c r="BC113" s="980"/>
      <c r="BD113" s="980"/>
      <c r="BE113" s="980"/>
      <c r="BF113" s="980"/>
      <c r="BG113" s="980"/>
      <c r="BH113" s="980"/>
      <c r="BI113" s="980"/>
      <c r="BJ113" s="980"/>
      <c r="BK113" s="980"/>
      <c r="BL113" s="980"/>
      <c r="BM113" s="980"/>
      <c r="BN113" s="980"/>
      <c r="BO113" s="980"/>
      <c r="BP113" s="981"/>
      <c r="BQ113" s="949">
        <v>106246</v>
      </c>
      <c r="BR113" s="950"/>
      <c r="BS113" s="950"/>
      <c r="BT113" s="950"/>
      <c r="BU113" s="950"/>
      <c r="BV113" s="950">
        <v>89159</v>
      </c>
      <c r="BW113" s="950"/>
      <c r="BX113" s="950"/>
      <c r="BY113" s="950"/>
      <c r="BZ113" s="950"/>
      <c r="CA113" s="950">
        <v>387060</v>
      </c>
      <c r="CB113" s="950"/>
      <c r="CC113" s="950"/>
      <c r="CD113" s="950"/>
      <c r="CE113" s="950"/>
      <c r="CF113" s="944">
        <v>7.6</v>
      </c>
      <c r="CG113" s="945"/>
      <c r="CH113" s="945"/>
      <c r="CI113" s="945"/>
      <c r="CJ113" s="945"/>
      <c r="CK113" s="975"/>
      <c r="CL113" s="976"/>
      <c r="CM113" s="946" t="s">
        <v>416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406</v>
      </c>
      <c r="DH113" s="989"/>
      <c r="DI113" s="989"/>
      <c r="DJ113" s="989"/>
      <c r="DK113" s="990"/>
      <c r="DL113" s="991" t="s">
        <v>406</v>
      </c>
      <c r="DM113" s="989"/>
      <c r="DN113" s="989"/>
      <c r="DO113" s="989"/>
      <c r="DP113" s="990"/>
      <c r="DQ113" s="991" t="s">
        <v>406</v>
      </c>
      <c r="DR113" s="989"/>
      <c r="DS113" s="989"/>
      <c r="DT113" s="989"/>
      <c r="DU113" s="990"/>
      <c r="DV113" s="992" t="s">
        <v>406</v>
      </c>
      <c r="DW113" s="993"/>
      <c r="DX113" s="993"/>
      <c r="DY113" s="993"/>
      <c r="DZ113" s="994"/>
    </row>
    <row r="114" spans="1:130" s="199" customFormat="1" ht="26.25" customHeight="1" x14ac:dyDescent="0.15">
      <c r="A114" s="984"/>
      <c r="B114" s="985"/>
      <c r="C114" s="980" t="s">
        <v>417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12814</v>
      </c>
      <c r="AB114" s="989"/>
      <c r="AC114" s="989"/>
      <c r="AD114" s="989"/>
      <c r="AE114" s="990"/>
      <c r="AF114" s="991">
        <v>11806</v>
      </c>
      <c r="AG114" s="989"/>
      <c r="AH114" s="989"/>
      <c r="AI114" s="989"/>
      <c r="AJ114" s="990"/>
      <c r="AK114" s="991">
        <v>16412</v>
      </c>
      <c r="AL114" s="989"/>
      <c r="AM114" s="989"/>
      <c r="AN114" s="989"/>
      <c r="AO114" s="990"/>
      <c r="AP114" s="992">
        <v>0.3</v>
      </c>
      <c r="AQ114" s="993"/>
      <c r="AR114" s="993"/>
      <c r="AS114" s="993"/>
      <c r="AT114" s="994"/>
      <c r="AU114" s="930"/>
      <c r="AV114" s="931"/>
      <c r="AW114" s="931"/>
      <c r="AX114" s="931"/>
      <c r="AY114" s="931"/>
      <c r="AZ114" s="979" t="s">
        <v>418</v>
      </c>
      <c r="BA114" s="980"/>
      <c r="BB114" s="980"/>
      <c r="BC114" s="980"/>
      <c r="BD114" s="980"/>
      <c r="BE114" s="980"/>
      <c r="BF114" s="980"/>
      <c r="BG114" s="980"/>
      <c r="BH114" s="980"/>
      <c r="BI114" s="980"/>
      <c r="BJ114" s="980"/>
      <c r="BK114" s="980"/>
      <c r="BL114" s="980"/>
      <c r="BM114" s="980"/>
      <c r="BN114" s="980"/>
      <c r="BO114" s="980"/>
      <c r="BP114" s="981"/>
      <c r="BQ114" s="949">
        <v>2381847</v>
      </c>
      <c r="BR114" s="950"/>
      <c r="BS114" s="950"/>
      <c r="BT114" s="950"/>
      <c r="BU114" s="950"/>
      <c r="BV114" s="950">
        <v>2313363</v>
      </c>
      <c r="BW114" s="950"/>
      <c r="BX114" s="950"/>
      <c r="BY114" s="950"/>
      <c r="BZ114" s="950"/>
      <c r="CA114" s="950">
        <v>2318692</v>
      </c>
      <c r="CB114" s="950"/>
      <c r="CC114" s="950"/>
      <c r="CD114" s="950"/>
      <c r="CE114" s="950"/>
      <c r="CF114" s="944">
        <v>45.8</v>
      </c>
      <c r="CG114" s="945"/>
      <c r="CH114" s="945"/>
      <c r="CI114" s="945"/>
      <c r="CJ114" s="945"/>
      <c r="CK114" s="975"/>
      <c r="CL114" s="976"/>
      <c r="CM114" s="946" t="s">
        <v>419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406</v>
      </c>
      <c r="DH114" s="989"/>
      <c r="DI114" s="989"/>
      <c r="DJ114" s="989"/>
      <c r="DK114" s="990"/>
      <c r="DL114" s="991" t="s">
        <v>406</v>
      </c>
      <c r="DM114" s="989"/>
      <c r="DN114" s="989"/>
      <c r="DO114" s="989"/>
      <c r="DP114" s="990"/>
      <c r="DQ114" s="991" t="s">
        <v>406</v>
      </c>
      <c r="DR114" s="989"/>
      <c r="DS114" s="989"/>
      <c r="DT114" s="989"/>
      <c r="DU114" s="990"/>
      <c r="DV114" s="992" t="s">
        <v>406</v>
      </c>
      <c r="DW114" s="993"/>
      <c r="DX114" s="993"/>
      <c r="DY114" s="993"/>
      <c r="DZ114" s="994"/>
    </row>
    <row r="115" spans="1:130" s="199" customFormat="1" ht="26.25" customHeight="1" x14ac:dyDescent="0.15">
      <c r="A115" s="984"/>
      <c r="B115" s="985"/>
      <c r="C115" s="980" t="s">
        <v>420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4511</v>
      </c>
      <c r="AB115" s="964"/>
      <c r="AC115" s="964"/>
      <c r="AD115" s="964"/>
      <c r="AE115" s="965"/>
      <c r="AF115" s="966">
        <v>3971</v>
      </c>
      <c r="AG115" s="964"/>
      <c r="AH115" s="964"/>
      <c r="AI115" s="964"/>
      <c r="AJ115" s="965"/>
      <c r="AK115" s="966">
        <v>3731</v>
      </c>
      <c r="AL115" s="964"/>
      <c r="AM115" s="964"/>
      <c r="AN115" s="964"/>
      <c r="AO115" s="965"/>
      <c r="AP115" s="967">
        <v>0.1</v>
      </c>
      <c r="AQ115" s="968"/>
      <c r="AR115" s="968"/>
      <c r="AS115" s="968"/>
      <c r="AT115" s="969"/>
      <c r="AU115" s="930"/>
      <c r="AV115" s="931"/>
      <c r="AW115" s="931"/>
      <c r="AX115" s="931"/>
      <c r="AY115" s="931"/>
      <c r="AZ115" s="979" t="s">
        <v>421</v>
      </c>
      <c r="BA115" s="980"/>
      <c r="BB115" s="980"/>
      <c r="BC115" s="980"/>
      <c r="BD115" s="980"/>
      <c r="BE115" s="980"/>
      <c r="BF115" s="980"/>
      <c r="BG115" s="980"/>
      <c r="BH115" s="980"/>
      <c r="BI115" s="980"/>
      <c r="BJ115" s="980"/>
      <c r="BK115" s="980"/>
      <c r="BL115" s="980"/>
      <c r="BM115" s="980"/>
      <c r="BN115" s="980"/>
      <c r="BO115" s="980"/>
      <c r="BP115" s="981"/>
      <c r="BQ115" s="949" t="s">
        <v>406</v>
      </c>
      <c r="BR115" s="950"/>
      <c r="BS115" s="950"/>
      <c r="BT115" s="950"/>
      <c r="BU115" s="950"/>
      <c r="BV115" s="950" t="s">
        <v>406</v>
      </c>
      <c r="BW115" s="950"/>
      <c r="BX115" s="950"/>
      <c r="BY115" s="950"/>
      <c r="BZ115" s="950"/>
      <c r="CA115" s="950" t="s">
        <v>406</v>
      </c>
      <c r="CB115" s="950"/>
      <c r="CC115" s="950"/>
      <c r="CD115" s="950"/>
      <c r="CE115" s="950"/>
      <c r="CF115" s="944" t="s">
        <v>406</v>
      </c>
      <c r="CG115" s="945"/>
      <c r="CH115" s="945"/>
      <c r="CI115" s="945"/>
      <c r="CJ115" s="945"/>
      <c r="CK115" s="975"/>
      <c r="CL115" s="976"/>
      <c r="CM115" s="979" t="s">
        <v>422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406</v>
      </c>
      <c r="DH115" s="989"/>
      <c r="DI115" s="989"/>
      <c r="DJ115" s="989"/>
      <c r="DK115" s="990"/>
      <c r="DL115" s="991" t="s">
        <v>406</v>
      </c>
      <c r="DM115" s="989"/>
      <c r="DN115" s="989"/>
      <c r="DO115" s="989"/>
      <c r="DP115" s="990"/>
      <c r="DQ115" s="991" t="s">
        <v>406</v>
      </c>
      <c r="DR115" s="989"/>
      <c r="DS115" s="989"/>
      <c r="DT115" s="989"/>
      <c r="DU115" s="990"/>
      <c r="DV115" s="992" t="s">
        <v>406</v>
      </c>
      <c r="DW115" s="993"/>
      <c r="DX115" s="993"/>
      <c r="DY115" s="993"/>
      <c r="DZ115" s="994"/>
    </row>
    <row r="116" spans="1:130" s="199" customFormat="1" ht="26.25" customHeight="1" x14ac:dyDescent="0.15">
      <c r="A116" s="986"/>
      <c r="B116" s="987"/>
      <c r="C116" s="995" t="s">
        <v>423</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24</v>
      </c>
      <c r="AB116" s="989"/>
      <c r="AC116" s="989"/>
      <c r="AD116" s="989"/>
      <c r="AE116" s="990"/>
      <c r="AF116" s="991" t="s">
        <v>406</v>
      </c>
      <c r="AG116" s="989"/>
      <c r="AH116" s="989"/>
      <c r="AI116" s="989"/>
      <c r="AJ116" s="990"/>
      <c r="AK116" s="991" t="s">
        <v>406</v>
      </c>
      <c r="AL116" s="989"/>
      <c r="AM116" s="989"/>
      <c r="AN116" s="989"/>
      <c r="AO116" s="990"/>
      <c r="AP116" s="992" t="s">
        <v>406</v>
      </c>
      <c r="AQ116" s="993"/>
      <c r="AR116" s="993"/>
      <c r="AS116" s="993"/>
      <c r="AT116" s="994"/>
      <c r="AU116" s="930"/>
      <c r="AV116" s="931"/>
      <c r="AW116" s="931"/>
      <c r="AX116" s="931"/>
      <c r="AY116" s="931"/>
      <c r="AZ116" s="997" t="s">
        <v>424</v>
      </c>
      <c r="BA116" s="998"/>
      <c r="BB116" s="998"/>
      <c r="BC116" s="998"/>
      <c r="BD116" s="998"/>
      <c r="BE116" s="998"/>
      <c r="BF116" s="998"/>
      <c r="BG116" s="998"/>
      <c r="BH116" s="998"/>
      <c r="BI116" s="998"/>
      <c r="BJ116" s="998"/>
      <c r="BK116" s="998"/>
      <c r="BL116" s="998"/>
      <c r="BM116" s="998"/>
      <c r="BN116" s="998"/>
      <c r="BO116" s="998"/>
      <c r="BP116" s="999"/>
      <c r="BQ116" s="949" t="s">
        <v>406</v>
      </c>
      <c r="BR116" s="950"/>
      <c r="BS116" s="950"/>
      <c r="BT116" s="950"/>
      <c r="BU116" s="950"/>
      <c r="BV116" s="950" t="s">
        <v>406</v>
      </c>
      <c r="BW116" s="950"/>
      <c r="BX116" s="950"/>
      <c r="BY116" s="950"/>
      <c r="BZ116" s="950"/>
      <c r="CA116" s="950" t="s">
        <v>406</v>
      </c>
      <c r="CB116" s="950"/>
      <c r="CC116" s="950"/>
      <c r="CD116" s="950"/>
      <c r="CE116" s="950"/>
      <c r="CF116" s="944" t="s">
        <v>406</v>
      </c>
      <c r="CG116" s="945"/>
      <c r="CH116" s="945"/>
      <c r="CI116" s="945"/>
      <c r="CJ116" s="945"/>
      <c r="CK116" s="975"/>
      <c r="CL116" s="976"/>
      <c r="CM116" s="946" t="s">
        <v>425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406</v>
      </c>
      <c r="DH116" s="989"/>
      <c r="DI116" s="989"/>
      <c r="DJ116" s="989"/>
      <c r="DK116" s="990"/>
      <c r="DL116" s="991" t="s">
        <v>406</v>
      </c>
      <c r="DM116" s="989"/>
      <c r="DN116" s="989"/>
      <c r="DO116" s="989"/>
      <c r="DP116" s="990"/>
      <c r="DQ116" s="991" t="s">
        <v>406</v>
      </c>
      <c r="DR116" s="989"/>
      <c r="DS116" s="989"/>
      <c r="DT116" s="989"/>
      <c r="DU116" s="990"/>
      <c r="DV116" s="992" t="s">
        <v>406</v>
      </c>
      <c r="DW116" s="993"/>
      <c r="DX116" s="993"/>
      <c r="DY116" s="993"/>
      <c r="DZ116" s="994"/>
    </row>
    <row r="117" spans="1:130" s="199" customFormat="1" ht="26.25" customHeight="1" x14ac:dyDescent="0.15">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426</v>
      </c>
      <c r="Z117" s="916"/>
      <c r="AA117" s="1006">
        <v>1470392</v>
      </c>
      <c r="AB117" s="1007"/>
      <c r="AC117" s="1007"/>
      <c r="AD117" s="1007"/>
      <c r="AE117" s="1008"/>
      <c r="AF117" s="1009">
        <v>1516767</v>
      </c>
      <c r="AG117" s="1007"/>
      <c r="AH117" s="1007"/>
      <c r="AI117" s="1007"/>
      <c r="AJ117" s="1008"/>
      <c r="AK117" s="1009">
        <v>1404657</v>
      </c>
      <c r="AL117" s="1007"/>
      <c r="AM117" s="1007"/>
      <c r="AN117" s="1007"/>
      <c r="AO117" s="1008"/>
      <c r="AP117" s="1010"/>
      <c r="AQ117" s="1011"/>
      <c r="AR117" s="1011"/>
      <c r="AS117" s="1011"/>
      <c r="AT117" s="1012"/>
      <c r="AU117" s="930"/>
      <c r="AV117" s="931"/>
      <c r="AW117" s="931"/>
      <c r="AX117" s="931"/>
      <c r="AY117" s="931"/>
      <c r="AZ117" s="997" t="s">
        <v>427</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428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x14ac:dyDescent="0.15">
      <c r="A118" s="934" t="s">
        <v>401</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399</v>
      </c>
      <c r="AB118" s="915"/>
      <c r="AC118" s="915"/>
      <c r="AD118" s="915"/>
      <c r="AE118" s="916"/>
      <c r="AF118" s="914" t="s">
        <v>288</v>
      </c>
      <c r="AG118" s="915"/>
      <c r="AH118" s="915"/>
      <c r="AI118" s="915"/>
      <c r="AJ118" s="916"/>
      <c r="AK118" s="914" t="s">
        <v>287</v>
      </c>
      <c r="AL118" s="915"/>
      <c r="AM118" s="915"/>
      <c r="AN118" s="915"/>
      <c r="AO118" s="916"/>
      <c r="AP118" s="1001" t="s">
        <v>400</v>
      </c>
      <c r="AQ118" s="1002"/>
      <c r="AR118" s="1002"/>
      <c r="AS118" s="1002"/>
      <c r="AT118" s="1003"/>
      <c r="AU118" s="930"/>
      <c r="AV118" s="931"/>
      <c r="AW118" s="931"/>
      <c r="AX118" s="931"/>
      <c r="AY118" s="931"/>
      <c r="AZ118" s="1004" t="s">
        <v>429</v>
      </c>
      <c r="BA118" s="995"/>
      <c r="BB118" s="995"/>
      <c r="BC118" s="995"/>
      <c r="BD118" s="995"/>
      <c r="BE118" s="995"/>
      <c r="BF118" s="995"/>
      <c r="BG118" s="995"/>
      <c r="BH118" s="995"/>
      <c r="BI118" s="995"/>
      <c r="BJ118" s="995"/>
      <c r="BK118" s="995"/>
      <c r="BL118" s="995"/>
      <c r="BM118" s="995"/>
      <c r="BN118" s="995"/>
      <c r="BO118" s="995"/>
      <c r="BP118" s="996"/>
      <c r="BQ118" s="1027" t="s">
        <v>406</v>
      </c>
      <c r="BR118" s="1028"/>
      <c r="BS118" s="1028"/>
      <c r="BT118" s="1028"/>
      <c r="BU118" s="1028"/>
      <c r="BV118" s="1028" t="s">
        <v>406</v>
      </c>
      <c r="BW118" s="1028"/>
      <c r="BX118" s="1028"/>
      <c r="BY118" s="1028"/>
      <c r="BZ118" s="1028"/>
      <c r="CA118" s="1028" t="s">
        <v>406</v>
      </c>
      <c r="CB118" s="1028"/>
      <c r="CC118" s="1028"/>
      <c r="CD118" s="1028"/>
      <c r="CE118" s="1028"/>
      <c r="CF118" s="944" t="s">
        <v>406</v>
      </c>
      <c r="CG118" s="945"/>
      <c r="CH118" s="945"/>
      <c r="CI118" s="945"/>
      <c r="CJ118" s="945"/>
      <c r="CK118" s="975"/>
      <c r="CL118" s="976"/>
      <c r="CM118" s="946" t="s">
        <v>430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406</v>
      </c>
      <c r="DH118" s="989"/>
      <c r="DI118" s="989"/>
      <c r="DJ118" s="989"/>
      <c r="DK118" s="990"/>
      <c r="DL118" s="991" t="s">
        <v>406</v>
      </c>
      <c r="DM118" s="989"/>
      <c r="DN118" s="989"/>
      <c r="DO118" s="989"/>
      <c r="DP118" s="990"/>
      <c r="DQ118" s="991" t="s">
        <v>406</v>
      </c>
      <c r="DR118" s="989"/>
      <c r="DS118" s="989"/>
      <c r="DT118" s="989"/>
      <c r="DU118" s="990"/>
      <c r="DV118" s="992" t="s">
        <v>406</v>
      </c>
      <c r="DW118" s="993"/>
      <c r="DX118" s="993"/>
      <c r="DY118" s="993"/>
      <c r="DZ118" s="994"/>
    </row>
    <row r="119" spans="1:130" s="199" customFormat="1" ht="26.25" customHeight="1" x14ac:dyDescent="0.15">
      <c r="A119" s="1088" t="s">
        <v>404</v>
      </c>
      <c r="B119" s="974"/>
      <c r="C119" s="953" t="s">
        <v>405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406</v>
      </c>
      <c r="AB119" s="922"/>
      <c r="AC119" s="922"/>
      <c r="AD119" s="922"/>
      <c r="AE119" s="923"/>
      <c r="AF119" s="924" t="s">
        <v>406</v>
      </c>
      <c r="AG119" s="922"/>
      <c r="AH119" s="922"/>
      <c r="AI119" s="922"/>
      <c r="AJ119" s="923"/>
      <c r="AK119" s="924" t="s">
        <v>406</v>
      </c>
      <c r="AL119" s="922"/>
      <c r="AM119" s="922"/>
      <c r="AN119" s="922"/>
      <c r="AO119" s="923"/>
      <c r="AP119" s="925" t="s">
        <v>406</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431</v>
      </c>
      <c r="BP119" s="1036"/>
      <c r="BQ119" s="1027">
        <v>15188117</v>
      </c>
      <c r="BR119" s="1028"/>
      <c r="BS119" s="1028"/>
      <c r="BT119" s="1028"/>
      <c r="BU119" s="1028"/>
      <c r="BV119" s="1028">
        <v>14832369</v>
      </c>
      <c r="BW119" s="1028"/>
      <c r="BX119" s="1028"/>
      <c r="BY119" s="1028"/>
      <c r="BZ119" s="1028"/>
      <c r="CA119" s="1028">
        <v>15034624</v>
      </c>
      <c r="CB119" s="1028"/>
      <c r="CC119" s="1028"/>
      <c r="CD119" s="1028"/>
      <c r="CE119" s="1028"/>
      <c r="CF119" s="1029"/>
      <c r="CG119" s="1030"/>
      <c r="CH119" s="1030"/>
      <c r="CI119" s="1030"/>
      <c r="CJ119" s="1031"/>
      <c r="CK119" s="977"/>
      <c r="CL119" s="978"/>
      <c r="CM119" s="1032" t="s">
        <v>432</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433</v>
      </c>
      <c r="DH119" s="1014"/>
      <c r="DI119" s="1014"/>
      <c r="DJ119" s="1014"/>
      <c r="DK119" s="1015"/>
      <c r="DL119" s="1013" t="s">
        <v>433</v>
      </c>
      <c r="DM119" s="1014"/>
      <c r="DN119" s="1014"/>
      <c r="DO119" s="1014"/>
      <c r="DP119" s="1015"/>
      <c r="DQ119" s="1013" t="s">
        <v>433</v>
      </c>
      <c r="DR119" s="1014"/>
      <c r="DS119" s="1014"/>
      <c r="DT119" s="1014"/>
      <c r="DU119" s="1015"/>
      <c r="DV119" s="1016" t="s">
        <v>433</v>
      </c>
      <c r="DW119" s="1017"/>
      <c r="DX119" s="1017"/>
      <c r="DY119" s="1017"/>
      <c r="DZ119" s="1018"/>
    </row>
    <row r="120" spans="1:130" s="199" customFormat="1" ht="26.25" customHeight="1" x14ac:dyDescent="0.15">
      <c r="A120" s="1089"/>
      <c r="B120" s="976"/>
      <c r="C120" s="946" t="s">
        <v>409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433</v>
      </c>
      <c r="AB120" s="989"/>
      <c r="AC120" s="989"/>
      <c r="AD120" s="989"/>
      <c r="AE120" s="990"/>
      <c r="AF120" s="991" t="s">
        <v>433</v>
      </c>
      <c r="AG120" s="989"/>
      <c r="AH120" s="989"/>
      <c r="AI120" s="989"/>
      <c r="AJ120" s="990"/>
      <c r="AK120" s="991" t="s">
        <v>433</v>
      </c>
      <c r="AL120" s="989"/>
      <c r="AM120" s="989"/>
      <c r="AN120" s="989"/>
      <c r="AO120" s="990"/>
      <c r="AP120" s="992" t="s">
        <v>433</v>
      </c>
      <c r="AQ120" s="993"/>
      <c r="AR120" s="993"/>
      <c r="AS120" s="993"/>
      <c r="AT120" s="994"/>
      <c r="AU120" s="1019" t="s">
        <v>434</v>
      </c>
      <c r="AV120" s="1020"/>
      <c r="AW120" s="1020"/>
      <c r="AX120" s="1020"/>
      <c r="AY120" s="1021"/>
      <c r="AZ120" s="970" t="s">
        <v>435</v>
      </c>
      <c r="BA120" s="919"/>
      <c r="BB120" s="919"/>
      <c r="BC120" s="919"/>
      <c r="BD120" s="919"/>
      <c r="BE120" s="919"/>
      <c r="BF120" s="919"/>
      <c r="BG120" s="919"/>
      <c r="BH120" s="919"/>
      <c r="BI120" s="919"/>
      <c r="BJ120" s="919"/>
      <c r="BK120" s="919"/>
      <c r="BL120" s="919"/>
      <c r="BM120" s="919"/>
      <c r="BN120" s="919"/>
      <c r="BO120" s="919"/>
      <c r="BP120" s="920"/>
      <c r="BQ120" s="956">
        <v>5137986</v>
      </c>
      <c r="BR120" s="957"/>
      <c r="BS120" s="957"/>
      <c r="BT120" s="957"/>
      <c r="BU120" s="957"/>
      <c r="BV120" s="957">
        <v>5227314</v>
      </c>
      <c r="BW120" s="957"/>
      <c r="BX120" s="957"/>
      <c r="BY120" s="957"/>
      <c r="BZ120" s="957"/>
      <c r="CA120" s="957">
        <v>5188902</v>
      </c>
      <c r="CB120" s="957"/>
      <c r="CC120" s="957"/>
      <c r="CD120" s="957"/>
      <c r="CE120" s="957"/>
      <c r="CF120" s="971">
        <v>102.4</v>
      </c>
      <c r="CG120" s="972"/>
      <c r="CH120" s="972"/>
      <c r="CI120" s="972"/>
      <c r="CJ120" s="972"/>
      <c r="CK120" s="1037" t="s">
        <v>436</v>
      </c>
      <c r="CL120" s="1038"/>
      <c r="CM120" s="1038"/>
      <c r="CN120" s="1038"/>
      <c r="CO120" s="1039"/>
      <c r="CP120" s="1045" t="s">
        <v>437</v>
      </c>
      <c r="CQ120" s="1046"/>
      <c r="CR120" s="1046"/>
      <c r="CS120" s="1046"/>
      <c r="CT120" s="1046"/>
      <c r="CU120" s="1046"/>
      <c r="CV120" s="1046"/>
      <c r="CW120" s="1046"/>
      <c r="CX120" s="1046"/>
      <c r="CY120" s="1046"/>
      <c r="CZ120" s="1046"/>
      <c r="DA120" s="1046"/>
      <c r="DB120" s="1046"/>
      <c r="DC120" s="1046"/>
      <c r="DD120" s="1046"/>
      <c r="DE120" s="1046"/>
      <c r="DF120" s="1047"/>
      <c r="DG120" s="956">
        <v>476217</v>
      </c>
      <c r="DH120" s="957"/>
      <c r="DI120" s="957"/>
      <c r="DJ120" s="957"/>
      <c r="DK120" s="957"/>
      <c r="DL120" s="957">
        <v>460925</v>
      </c>
      <c r="DM120" s="957"/>
      <c r="DN120" s="957"/>
      <c r="DO120" s="957"/>
      <c r="DP120" s="957"/>
      <c r="DQ120" s="957">
        <v>500102</v>
      </c>
      <c r="DR120" s="957"/>
      <c r="DS120" s="957"/>
      <c r="DT120" s="957"/>
      <c r="DU120" s="957"/>
      <c r="DV120" s="958">
        <v>9.9</v>
      </c>
      <c r="DW120" s="958"/>
      <c r="DX120" s="958"/>
      <c r="DY120" s="958"/>
      <c r="DZ120" s="959"/>
    </row>
    <row r="121" spans="1:130" s="199" customFormat="1" ht="26.25" customHeight="1" x14ac:dyDescent="0.15">
      <c r="A121" s="1089"/>
      <c r="B121" s="976"/>
      <c r="C121" s="997" t="s">
        <v>438</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433</v>
      </c>
      <c r="AB121" s="989"/>
      <c r="AC121" s="989"/>
      <c r="AD121" s="989"/>
      <c r="AE121" s="990"/>
      <c r="AF121" s="991" t="s">
        <v>433</v>
      </c>
      <c r="AG121" s="989"/>
      <c r="AH121" s="989"/>
      <c r="AI121" s="989"/>
      <c r="AJ121" s="990"/>
      <c r="AK121" s="991" t="s">
        <v>433</v>
      </c>
      <c r="AL121" s="989"/>
      <c r="AM121" s="989"/>
      <c r="AN121" s="989"/>
      <c r="AO121" s="990"/>
      <c r="AP121" s="992" t="s">
        <v>433</v>
      </c>
      <c r="AQ121" s="993"/>
      <c r="AR121" s="993"/>
      <c r="AS121" s="993"/>
      <c r="AT121" s="994"/>
      <c r="AU121" s="1022"/>
      <c r="AV121" s="1023"/>
      <c r="AW121" s="1023"/>
      <c r="AX121" s="1023"/>
      <c r="AY121" s="1024"/>
      <c r="AZ121" s="979" t="s">
        <v>439</v>
      </c>
      <c r="BA121" s="980"/>
      <c r="BB121" s="980"/>
      <c r="BC121" s="980"/>
      <c r="BD121" s="980"/>
      <c r="BE121" s="980"/>
      <c r="BF121" s="980"/>
      <c r="BG121" s="980"/>
      <c r="BH121" s="980"/>
      <c r="BI121" s="980"/>
      <c r="BJ121" s="980"/>
      <c r="BK121" s="980"/>
      <c r="BL121" s="980"/>
      <c r="BM121" s="980"/>
      <c r="BN121" s="980"/>
      <c r="BO121" s="980"/>
      <c r="BP121" s="981"/>
      <c r="BQ121" s="949">
        <v>148609</v>
      </c>
      <c r="BR121" s="950"/>
      <c r="BS121" s="950"/>
      <c r="BT121" s="950"/>
      <c r="BU121" s="950"/>
      <c r="BV121" s="950">
        <v>110897</v>
      </c>
      <c r="BW121" s="950"/>
      <c r="BX121" s="950"/>
      <c r="BY121" s="950"/>
      <c r="BZ121" s="950"/>
      <c r="CA121" s="950">
        <v>93025</v>
      </c>
      <c r="CB121" s="950"/>
      <c r="CC121" s="950"/>
      <c r="CD121" s="950"/>
      <c r="CE121" s="950"/>
      <c r="CF121" s="944">
        <v>1.8</v>
      </c>
      <c r="CG121" s="945"/>
      <c r="CH121" s="945"/>
      <c r="CI121" s="945"/>
      <c r="CJ121" s="945"/>
      <c r="CK121" s="1040"/>
      <c r="CL121" s="1041"/>
      <c r="CM121" s="1041"/>
      <c r="CN121" s="1041"/>
      <c r="CO121" s="1042"/>
      <c r="CP121" s="1050" t="s">
        <v>440</v>
      </c>
      <c r="CQ121" s="1051"/>
      <c r="CR121" s="1051"/>
      <c r="CS121" s="1051"/>
      <c r="CT121" s="1051"/>
      <c r="CU121" s="1051"/>
      <c r="CV121" s="1051"/>
      <c r="CW121" s="1051"/>
      <c r="CX121" s="1051"/>
      <c r="CY121" s="1051"/>
      <c r="CZ121" s="1051"/>
      <c r="DA121" s="1051"/>
      <c r="DB121" s="1051"/>
      <c r="DC121" s="1051"/>
      <c r="DD121" s="1051"/>
      <c r="DE121" s="1051"/>
      <c r="DF121" s="1052"/>
      <c r="DG121" s="949" t="s">
        <v>433</v>
      </c>
      <c r="DH121" s="950"/>
      <c r="DI121" s="950"/>
      <c r="DJ121" s="950"/>
      <c r="DK121" s="950"/>
      <c r="DL121" s="950" t="s">
        <v>433</v>
      </c>
      <c r="DM121" s="950"/>
      <c r="DN121" s="950"/>
      <c r="DO121" s="950"/>
      <c r="DP121" s="950"/>
      <c r="DQ121" s="950" t="s">
        <v>433</v>
      </c>
      <c r="DR121" s="950"/>
      <c r="DS121" s="950"/>
      <c r="DT121" s="950"/>
      <c r="DU121" s="950"/>
      <c r="DV121" s="951" t="s">
        <v>433</v>
      </c>
      <c r="DW121" s="951"/>
      <c r="DX121" s="951"/>
      <c r="DY121" s="951"/>
      <c r="DZ121" s="952"/>
    </row>
    <row r="122" spans="1:130" s="199" customFormat="1" ht="26.25" customHeight="1" x14ac:dyDescent="0.15">
      <c r="A122" s="1089"/>
      <c r="B122" s="976"/>
      <c r="C122" s="946" t="s">
        <v>419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433</v>
      </c>
      <c r="AB122" s="989"/>
      <c r="AC122" s="989"/>
      <c r="AD122" s="989"/>
      <c r="AE122" s="990"/>
      <c r="AF122" s="991" t="s">
        <v>433</v>
      </c>
      <c r="AG122" s="989"/>
      <c r="AH122" s="989"/>
      <c r="AI122" s="989"/>
      <c r="AJ122" s="990"/>
      <c r="AK122" s="991" t="s">
        <v>433</v>
      </c>
      <c r="AL122" s="989"/>
      <c r="AM122" s="989"/>
      <c r="AN122" s="989"/>
      <c r="AO122" s="990"/>
      <c r="AP122" s="992" t="s">
        <v>433</v>
      </c>
      <c r="AQ122" s="993"/>
      <c r="AR122" s="993"/>
      <c r="AS122" s="993"/>
      <c r="AT122" s="994"/>
      <c r="AU122" s="1022"/>
      <c r="AV122" s="1023"/>
      <c r="AW122" s="1023"/>
      <c r="AX122" s="1023"/>
      <c r="AY122" s="1024"/>
      <c r="AZ122" s="1004" t="s">
        <v>441</v>
      </c>
      <c r="BA122" s="995"/>
      <c r="BB122" s="995"/>
      <c r="BC122" s="995"/>
      <c r="BD122" s="995"/>
      <c r="BE122" s="995"/>
      <c r="BF122" s="995"/>
      <c r="BG122" s="995"/>
      <c r="BH122" s="995"/>
      <c r="BI122" s="995"/>
      <c r="BJ122" s="995"/>
      <c r="BK122" s="995"/>
      <c r="BL122" s="995"/>
      <c r="BM122" s="995"/>
      <c r="BN122" s="995"/>
      <c r="BO122" s="995"/>
      <c r="BP122" s="996"/>
      <c r="BQ122" s="1027">
        <v>10070183</v>
      </c>
      <c r="BR122" s="1028"/>
      <c r="BS122" s="1028"/>
      <c r="BT122" s="1028"/>
      <c r="BU122" s="1028"/>
      <c r="BV122" s="1028">
        <v>10036256</v>
      </c>
      <c r="BW122" s="1028"/>
      <c r="BX122" s="1028"/>
      <c r="BY122" s="1028"/>
      <c r="BZ122" s="1028"/>
      <c r="CA122" s="1028">
        <v>10144770</v>
      </c>
      <c r="CB122" s="1028"/>
      <c r="CC122" s="1028"/>
      <c r="CD122" s="1028"/>
      <c r="CE122" s="1028"/>
      <c r="CF122" s="1048">
        <v>200.3</v>
      </c>
      <c r="CG122" s="1049"/>
      <c r="CH122" s="1049"/>
      <c r="CI122" s="1049"/>
      <c r="CJ122" s="1049"/>
      <c r="CK122" s="1040"/>
      <c r="CL122" s="1041"/>
      <c r="CM122" s="1041"/>
      <c r="CN122" s="1041"/>
      <c r="CO122" s="1042"/>
      <c r="CP122" s="1050" t="s">
        <v>442</v>
      </c>
      <c r="CQ122" s="1051"/>
      <c r="CR122" s="1051"/>
      <c r="CS122" s="1051"/>
      <c r="CT122" s="1051"/>
      <c r="CU122" s="1051"/>
      <c r="CV122" s="1051"/>
      <c r="CW122" s="1051"/>
      <c r="CX122" s="1051"/>
      <c r="CY122" s="1051"/>
      <c r="CZ122" s="1051"/>
      <c r="DA122" s="1051"/>
      <c r="DB122" s="1051"/>
      <c r="DC122" s="1051"/>
      <c r="DD122" s="1051"/>
      <c r="DE122" s="1051"/>
      <c r="DF122" s="1052"/>
      <c r="DG122" s="949" t="s">
        <v>406</v>
      </c>
      <c r="DH122" s="950"/>
      <c r="DI122" s="950"/>
      <c r="DJ122" s="950"/>
      <c r="DK122" s="950"/>
      <c r="DL122" s="950" t="s">
        <v>406</v>
      </c>
      <c r="DM122" s="950"/>
      <c r="DN122" s="950"/>
      <c r="DO122" s="950"/>
      <c r="DP122" s="950"/>
      <c r="DQ122" s="950" t="s">
        <v>406</v>
      </c>
      <c r="DR122" s="950"/>
      <c r="DS122" s="950"/>
      <c r="DT122" s="950"/>
      <c r="DU122" s="950"/>
      <c r="DV122" s="951" t="s">
        <v>406</v>
      </c>
      <c r="DW122" s="951"/>
      <c r="DX122" s="951"/>
      <c r="DY122" s="951"/>
      <c r="DZ122" s="952"/>
    </row>
    <row r="123" spans="1:130" s="199" customFormat="1" ht="26.25" customHeight="1" x14ac:dyDescent="0.15">
      <c r="A123" s="1089"/>
      <c r="B123" s="976"/>
      <c r="C123" s="946" t="s">
        <v>425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406</v>
      </c>
      <c r="AB123" s="989"/>
      <c r="AC123" s="989"/>
      <c r="AD123" s="989"/>
      <c r="AE123" s="990"/>
      <c r="AF123" s="991" t="s">
        <v>406</v>
      </c>
      <c r="AG123" s="989"/>
      <c r="AH123" s="989"/>
      <c r="AI123" s="989"/>
      <c r="AJ123" s="990"/>
      <c r="AK123" s="991" t="s">
        <v>406</v>
      </c>
      <c r="AL123" s="989"/>
      <c r="AM123" s="989"/>
      <c r="AN123" s="989"/>
      <c r="AO123" s="990"/>
      <c r="AP123" s="992" t="s">
        <v>406</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443</v>
      </c>
      <c r="BP123" s="1036"/>
      <c r="BQ123" s="1095">
        <v>15356778</v>
      </c>
      <c r="BR123" s="1096"/>
      <c r="BS123" s="1096"/>
      <c r="BT123" s="1096"/>
      <c r="BU123" s="1096"/>
      <c r="BV123" s="1096">
        <v>15374467</v>
      </c>
      <c r="BW123" s="1096"/>
      <c r="BX123" s="1096"/>
      <c r="BY123" s="1096"/>
      <c r="BZ123" s="1096"/>
      <c r="CA123" s="1096">
        <v>15426697</v>
      </c>
      <c r="CB123" s="1096"/>
      <c r="CC123" s="1096"/>
      <c r="CD123" s="1096"/>
      <c r="CE123" s="1096"/>
      <c r="CF123" s="1029"/>
      <c r="CG123" s="1030"/>
      <c r="CH123" s="1030"/>
      <c r="CI123" s="1030"/>
      <c r="CJ123" s="1031"/>
      <c r="CK123" s="1040"/>
      <c r="CL123" s="1041"/>
      <c r="CM123" s="1041"/>
      <c r="CN123" s="1041"/>
      <c r="CO123" s="1042"/>
      <c r="CP123" s="1050" t="s">
        <v>380</v>
      </c>
      <c r="CQ123" s="1051"/>
      <c r="CR123" s="1051"/>
      <c r="CS123" s="1051"/>
      <c r="CT123" s="1051"/>
      <c r="CU123" s="1051"/>
      <c r="CV123" s="1051"/>
      <c r="CW123" s="1051"/>
      <c r="CX123" s="1051"/>
      <c r="CY123" s="1051"/>
      <c r="CZ123" s="1051"/>
      <c r="DA123" s="1051"/>
      <c r="DB123" s="1051"/>
      <c r="DC123" s="1051"/>
      <c r="DD123" s="1051"/>
      <c r="DE123" s="1051"/>
      <c r="DF123" s="1052"/>
      <c r="DG123" s="988" t="s">
        <v>113</v>
      </c>
      <c r="DH123" s="989"/>
      <c r="DI123" s="989"/>
      <c r="DJ123" s="989"/>
      <c r="DK123" s="990"/>
      <c r="DL123" s="991" t="s">
        <v>113</v>
      </c>
      <c r="DM123" s="989"/>
      <c r="DN123" s="989"/>
      <c r="DO123" s="989"/>
      <c r="DP123" s="990"/>
      <c r="DQ123" s="991" t="s">
        <v>113</v>
      </c>
      <c r="DR123" s="989"/>
      <c r="DS123" s="989"/>
      <c r="DT123" s="989"/>
      <c r="DU123" s="990"/>
      <c r="DV123" s="992" t="s">
        <v>113</v>
      </c>
      <c r="DW123" s="993"/>
      <c r="DX123" s="993"/>
      <c r="DY123" s="993"/>
      <c r="DZ123" s="994"/>
    </row>
    <row r="124" spans="1:130" s="199" customFormat="1" ht="26.25" customHeight="1" thickBot="1" x14ac:dyDescent="0.2">
      <c r="A124" s="1089"/>
      <c r="B124" s="976"/>
      <c r="C124" s="946" t="s">
        <v>428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1091" t="s">
        <v>444</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113</v>
      </c>
      <c r="BR124" s="1058"/>
      <c r="BS124" s="1058"/>
      <c r="BT124" s="1058"/>
      <c r="BU124" s="1058"/>
      <c r="BV124" s="1058" t="s">
        <v>113</v>
      </c>
      <c r="BW124" s="1058"/>
      <c r="BX124" s="1058"/>
      <c r="BY124" s="1058"/>
      <c r="BZ124" s="1058"/>
      <c r="CA124" s="1058" t="s">
        <v>113</v>
      </c>
      <c r="CB124" s="1058"/>
      <c r="CC124" s="1058"/>
      <c r="CD124" s="1058"/>
      <c r="CE124" s="1058"/>
      <c r="CF124" s="1059"/>
      <c r="CG124" s="1060"/>
      <c r="CH124" s="1060"/>
      <c r="CI124" s="1060"/>
      <c r="CJ124" s="1061"/>
      <c r="CK124" s="1043"/>
      <c r="CL124" s="1043"/>
      <c r="CM124" s="1043"/>
      <c r="CN124" s="1043"/>
      <c r="CO124" s="1044"/>
      <c r="CP124" s="1050" t="s">
        <v>445</v>
      </c>
      <c r="CQ124" s="1051"/>
      <c r="CR124" s="1051"/>
      <c r="CS124" s="1051"/>
      <c r="CT124" s="1051"/>
      <c r="CU124" s="1051"/>
      <c r="CV124" s="1051"/>
      <c r="CW124" s="1051"/>
      <c r="CX124" s="1051"/>
      <c r="CY124" s="1051"/>
      <c r="CZ124" s="1051"/>
      <c r="DA124" s="1051"/>
      <c r="DB124" s="1051"/>
      <c r="DC124" s="1051"/>
      <c r="DD124" s="1051"/>
      <c r="DE124" s="1051"/>
      <c r="DF124" s="1052"/>
      <c r="DG124" s="1035" t="s">
        <v>113</v>
      </c>
      <c r="DH124" s="1014"/>
      <c r="DI124" s="1014"/>
      <c r="DJ124" s="1014"/>
      <c r="DK124" s="1015"/>
      <c r="DL124" s="1013" t="s">
        <v>113</v>
      </c>
      <c r="DM124" s="1014"/>
      <c r="DN124" s="1014"/>
      <c r="DO124" s="1014"/>
      <c r="DP124" s="1015"/>
      <c r="DQ124" s="1013" t="s">
        <v>113</v>
      </c>
      <c r="DR124" s="1014"/>
      <c r="DS124" s="1014"/>
      <c r="DT124" s="1014"/>
      <c r="DU124" s="1015"/>
      <c r="DV124" s="1016" t="s">
        <v>113</v>
      </c>
      <c r="DW124" s="1017"/>
      <c r="DX124" s="1017"/>
      <c r="DY124" s="1017"/>
      <c r="DZ124" s="1018"/>
    </row>
    <row r="125" spans="1:130" s="199" customFormat="1" ht="26.25" customHeight="1" x14ac:dyDescent="0.15">
      <c r="A125" s="1089"/>
      <c r="B125" s="976"/>
      <c r="C125" s="946" t="s">
        <v>430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446</v>
      </c>
      <c r="CL125" s="1038"/>
      <c r="CM125" s="1038"/>
      <c r="CN125" s="1038"/>
      <c r="CO125" s="1039"/>
      <c r="CP125" s="970" t="s">
        <v>447</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x14ac:dyDescent="0.2">
      <c r="A126" s="1089"/>
      <c r="B126" s="976"/>
      <c r="C126" s="946" t="s">
        <v>432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113</v>
      </c>
      <c r="AB126" s="989"/>
      <c r="AC126" s="989"/>
      <c r="AD126" s="989"/>
      <c r="AE126" s="990"/>
      <c r="AF126" s="991" t="s">
        <v>113</v>
      </c>
      <c r="AG126" s="989"/>
      <c r="AH126" s="989"/>
      <c r="AI126" s="989"/>
      <c r="AJ126" s="990"/>
      <c r="AK126" s="991" t="s">
        <v>113</v>
      </c>
      <c r="AL126" s="989"/>
      <c r="AM126" s="989"/>
      <c r="AN126" s="989"/>
      <c r="AO126" s="990"/>
      <c r="AP126" s="992" t="s">
        <v>113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448</v>
      </c>
      <c r="CQ126" s="980"/>
      <c r="CR126" s="980"/>
      <c r="CS126" s="980"/>
      <c r="CT126" s="980"/>
      <c r="CU126" s="980"/>
      <c r="CV126" s="980"/>
      <c r="CW126" s="980"/>
      <c r="CX126" s="980"/>
      <c r="CY126" s="980"/>
      <c r="CZ126" s="980"/>
      <c r="DA126" s="980"/>
      <c r="DB126" s="980"/>
      <c r="DC126" s="980"/>
      <c r="DD126" s="980"/>
      <c r="DE126" s="980"/>
      <c r="DF126" s="981"/>
      <c r="DG126" s="949" t="s">
        <v>113</v>
      </c>
      <c r="DH126" s="950"/>
      <c r="DI126" s="950"/>
      <c r="DJ126" s="950"/>
      <c r="DK126" s="950"/>
      <c r="DL126" s="950" t="s">
        <v>113</v>
      </c>
      <c r="DM126" s="950"/>
      <c r="DN126" s="950"/>
      <c r="DO126" s="950"/>
      <c r="DP126" s="950"/>
      <c r="DQ126" s="950" t="s">
        <v>113</v>
      </c>
      <c r="DR126" s="950"/>
      <c r="DS126" s="950"/>
      <c r="DT126" s="950"/>
      <c r="DU126" s="950"/>
      <c r="DV126" s="951" t="s">
        <v>113</v>
      </c>
      <c r="DW126" s="951"/>
      <c r="DX126" s="951"/>
      <c r="DY126" s="951"/>
      <c r="DZ126" s="952"/>
    </row>
    <row r="127" spans="1:130" s="199" customFormat="1" ht="26.25" customHeight="1" x14ac:dyDescent="0.15">
      <c r="A127" s="1090"/>
      <c r="B127" s="978"/>
      <c r="C127" s="1032" t="s">
        <v>449</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4511</v>
      </c>
      <c r="AB127" s="989"/>
      <c r="AC127" s="989"/>
      <c r="AD127" s="989"/>
      <c r="AE127" s="990"/>
      <c r="AF127" s="991">
        <v>3971</v>
      </c>
      <c r="AG127" s="989"/>
      <c r="AH127" s="989"/>
      <c r="AI127" s="989"/>
      <c r="AJ127" s="990"/>
      <c r="AK127" s="991">
        <v>3731</v>
      </c>
      <c r="AL127" s="989"/>
      <c r="AM127" s="989"/>
      <c r="AN127" s="989"/>
      <c r="AO127" s="990"/>
      <c r="AP127" s="992">
        <v>0.1</v>
      </c>
      <c r="AQ127" s="993"/>
      <c r="AR127" s="993"/>
      <c r="AS127" s="993"/>
      <c r="AT127" s="994"/>
      <c r="AU127" s="235"/>
      <c r="AV127" s="235"/>
      <c r="AW127" s="235"/>
      <c r="AX127" s="1062" t="s">
        <v>450</v>
      </c>
      <c r="AY127" s="1063"/>
      <c r="AZ127" s="1063"/>
      <c r="BA127" s="1063"/>
      <c r="BB127" s="1063"/>
      <c r="BC127" s="1063"/>
      <c r="BD127" s="1063"/>
      <c r="BE127" s="1064"/>
      <c r="BF127" s="1065" t="s">
        <v>451</v>
      </c>
      <c r="BG127" s="1063"/>
      <c r="BH127" s="1063"/>
      <c r="BI127" s="1063"/>
      <c r="BJ127" s="1063"/>
      <c r="BK127" s="1063"/>
      <c r="BL127" s="1064"/>
      <c r="BM127" s="1065" t="s">
        <v>452</v>
      </c>
      <c r="BN127" s="1063"/>
      <c r="BO127" s="1063"/>
      <c r="BP127" s="1063"/>
      <c r="BQ127" s="1063"/>
      <c r="BR127" s="1063"/>
      <c r="BS127" s="1064"/>
      <c r="BT127" s="1065" t="s">
        <v>453</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454</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x14ac:dyDescent="0.2">
      <c r="A128" s="1073" t="s">
        <v>455</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456</v>
      </c>
      <c r="X128" s="1075"/>
      <c r="Y128" s="1075"/>
      <c r="Z128" s="1076"/>
      <c r="AA128" s="1077">
        <v>64301</v>
      </c>
      <c r="AB128" s="1078"/>
      <c r="AC128" s="1078"/>
      <c r="AD128" s="1078"/>
      <c r="AE128" s="1079"/>
      <c r="AF128" s="1080">
        <v>41793</v>
      </c>
      <c r="AG128" s="1078"/>
      <c r="AH128" s="1078"/>
      <c r="AI128" s="1078"/>
      <c r="AJ128" s="1079"/>
      <c r="AK128" s="1080">
        <v>20203</v>
      </c>
      <c r="AL128" s="1078"/>
      <c r="AM128" s="1078"/>
      <c r="AN128" s="1078"/>
      <c r="AO128" s="1079"/>
      <c r="AP128" s="1081"/>
      <c r="AQ128" s="1082"/>
      <c r="AR128" s="1082"/>
      <c r="AS128" s="1082"/>
      <c r="AT128" s="1083"/>
      <c r="AU128" s="235"/>
      <c r="AV128" s="235"/>
      <c r="AW128" s="235"/>
      <c r="AX128" s="918" t="s">
        <v>457</v>
      </c>
      <c r="AY128" s="919"/>
      <c r="AZ128" s="919"/>
      <c r="BA128" s="919"/>
      <c r="BB128" s="919"/>
      <c r="BC128" s="919"/>
      <c r="BD128" s="919"/>
      <c r="BE128" s="920"/>
      <c r="BF128" s="1084" t="s">
        <v>458</v>
      </c>
      <c r="BG128" s="1085"/>
      <c r="BH128" s="1085"/>
      <c r="BI128" s="1085"/>
      <c r="BJ128" s="1085"/>
      <c r="BK128" s="1085"/>
      <c r="BL128" s="1086"/>
      <c r="BM128" s="1084">
        <v>14.4</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459</v>
      </c>
      <c r="CQ128" s="1067"/>
      <c r="CR128" s="1067"/>
      <c r="CS128" s="1067"/>
      <c r="CT128" s="1067"/>
      <c r="CU128" s="1067"/>
      <c r="CV128" s="1067"/>
      <c r="CW128" s="1067"/>
      <c r="CX128" s="1067"/>
      <c r="CY128" s="1067"/>
      <c r="CZ128" s="1067"/>
      <c r="DA128" s="1067"/>
      <c r="DB128" s="1067"/>
      <c r="DC128" s="1067"/>
      <c r="DD128" s="1067"/>
      <c r="DE128" s="1067"/>
      <c r="DF128" s="1068"/>
      <c r="DG128" s="1069" t="s">
        <v>113</v>
      </c>
      <c r="DH128" s="1070"/>
      <c r="DI128" s="1070"/>
      <c r="DJ128" s="1070"/>
      <c r="DK128" s="1070"/>
      <c r="DL128" s="1070" t="s">
        <v>113</v>
      </c>
      <c r="DM128" s="1070"/>
      <c r="DN128" s="1070"/>
      <c r="DO128" s="1070"/>
      <c r="DP128" s="1070"/>
      <c r="DQ128" s="1070" t="s">
        <v>113</v>
      </c>
      <c r="DR128" s="1070"/>
      <c r="DS128" s="1070"/>
      <c r="DT128" s="1070"/>
      <c r="DU128" s="1070"/>
      <c r="DV128" s="1071" t="s">
        <v>113</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460</v>
      </c>
      <c r="X129" s="1104"/>
      <c r="Y129" s="1104"/>
      <c r="Z129" s="1105"/>
      <c r="AA129" s="988">
        <v>6088903</v>
      </c>
      <c r="AB129" s="989"/>
      <c r="AC129" s="989"/>
      <c r="AD129" s="989"/>
      <c r="AE129" s="990"/>
      <c r="AF129" s="991">
        <v>6255470</v>
      </c>
      <c r="AG129" s="989"/>
      <c r="AH129" s="989"/>
      <c r="AI129" s="989"/>
      <c r="AJ129" s="990"/>
      <c r="AK129" s="991">
        <v>6103287</v>
      </c>
      <c r="AL129" s="989"/>
      <c r="AM129" s="989"/>
      <c r="AN129" s="989"/>
      <c r="AO129" s="990"/>
      <c r="AP129" s="1106"/>
      <c r="AQ129" s="1107"/>
      <c r="AR129" s="1107"/>
      <c r="AS129" s="1107"/>
      <c r="AT129" s="1108"/>
      <c r="AU129" s="237"/>
      <c r="AV129" s="237"/>
      <c r="AW129" s="237"/>
      <c r="AX129" s="1097" t="s">
        <v>461</v>
      </c>
      <c r="AY129" s="980"/>
      <c r="AZ129" s="980"/>
      <c r="BA129" s="980"/>
      <c r="BB129" s="980"/>
      <c r="BC129" s="980"/>
      <c r="BD129" s="980"/>
      <c r="BE129" s="981"/>
      <c r="BF129" s="1098" t="s">
        <v>113</v>
      </c>
      <c r="BG129" s="1099"/>
      <c r="BH129" s="1099"/>
      <c r="BI129" s="1099"/>
      <c r="BJ129" s="1099"/>
      <c r="BK129" s="1099"/>
      <c r="BL129" s="1100"/>
      <c r="BM129" s="1098">
        <v>19.399999999999999</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463</v>
      </c>
      <c r="X130" s="1104"/>
      <c r="Y130" s="1104"/>
      <c r="Z130" s="1105"/>
      <c r="AA130" s="988">
        <v>1022952</v>
      </c>
      <c r="AB130" s="989"/>
      <c r="AC130" s="989"/>
      <c r="AD130" s="989"/>
      <c r="AE130" s="990"/>
      <c r="AF130" s="991">
        <v>1067909</v>
      </c>
      <c r="AG130" s="989"/>
      <c r="AH130" s="989"/>
      <c r="AI130" s="989"/>
      <c r="AJ130" s="990"/>
      <c r="AK130" s="991">
        <v>1037667</v>
      </c>
      <c r="AL130" s="989"/>
      <c r="AM130" s="989"/>
      <c r="AN130" s="989"/>
      <c r="AO130" s="990"/>
      <c r="AP130" s="1106"/>
      <c r="AQ130" s="1107"/>
      <c r="AR130" s="1107"/>
      <c r="AS130" s="1107"/>
      <c r="AT130" s="1108"/>
      <c r="AU130" s="237"/>
      <c r="AV130" s="237"/>
      <c r="AW130" s="237"/>
      <c r="AX130" s="1097" t="s">
        <v>464</v>
      </c>
      <c r="AY130" s="980"/>
      <c r="AZ130" s="980"/>
      <c r="BA130" s="980"/>
      <c r="BB130" s="980"/>
      <c r="BC130" s="980"/>
      <c r="BD130" s="980"/>
      <c r="BE130" s="981"/>
      <c r="BF130" s="1134">
        <v>7.4</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465</v>
      </c>
      <c r="X131" s="1142"/>
      <c r="Y131" s="1142"/>
      <c r="Z131" s="1143"/>
      <c r="AA131" s="1035">
        <v>5065951</v>
      </c>
      <c r="AB131" s="1014"/>
      <c r="AC131" s="1014"/>
      <c r="AD131" s="1014"/>
      <c r="AE131" s="1015"/>
      <c r="AF131" s="1013">
        <v>5187561</v>
      </c>
      <c r="AG131" s="1014"/>
      <c r="AH131" s="1014"/>
      <c r="AI131" s="1014"/>
      <c r="AJ131" s="1015"/>
      <c r="AK131" s="1013">
        <v>5065620</v>
      </c>
      <c r="AL131" s="1014"/>
      <c r="AM131" s="1014"/>
      <c r="AN131" s="1014"/>
      <c r="AO131" s="1015"/>
      <c r="AP131" s="1144"/>
      <c r="AQ131" s="1145"/>
      <c r="AR131" s="1145"/>
      <c r="AS131" s="1145"/>
      <c r="AT131" s="1146"/>
      <c r="AU131" s="237"/>
      <c r="AV131" s="237"/>
      <c r="AW131" s="237"/>
      <c r="AX131" s="1116" t="s">
        <v>466</v>
      </c>
      <c r="AY131" s="1067"/>
      <c r="AZ131" s="1067"/>
      <c r="BA131" s="1067"/>
      <c r="BB131" s="1067"/>
      <c r="BC131" s="1067"/>
      <c r="BD131" s="1067"/>
      <c r="BE131" s="1068"/>
      <c r="BF131" s="1117" t="s">
        <v>113</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467</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468</v>
      </c>
      <c r="W132" s="1127"/>
      <c r="X132" s="1127"/>
      <c r="Y132" s="1127"/>
      <c r="Z132" s="1128"/>
      <c r="AA132" s="1129">
        <v>7.563022224</v>
      </c>
      <c r="AB132" s="1130"/>
      <c r="AC132" s="1130"/>
      <c r="AD132" s="1130"/>
      <c r="AE132" s="1131"/>
      <c r="AF132" s="1132">
        <v>7.8469438719999998</v>
      </c>
      <c r="AG132" s="1130"/>
      <c r="AH132" s="1130"/>
      <c r="AI132" s="1130"/>
      <c r="AJ132" s="1131"/>
      <c r="AK132" s="1132">
        <v>6.8458944810000002</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469</v>
      </c>
      <c r="W133" s="1110"/>
      <c r="X133" s="1110"/>
      <c r="Y133" s="1110"/>
      <c r="Z133" s="1111"/>
      <c r="AA133" s="1112">
        <v>8.6</v>
      </c>
      <c r="AB133" s="1113"/>
      <c r="AC133" s="1113"/>
      <c r="AD133" s="1113"/>
      <c r="AE133" s="1114"/>
      <c r="AF133" s="1112">
        <v>8</v>
      </c>
      <c r="AG133" s="1113"/>
      <c r="AH133" s="1113"/>
      <c r="AI133" s="1113"/>
      <c r="AJ133" s="1114"/>
      <c r="AK133" s="1112">
        <v>7.4</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470</v>
      </c>
      <c r="B5" s="248"/>
      <c r="C5" s="248"/>
      <c r="D5" s="248"/>
      <c r="E5" s="248"/>
      <c r="F5" s="248"/>
      <c r="G5" s="248"/>
      <c r="H5" s="248"/>
      <c r="I5" s="248"/>
      <c r="J5" s="248"/>
      <c r="K5" s="248"/>
      <c r="L5" s="248"/>
      <c r="M5" s="248"/>
      <c r="N5" s="248"/>
      <c r="O5" s="249"/>
    </row>
    <row r="6" spans="1:16" x14ac:dyDescent="0.15">
      <c r="A6" s="250"/>
      <c r="B6" s="246"/>
      <c r="C6" s="246"/>
      <c r="D6" s="246"/>
      <c r="E6" s="246"/>
      <c r="F6" s="246"/>
      <c r="G6" s="251" t="s">
        <v>471</v>
      </c>
      <c r="H6" s="251"/>
      <c r="I6" s="251"/>
      <c r="J6" s="251"/>
      <c r="K6" s="246"/>
      <c r="L6" s="246"/>
      <c r="M6" s="246"/>
      <c r="N6" s="246"/>
    </row>
    <row r="7" spans="1:16" x14ac:dyDescent="0.15">
      <c r="A7" s="250"/>
      <c r="B7" s="246"/>
      <c r="C7" s="246"/>
      <c r="D7" s="246"/>
      <c r="E7" s="246"/>
      <c r="F7" s="246"/>
      <c r="G7" s="253"/>
      <c r="H7" s="254"/>
      <c r="I7" s="254"/>
      <c r="J7" s="255"/>
      <c r="K7" s="1150" t="s">
        <v>472</v>
      </c>
      <c r="L7" s="256"/>
      <c r="M7" s="257" t="s">
        <v>473</v>
      </c>
      <c r="N7" s="258"/>
    </row>
    <row r="8" spans="1:16" x14ac:dyDescent="0.15">
      <c r="A8" s="250"/>
      <c r="B8" s="246"/>
      <c r="C8" s="246"/>
      <c r="D8" s="246"/>
      <c r="E8" s="246"/>
      <c r="F8" s="246"/>
      <c r="G8" s="259"/>
      <c r="H8" s="260"/>
      <c r="I8" s="260"/>
      <c r="J8" s="261"/>
      <c r="K8" s="1151"/>
      <c r="L8" s="262" t="s">
        <v>474</v>
      </c>
      <c r="M8" s="263" t="s">
        <v>475</v>
      </c>
      <c r="N8" s="264" t="s">
        <v>476</v>
      </c>
    </row>
    <row r="9" spans="1:16" x14ac:dyDescent="0.15">
      <c r="A9" s="250"/>
      <c r="B9" s="246"/>
      <c r="C9" s="246"/>
      <c r="D9" s="246"/>
      <c r="E9" s="246"/>
      <c r="F9" s="246"/>
      <c r="G9" s="1152" t="s">
        <v>477</v>
      </c>
      <c r="H9" s="1153"/>
      <c r="I9" s="1153"/>
      <c r="J9" s="1154"/>
      <c r="K9" s="265">
        <v>1421296</v>
      </c>
      <c r="L9" s="266">
        <v>84355</v>
      </c>
      <c r="M9" s="267">
        <v>79561</v>
      </c>
      <c r="N9" s="268">
        <v>6</v>
      </c>
    </row>
    <row r="10" spans="1:16" x14ac:dyDescent="0.15">
      <c r="A10" s="250"/>
      <c r="B10" s="246"/>
      <c r="C10" s="246"/>
      <c r="D10" s="246"/>
      <c r="E10" s="246"/>
      <c r="F10" s="246"/>
      <c r="G10" s="1152" t="s">
        <v>478</v>
      </c>
      <c r="H10" s="1153"/>
      <c r="I10" s="1153"/>
      <c r="J10" s="1154"/>
      <c r="K10" s="269">
        <v>302926</v>
      </c>
      <c r="L10" s="270">
        <v>17979</v>
      </c>
      <c r="M10" s="271">
        <v>7948</v>
      </c>
      <c r="N10" s="272">
        <v>126.2</v>
      </c>
    </row>
    <row r="11" spans="1:16" ht="13.5" customHeight="1" x14ac:dyDescent="0.15">
      <c r="A11" s="250"/>
      <c r="B11" s="246"/>
      <c r="C11" s="246"/>
      <c r="D11" s="246"/>
      <c r="E11" s="246"/>
      <c r="F11" s="246"/>
      <c r="G11" s="1152" t="s">
        <v>479</v>
      </c>
      <c r="H11" s="1153"/>
      <c r="I11" s="1153"/>
      <c r="J11" s="1154"/>
      <c r="K11" s="269">
        <v>417085</v>
      </c>
      <c r="L11" s="270">
        <v>24754</v>
      </c>
      <c r="M11" s="271">
        <v>11971</v>
      </c>
      <c r="N11" s="272">
        <v>106.8</v>
      </c>
    </row>
    <row r="12" spans="1:16" ht="13.5" customHeight="1" x14ac:dyDescent="0.15">
      <c r="A12" s="250"/>
      <c r="B12" s="246"/>
      <c r="C12" s="246"/>
      <c r="D12" s="246"/>
      <c r="E12" s="246"/>
      <c r="F12" s="246"/>
      <c r="G12" s="1152" t="s">
        <v>480</v>
      </c>
      <c r="H12" s="1153"/>
      <c r="I12" s="1153"/>
      <c r="J12" s="1154"/>
      <c r="K12" s="269">
        <v>8148</v>
      </c>
      <c r="L12" s="270">
        <v>484</v>
      </c>
      <c r="M12" s="271">
        <v>484</v>
      </c>
      <c r="N12" s="272">
        <v>0</v>
      </c>
    </row>
    <row r="13" spans="1:16" ht="13.5" customHeight="1" x14ac:dyDescent="0.15">
      <c r="A13" s="250"/>
      <c r="B13" s="246"/>
      <c r="C13" s="246"/>
      <c r="D13" s="246"/>
      <c r="E13" s="246"/>
      <c r="F13" s="246"/>
      <c r="G13" s="1152" t="s">
        <v>481</v>
      </c>
      <c r="H13" s="1153"/>
      <c r="I13" s="1153"/>
      <c r="J13" s="1154"/>
      <c r="K13" s="269" t="s">
        <v>482</v>
      </c>
      <c r="L13" s="270" t="s">
        <v>482</v>
      </c>
      <c r="M13" s="271">
        <v>5</v>
      </c>
      <c r="N13" s="272" t="s">
        <v>482</v>
      </c>
    </row>
    <row r="14" spans="1:16" ht="13.5" customHeight="1" x14ac:dyDescent="0.15">
      <c r="A14" s="250"/>
      <c r="B14" s="246"/>
      <c r="C14" s="246"/>
      <c r="D14" s="246"/>
      <c r="E14" s="246"/>
      <c r="F14" s="246"/>
      <c r="G14" s="1152" t="s">
        <v>483</v>
      </c>
      <c r="H14" s="1153"/>
      <c r="I14" s="1153"/>
      <c r="J14" s="1154"/>
      <c r="K14" s="269">
        <v>88855</v>
      </c>
      <c r="L14" s="270">
        <v>5274</v>
      </c>
      <c r="M14" s="271">
        <v>3782</v>
      </c>
      <c r="N14" s="272">
        <v>39.5</v>
      </c>
    </row>
    <row r="15" spans="1:16" ht="13.5" customHeight="1" x14ac:dyDescent="0.15">
      <c r="A15" s="250"/>
      <c r="B15" s="246"/>
      <c r="C15" s="246"/>
      <c r="D15" s="246"/>
      <c r="E15" s="246"/>
      <c r="F15" s="246"/>
      <c r="G15" s="1152" t="s">
        <v>484</v>
      </c>
      <c r="H15" s="1153"/>
      <c r="I15" s="1153"/>
      <c r="J15" s="1154"/>
      <c r="K15" s="269">
        <v>26093</v>
      </c>
      <c r="L15" s="270">
        <v>1549</v>
      </c>
      <c r="M15" s="271">
        <v>1791</v>
      </c>
      <c r="N15" s="272">
        <v>-13.5</v>
      </c>
    </row>
    <row r="16" spans="1:16" x14ac:dyDescent="0.15">
      <c r="A16" s="250"/>
      <c r="B16" s="246"/>
      <c r="C16" s="246"/>
      <c r="D16" s="246"/>
      <c r="E16" s="246"/>
      <c r="F16" s="246"/>
      <c r="G16" s="1155" t="s">
        <v>485</v>
      </c>
      <c r="H16" s="1156"/>
      <c r="I16" s="1156"/>
      <c r="J16" s="1157"/>
      <c r="K16" s="270">
        <v>-138023</v>
      </c>
      <c r="L16" s="270">
        <v>-8192</v>
      </c>
      <c r="M16" s="271">
        <v>-8307</v>
      </c>
      <c r="N16" s="272">
        <v>-1.4</v>
      </c>
    </row>
    <row r="17" spans="1:16" x14ac:dyDescent="0.15">
      <c r="A17" s="250"/>
      <c r="B17" s="246"/>
      <c r="C17" s="246"/>
      <c r="D17" s="246"/>
      <c r="E17" s="246"/>
      <c r="F17" s="246"/>
      <c r="G17" s="1155" t="s">
        <v>171</v>
      </c>
      <c r="H17" s="1156"/>
      <c r="I17" s="1156"/>
      <c r="J17" s="1157"/>
      <c r="K17" s="270">
        <v>2126380</v>
      </c>
      <c r="L17" s="270">
        <v>126202</v>
      </c>
      <c r="M17" s="271">
        <v>97236</v>
      </c>
      <c r="N17" s="272">
        <v>29.8</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486</v>
      </c>
      <c r="H19" s="246"/>
      <c r="I19" s="246"/>
      <c r="J19" s="246"/>
      <c r="K19" s="246"/>
      <c r="L19" s="246"/>
      <c r="M19" s="246"/>
      <c r="N19" s="246"/>
    </row>
    <row r="20" spans="1:16" x14ac:dyDescent="0.15">
      <c r="A20" s="250"/>
      <c r="B20" s="246"/>
      <c r="C20" s="246"/>
      <c r="D20" s="246"/>
      <c r="E20" s="246"/>
      <c r="F20" s="246"/>
      <c r="G20" s="274"/>
      <c r="H20" s="275"/>
      <c r="I20" s="275"/>
      <c r="J20" s="276"/>
      <c r="K20" s="277" t="s">
        <v>487</v>
      </c>
      <c r="L20" s="278" t="s">
        <v>488</v>
      </c>
      <c r="M20" s="279" t="s">
        <v>489</v>
      </c>
      <c r="N20" s="280"/>
    </row>
    <row r="21" spans="1:16" s="286" customFormat="1" x14ac:dyDescent="0.15">
      <c r="A21" s="281"/>
      <c r="B21" s="251"/>
      <c r="C21" s="251"/>
      <c r="D21" s="251"/>
      <c r="E21" s="251"/>
      <c r="F21" s="251"/>
      <c r="G21" s="1147" t="s">
        <v>490</v>
      </c>
      <c r="H21" s="1148"/>
      <c r="I21" s="1148"/>
      <c r="J21" s="1149"/>
      <c r="K21" s="282">
        <v>10.33</v>
      </c>
      <c r="L21" s="283">
        <v>9.07</v>
      </c>
      <c r="M21" s="284">
        <v>1.26</v>
      </c>
      <c r="N21" s="251"/>
      <c r="O21" s="285"/>
      <c r="P21" s="281"/>
    </row>
    <row r="22" spans="1:16" s="286" customFormat="1" x14ac:dyDescent="0.15">
      <c r="A22" s="281"/>
      <c r="B22" s="251"/>
      <c r="C22" s="251"/>
      <c r="D22" s="251"/>
      <c r="E22" s="251"/>
      <c r="F22" s="251"/>
      <c r="G22" s="1147" t="s">
        <v>491</v>
      </c>
      <c r="H22" s="1148"/>
      <c r="I22" s="1148"/>
      <c r="J22" s="1149"/>
      <c r="K22" s="287">
        <v>97.4</v>
      </c>
      <c r="L22" s="288">
        <v>97.2</v>
      </c>
      <c r="M22" s="289">
        <v>0.2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494</v>
      </c>
      <c r="H29" s="251"/>
      <c r="I29" s="251"/>
      <c r="J29" s="251"/>
      <c r="K29" s="246"/>
      <c r="L29" s="246"/>
      <c r="M29" s="246"/>
      <c r="N29" s="246"/>
      <c r="O29" s="295"/>
    </row>
    <row r="30" spans="1:16" x14ac:dyDescent="0.15">
      <c r="A30" s="250"/>
      <c r="B30" s="246"/>
      <c r="C30" s="246"/>
      <c r="D30" s="246"/>
      <c r="E30" s="246"/>
      <c r="F30" s="246"/>
      <c r="G30" s="253"/>
      <c r="H30" s="254"/>
      <c r="I30" s="254"/>
      <c r="J30" s="255"/>
      <c r="K30" s="1150" t="s">
        <v>472</v>
      </c>
      <c r="L30" s="256"/>
      <c r="M30" s="257" t="s">
        <v>473</v>
      </c>
      <c r="N30" s="258"/>
    </row>
    <row r="31" spans="1:16" x14ac:dyDescent="0.15">
      <c r="A31" s="250"/>
      <c r="B31" s="246"/>
      <c r="C31" s="246"/>
      <c r="D31" s="246"/>
      <c r="E31" s="246"/>
      <c r="F31" s="246"/>
      <c r="G31" s="259"/>
      <c r="H31" s="260"/>
      <c r="I31" s="260"/>
      <c r="J31" s="261"/>
      <c r="K31" s="1151"/>
      <c r="L31" s="262" t="s">
        <v>474</v>
      </c>
      <c r="M31" s="263" t="s">
        <v>475</v>
      </c>
      <c r="N31" s="264" t="s">
        <v>476</v>
      </c>
    </row>
    <row r="32" spans="1:16" ht="27" customHeight="1" x14ac:dyDescent="0.15">
      <c r="A32" s="250"/>
      <c r="B32" s="246"/>
      <c r="C32" s="246"/>
      <c r="D32" s="246"/>
      <c r="E32" s="246"/>
      <c r="F32" s="246"/>
      <c r="G32" s="1163" t="s">
        <v>495</v>
      </c>
      <c r="H32" s="1164"/>
      <c r="I32" s="1164"/>
      <c r="J32" s="1165"/>
      <c r="K32" s="296">
        <v>1333664</v>
      </c>
      <c r="L32" s="296">
        <v>79154</v>
      </c>
      <c r="M32" s="297">
        <v>47831</v>
      </c>
      <c r="N32" s="298">
        <v>65.5</v>
      </c>
    </row>
    <row r="33" spans="1:16" ht="13.5" customHeight="1" x14ac:dyDescent="0.15">
      <c r="A33" s="250"/>
      <c r="B33" s="246"/>
      <c r="C33" s="246"/>
      <c r="D33" s="246"/>
      <c r="E33" s="246"/>
      <c r="F33" s="246"/>
      <c r="G33" s="1163" t="s">
        <v>496</v>
      </c>
      <c r="H33" s="1164"/>
      <c r="I33" s="1164"/>
      <c r="J33" s="1165"/>
      <c r="K33" s="296" t="s">
        <v>482</v>
      </c>
      <c r="L33" s="296" t="s">
        <v>482</v>
      </c>
      <c r="M33" s="297" t="s">
        <v>482</v>
      </c>
      <c r="N33" s="298" t="s">
        <v>482</v>
      </c>
    </row>
    <row r="34" spans="1:16" ht="27" customHeight="1" x14ac:dyDescent="0.15">
      <c r="A34" s="250"/>
      <c r="B34" s="246"/>
      <c r="C34" s="246"/>
      <c r="D34" s="246"/>
      <c r="E34" s="246"/>
      <c r="F34" s="246"/>
      <c r="G34" s="1163" t="s">
        <v>497</v>
      </c>
      <c r="H34" s="1164"/>
      <c r="I34" s="1164"/>
      <c r="J34" s="1165"/>
      <c r="K34" s="296" t="s">
        <v>482</v>
      </c>
      <c r="L34" s="296" t="s">
        <v>482</v>
      </c>
      <c r="M34" s="297">
        <v>13</v>
      </c>
      <c r="N34" s="298" t="s">
        <v>482</v>
      </c>
    </row>
    <row r="35" spans="1:16" ht="27" customHeight="1" x14ac:dyDescent="0.15">
      <c r="A35" s="250"/>
      <c r="B35" s="246"/>
      <c r="C35" s="246"/>
      <c r="D35" s="246"/>
      <c r="E35" s="246"/>
      <c r="F35" s="246"/>
      <c r="G35" s="1163" t="s">
        <v>498</v>
      </c>
      <c r="H35" s="1164"/>
      <c r="I35" s="1164"/>
      <c r="J35" s="1165"/>
      <c r="K35" s="296">
        <v>50850</v>
      </c>
      <c r="L35" s="296">
        <v>3018</v>
      </c>
      <c r="M35" s="297">
        <v>14490</v>
      </c>
      <c r="N35" s="298">
        <v>-79.2</v>
      </c>
    </row>
    <row r="36" spans="1:16" ht="27" customHeight="1" x14ac:dyDescent="0.15">
      <c r="A36" s="250"/>
      <c r="B36" s="246"/>
      <c r="C36" s="246"/>
      <c r="D36" s="246"/>
      <c r="E36" s="246"/>
      <c r="F36" s="246"/>
      <c r="G36" s="1163" t="s">
        <v>499</v>
      </c>
      <c r="H36" s="1164"/>
      <c r="I36" s="1164"/>
      <c r="J36" s="1165"/>
      <c r="K36" s="296">
        <v>16412</v>
      </c>
      <c r="L36" s="296">
        <v>974</v>
      </c>
      <c r="M36" s="297">
        <v>3677</v>
      </c>
      <c r="N36" s="298">
        <v>-73.5</v>
      </c>
    </row>
    <row r="37" spans="1:16" ht="13.5" customHeight="1" x14ac:dyDescent="0.15">
      <c r="A37" s="250"/>
      <c r="B37" s="246"/>
      <c r="C37" s="246"/>
      <c r="D37" s="246"/>
      <c r="E37" s="246"/>
      <c r="F37" s="246"/>
      <c r="G37" s="1163" t="s">
        <v>500</v>
      </c>
      <c r="H37" s="1164"/>
      <c r="I37" s="1164"/>
      <c r="J37" s="1165"/>
      <c r="K37" s="296">
        <v>3731</v>
      </c>
      <c r="L37" s="296">
        <v>221</v>
      </c>
      <c r="M37" s="297">
        <v>1018</v>
      </c>
      <c r="N37" s="298">
        <v>-78.3</v>
      </c>
    </row>
    <row r="38" spans="1:16" ht="27" customHeight="1" x14ac:dyDescent="0.15">
      <c r="A38" s="250"/>
      <c r="B38" s="246"/>
      <c r="C38" s="246"/>
      <c r="D38" s="246"/>
      <c r="E38" s="246"/>
      <c r="F38" s="246"/>
      <c r="G38" s="1166" t="s">
        <v>501</v>
      </c>
      <c r="H38" s="1167"/>
      <c r="I38" s="1167"/>
      <c r="J38" s="1168"/>
      <c r="K38" s="299" t="s">
        <v>482</v>
      </c>
      <c r="L38" s="299" t="s">
        <v>482</v>
      </c>
      <c r="M38" s="300">
        <v>7</v>
      </c>
      <c r="N38" s="301" t="s">
        <v>482</v>
      </c>
      <c r="O38" s="295"/>
    </row>
    <row r="39" spans="1:16" x14ac:dyDescent="0.15">
      <c r="A39" s="250"/>
      <c r="B39" s="246"/>
      <c r="C39" s="246"/>
      <c r="D39" s="246"/>
      <c r="E39" s="246"/>
      <c r="F39" s="246"/>
      <c r="G39" s="1166" t="s">
        <v>502</v>
      </c>
      <c r="H39" s="1167"/>
      <c r="I39" s="1167"/>
      <c r="J39" s="1168"/>
      <c r="K39" s="302">
        <v>-20203</v>
      </c>
      <c r="L39" s="302">
        <v>-1199</v>
      </c>
      <c r="M39" s="303">
        <v>-3521</v>
      </c>
      <c r="N39" s="304">
        <v>-65.900000000000006</v>
      </c>
      <c r="O39" s="295"/>
    </row>
    <row r="40" spans="1:16" ht="27" customHeight="1" x14ac:dyDescent="0.15">
      <c r="A40" s="250"/>
      <c r="B40" s="246"/>
      <c r="C40" s="246"/>
      <c r="D40" s="246"/>
      <c r="E40" s="246"/>
      <c r="F40" s="246"/>
      <c r="G40" s="1163" t="s">
        <v>503</v>
      </c>
      <c r="H40" s="1164"/>
      <c r="I40" s="1164"/>
      <c r="J40" s="1165"/>
      <c r="K40" s="302">
        <v>-1037667</v>
      </c>
      <c r="L40" s="302">
        <v>-61586</v>
      </c>
      <c r="M40" s="303">
        <v>-43531</v>
      </c>
      <c r="N40" s="304">
        <v>41.5</v>
      </c>
      <c r="O40" s="295"/>
    </row>
    <row r="41" spans="1:16" x14ac:dyDescent="0.15">
      <c r="A41" s="250"/>
      <c r="B41" s="246"/>
      <c r="C41" s="246"/>
      <c r="D41" s="246"/>
      <c r="E41" s="246"/>
      <c r="F41" s="246"/>
      <c r="G41" s="1169" t="s">
        <v>282</v>
      </c>
      <c r="H41" s="1170"/>
      <c r="I41" s="1170"/>
      <c r="J41" s="1171"/>
      <c r="K41" s="296">
        <v>346787</v>
      </c>
      <c r="L41" s="302">
        <v>20582</v>
      </c>
      <c r="M41" s="303">
        <v>19983</v>
      </c>
      <c r="N41" s="304">
        <v>3</v>
      </c>
      <c r="O41" s="295"/>
    </row>
    <row r="42" spans="1:16" x14ac:dyDescent="0.15">
      <c r="A42" s="250"/>
      <c r="B42" s="246"/>
      <c r="C42" s="246"/>
      <c r="D42" s="246"/>
      <c r="E42" s="246"/>
      <c r="F42" s="246"/>
      <c r="G42" s="305" t="s">
        <v>504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506</v>
      </c>
      <c r="H48" s="310"/>
      <c r="I48" s="310"/>
      <c r="J48" s="310"/>
      <c r="K48" s="310"/>
      <c r="L48" s="310"/>
      <c r="M48" s="311"/>
      <c r="N48" s="310"/>
    </row>
    <row r="49" spans="1:14" ht="13.5" customHeight="1" x14ac:dyDescent="0.15">
      <c r="A49" s="250"/>
      <c r="B49" s="246"/>
      <c r="C49" s="246"/>
      <c r="D49" s="246"/>
      <c r="E49" s="246"/>
      <c r="F49" s="246"/>
      <c r="G49" s="312"/>
      <c r="H49" s="313"/>
      <c r="I49" s="1158" t="s">
        <v>472</v>
      </c>
      <c r="J49" s="1160" t="s">
        <v>507</v>
      </c>
      <c r="K49" s="1161"/>
      <c r="L49" s="1161"/>
      <c r="M49" s="1161"/>
      <c r="N49" s="1162"/>
    </row>
    <row r="50" spans="1:14" x14ac:dyDescent="0.15">
      <c r="A50" s="250"/>
      <c r="B50" s="246"/>
      <c r="C50" s="246"/>
      <c r="D50" s="246"/>
      <c r="E50" s="246"/>
      <c r="F50" s="246"/>
      <c r="G50" s="314"/>
      <c r="H50" s="315"/>
      <c r="I50" s="1159"/>
      <c r="J50" s="316" t="s">
        <v>508</v>
      </c>
      <c r="K50" s="317" t="s">
        <v>509</v>
      </c>
      <c r="L50" s="318" t="s">
        <v>510</v>
      </c>
      <c r="M50" s="319" t="s">
        <v>511</v>
      </c>
      <c r="N50" s="320" t="s">
        <v>512</v>
      </c>
    </row>
    <row r="51" spans="1:14" x14ac:dyDescent="0.15">
      <c r="A51" s="250"/>
      <c r="B51" s="246"/>
      <c r="C51" s="246"/>
      <c r="D51" s="246"/>
      <c r="E51" s="246"/>
      <c r="F51" s="246"/>
      <c r="G51" s="312" t="s">
        <v>513</v>
      </c>
      <c r="H51" s="313"/>
      <c r="I51" s="321">
        <v>2391210</v>
      </c>
      <c r="J51" s="322">
        <v>130141</v>
      </c>
      <c r="K51" s="323">
        <v>40.6</v>
      </c>
      <c r="L51" s="324">
        <v>69806</v>
      </c>
      <c r="M51" s="325">
        <v>13.4</v>
      </c>
      <c r="N51" s="326">
        <v>27.2</v>
      </c>
    </row>
    <row r="52" spans="1:14" x14ac:dyDescent="0.15">
      <c r="A52" s="250"/>
      <c r="B52" s="246"/>
      <c r="C52" s="246"/>
      <c r="D52" s="246"/>
      <c r="E52" s="246"/>
      <c r="F52" s="246"/>
      <c r="G52" s="327"/>
      <c r="H52" s="328" t="s">
        <v>514</v>
      </c>
      <c r="I52" s="329">
        <v>1445883</v>
      </c>
      <c r="J52" s="330">
        <v>78692</v>
      </c>
      <c r="K52" s="331">
        <v>57.2</v>
      </c>
      <c r="L52" s="332">
        <v>32823</v>
      </c>
      <c r="M52" s="333">
        <v>1</v>
      </c>
      <c r="N52" s="334">
        <v>56.2</v>
      </c>
    </row>
    <row r="53" spans="1:14" x14ac:dyDescent="0.15">
      <c r="A53" s="250"/>
      <c r="B53" s="246"/>
      <c r="C53" s="246"/>
      <c r="D53" s="246"/>
      <c r="E53" s="246"/>
      <c r="F53" s="246"/>
      <c r="G53" s="312" t="s">
        <v>515</v>
      </c>
      <c r="H53" s="313"/>
      <c r="I53" s="321">
        <v>1161026</v>
      </c>
      <c r="J53" s="322">
        <v>64266</v>
      </c>
      <c r="K53" s="323">
        <v>-50.6</v>
      </c>
      <c r="L53" s="324">
        <v>74444</v>
      </c>
      <c r="M53" s="325">
        <v>6.6</v>
      </c>
      <c r="N53" s="326">
        <v>-57.2</v>
      </c>
    </row>
    <row r="54" spans="1:14" x14ac:dyDescent="0.15">
      <c r="A54" s="250"/>
      <c r="B54" s="246"/>
      <c r="C54" s="246"/>
      <c r="D54" s="246"/>
      <c r="E54" s="246"/>
      <c r="F54" s="246"/>
      <c r="G54" s="327"/>
      <c r="H54" s="328" t="s">
        <v>514</v>
      </c>
      <c r="I54" s="329">
        <v>677362</v>
      </c>
      <c r="J54" s="330">
        <v>37494</v>
      </c>
      <c r="K54" s="331">
        <v>-52.4</v>
      </c>
      <c r="L54" s="332">
        <v>34175</v>
      </c>
      <c r="M54" s="333">
        <v>4.0999999999999996</v>
      </c>
      <c r="N54" s="334">
        <v>-56.5</v>
      </c>
    </row>
    <row r="55" spans="1:14" x14ac:dyDescent="0.15">
      <c r="A55" s="250"/>
      <c r="B55" s="246"/>
      <c r="C55" s="246"/>
      <c r="D55" s="246"/>
      <c r="E55" s="246"/>
      <c r="F55" s="246"/>
      <c r="G55" s="312" t="s">
        <v>516</v>
      </c>
      <c r="H55" s="313"/>
      <c r="I55" s="321">
        <v>1186447</v>
      </c>
      <c r="J55" s="322">
        <v>67187</v>
      </c>
      <c r="K55" s="323">
        <v>4.5</v>
      </c>
      <c r="L55" s="324">
        <v>85205</v>
      </c>
      <c r="M55" s="325">
        <v>14.5</v>
      </c>
      <c r="N55" s="326">
        <v>-10</v>
      </c>
    </row>
    <row r="56" spans="1:14" x14ac:dyDescent="0.15">
      <c r="A56" s="250"/>
      <c r="B56" s="246"/>
      <c r="C56" s="246"/>
      <c r="D56" s="246"/>
      <c r="E56" s="246"/>
      <c r="F56" s="246"/>
      <c r="G56" s="327"/>
      <c r="H56" s="328" t="s">
        <v>514</v>
      </c>
      <c r="I56" s="329">
        <v>920504</v>
      </c>
      <c r="J56" s="330">
        <v>52127</v>
      </c>
      <c r="K56" s="331">
        <v>39</v>
      </c>
      <c r="L56" s="332">
        <v>38847</v>
      </c>
      <c r="M56" s="333">
        <v>13.7</v>
      </c>
      <c r="N56" s="334">
        <v>25.3</v>
      </c>
    </row>
    <row r="57" spans="1:14" x14ac:dyDescent="0.15">
      <c r="A57" s="250"/>
      <c r="B57" s="246"/>
      <c r="C57" s="246"/>
      <c r="D57" s="246"/>
      <c r="E57" s="246"/>
      <c r="F57" s="246"/>
      <c r="G57" s="312" t="s">
        <v>517</v>
      </c>
      <c r="H57" s="313"/>
      <c r="I57" s="321">
        <v>931872</v>
      </c>
      <c r="J57" s="322">
        <v>54028</v>
      </c>
      <c r="K57" s="323">
        <v>-19.600000000000001</v>
      </c>
      <c r="L57" s="324">
        <v>69469</v>
      </c>
      <c r="M57" s="325">
        <v>-18.5</v>
      </c>
      <c r="N57" s="326">
        <v>-1.1000000000000001</v>
      </c>
    </row>
    <row r="58" spans="1:14" x14ac:dyDescent="0.15">
      <c r="A58" s="250"/>
      <c r="B58" s="246"/>
      <c r="C58" s="246"/>
      <c r="D58" s="246"/>
      <c r="E58" s="246"/>
      <c r="F58" s="246"/>
      <c r="G58" s="327"/>
      <c r="H58" s="328" t="s">
        <v>514</v>
      </c>
      <c r="I58" s="329">
        <v>549623</v>
      </c>
      <c r="J58" s="330">
        <v>31866</v>
      </c>
      <c r="K58" s="331">
        <v>-38.9</v>
      </c>
      <c r="L58" s="332">
        <v>38215</v>
      </c>
      <c r="M58" s="333">
        <v>-1.6</v>
      </c>
      <c r="N58" s="334">
        <v>-37.299999999999997</v>
      </c>
    </row>
    <row r="59" spans="1:14" x14ac:dyDescent="0.15">
      <c r="A59" s="250"/>
      <c r="B59" s="246"/>
      <c r="C59" s="246"/>
      <c r="D59" s="246"/>
      <c r="E59" s="246"/>
      <c r="F59" s="246"/>
      <c r="G59" s="312" t="s">
        <v>518</v>
      </c>
      <c r="H59" s="313"/>
      <c r="I59" s="321">
        <v>1299536</v>
      </c>
      <c r="J59" s="322">
        <v>77128</v>
      </c>
      <c r="K59" s="323">
        <v>42.8</v>
      </c>
      <c r="L59" s="324">
        <v>67293</v>
      </c>
      <c r="M59" s="325">
        <v>-3.1</v>
      </c>
      <c r="N59" s="326">
        <v>45.9</v>
      </c>
    </row>
    <row r="60" spans="1:14" x14ac:dyDescent="0.15">
      <c r="A60" s="250"/>
      <c r="B60" s="246"/>
      <c r="C60" s="246"/>
      <c r="D60" s="246"/>
      <c r="E60" s="246"/>
      <c r="F60" s="246"/>
      <c r="G60" s="327"/>
      <c r="H60" s="328" t="s">
        <v>514</v>
      </c>
      <c r="I60" s="335">
        <v>522724</v>
      </c>
      <c r="J60" s="330">
        <v>31024</v>
      </c>
      <c r="K60" s="331">
        <v>-2.6</v>
      </c>
      <c r="L60" s="332">
        <v>35076</v>
      </c>
      <c r="M60" s="333">
        <v>-8.1999999999999993</v>
      </c>
      <c r="N60" s="334">
        <v>5.6</v>
      </c>
    </row>
    <row r="61" spans="1:14" x14ac:dyDescent="0.15">
      <c r="A61" s="250"/>
      <c r="B61" s="246"/>
      <c r="C61" s="246"/>
      <c r="D61" s="246"/>
      <c r="E61" s="246"/>
      <c r="F61" s="246"/>
      <c r="G61" s="312" t="s">
        <v>519</v>
      </c>
      <c r="H61" s="336"/>
      <c r="I61" s="337">
        <v>1394018</v>
      </c>
      <c r="J61" s="338">
        <v>78550</v>
      </c>
      <c r="K61" s="339">
        <v>3.5</v>
      </c>
      <c r="L61" s="340">
        <v>73243</v>
      </c>
      <c r="M61" s="341">
        <v>2.6</v>
      </c>
      <c r="N61" s="326">
        <v>0.9</v>
      </c>
    </row>
    <row r="62" spans="1:14" x14ac:dyDescent="0.15">
      <c r="A62" s="250"/>
      <c r="B62" s="246"/>
      <c r="C62" s="246"/>
      <c r="D62" s="246"/>
      <c r="E62" s="246"/>
      <c r="F62" s="246"/>
      <c r="G62" s="327"/>
      <c r="H62" s="328" t="s">
        <v>514</v>
      </c>
      <c r="I62" s="329">
        <v>823219</v>
      </c>
      <c r="J62" s="330">
        <v>46241</v>
      </c>
      <c r="K62" s="331">
        <v>0.5</v>
      </c>
      <c r="L62" s="332">
        <v>35827</v>
      </c>
      <c r="M62" s="333">
        <v>1.8</v>
      </c>
      <c r="N62" s="334">
        <v>-1.3</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H132"/>
  <sheetViews>
    <sheetView showGridLines="0" topLeftCell="A94" zoomScaleNormal="100" zoomScaleSheetLayoutView="55" workbookViewId="0">
      <selection activeCell="AH42" sqref="AH1:AH1048576"/>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H132"/>
  <sheetViews>
    <sheetView showGridLines="0" topLeftCell="B1"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00B0F0"/>
    <pageSetUpPr fitToPage="1"/>
  </sheetPr>
  <dimension ref="B1:J53"/>
  <sheetViews>
    <sheetView showGridLines="0" topLeftCell="B1"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72" t="s">
        <v>3</v>
      </c>
      <c r="D47" s="1172"/>
      <c r="E47" s="1173"/>
      <c r="F47" s="11">
        <v>38.36</v>
      </c>
      <c r="G47" s="12">
        <v>43.93</v>
      </c>
      <c r="H47" s="12">
        <v>43.97</v>
      </c>
      <c r="I47" s="12">
        <v>42.39</v>
      </c>
      <c r="J47" s="13">
        <v>39.69</v>
      </c>
    </row>
    <row r="48" spans="2:10" ht="57.75" customHeight="1" x14ac:dyDescent="0.15">
      <c r="B48" s="14"/>
      <c r="C48" s="1174" t="s">
        <v>4</v>
      </c>
      <c r="D48" s="1174"/>
      <c r="E48" s="1175"/>
      <c r="F48" s="15">
        <v>6.64</v>
      </c>
      <c r="G48" s="16">
        <v>7.22</v>
      </c>
      <c r="H48" s="16">
        <v>7.24</v>
      </c>
      <c r="I48" s="16">
        <v>8.99</v>
      </c>
      <c r="J48" s="17">
        <v>8.8000000000000007</v>
      </c>
    </row>
    <row r="49" spans="2:10" ht="57.75" customHeight="1" thickBot="1" x14ac:dyDescent="0.2">
      <c r="B49" s="18"/>
      <c r="C49" s="1176" t="s">
        <v>5</v>
      </c>
      <c r="D49" s="1176"/>
      <c r="E49" s="1177"/>
      <c r="F49" s="19">
        <v>6.04</v>
      </c>
      <c r="G49" s="20">
        <v>6.34</v>
      </c>
      <c r="H49" s="20" t="s">
        <v>526</v>
      </c>
      <c r="I49" s="20">
        <v>1.52</v>
      </c>
      <c r="J49" s="21" t="s">
        <v>527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2018-05-13T23:40:12Z</cp:lastPrinted>
  <dcterms:created xsi:type="dcterms:W3CDTF">2018-01-24T05:23:15Z</dcterms:created>
  <dcterms:modified xsi:type="dcterms:W3CDTF">2018-10-30T01:20:17Z</dcterms:modified>
  <cp:category/>
</cp:coreProperties>
</file>